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-15" windowWidth="20430" windowHeight="7950" activeTab="4"/>
  </bookViews>
  <sheets>
    <sheet name="Теплова енергія" sheetId="1" r:id="rId1"/>
    <sheet name="Виробництво" sheetId="2" r:id="rId2"/>
    <sheet name="Транспортування" sheetId="3" r:id="rId3"/>
    <sheet name="Постачання" sheetId="4" r:id="rId4"/>
    <sheet name="гаряча вода" sheetId="5" r:id="rId5"/>
  </sheets>
  <externalReferences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__wrn2" hidden="1">{#N/A,#N/A,FALSE,"9PS0"}</definedName>
    <definedName name="__wrn2" hidden="1">{#N/A,#N/A,FALSE,"9PS0"}</definedName>
    <definedName name="_wrn2" hidden="1">{#N/A,#N/A,FALSE,"9PS0"}</definedName>
    <definedName name="_xlnm._FilterDatabase" hidden="1">[1]Філіали!$A$1:$E$1</definedName>
    <definedName name="aaa" hidden="1">{#N/A,#N/A,FALSE,"9PS0"}</definedName>
    <definedName name="ab" hidden="1">{#N/A,#N/A,FALSE,"9PS0"}</definedName>
    <definedName name="AccessDatabase" hidden="1">"C:\WINDOWS\Рабочий стол\Робота Лутчина\Ltke2new\Ltke22.mdb"</definedName>
    <definedName name="bbb" hidden="1">{#N/A,#N/A,FALSE,"9PS0"}</definedName>
    <definedName name="HTML_CodePage" hidden="1">1251</definedName>
    <definedName name="HTML_Control" hidden="1">{"'таб 21'!$A$1:$U$24","'таб 21'!$A$1:$U$1"}</definedName>
    <definedName name="HTML_Description" hidden="1">""</definedName>
    <definedName name="HTML_Email" hidden="1">""</definedName>
    <definedName name="HTML_Header" hidden="1">"таб 21"</definedName>
    <definedName name="HTML_LastUpdate" hidden="1">"22.06.00"</definedName>
    <definedName name="HTML_LineAfter" hidden="1">TRUE</definedName>
    <definedName name="HTML_LineBefore" hidden="1">TRUE</definedName>
    <definedName name="HTML_Name" hidden="1">"KOPAN"</definedName>
    <definedName name="HTML_OBDlg2" hidden="1">TRUE</definedName>
    <definedName name="HTML_OBDlg4" hidden="1">TRUE</definedName>
    <definedName name="HTML_OS" hidden="1">0</definedName>
    <definedName name="HTML_PathFile" hidden="1">"C:\Мои документы\ОТЧЁТЫ 1999 ГОДА\12 мес\MyHTML.htm"</definedName>
    <definedName name="HTML_Title" hidden="1">"Таблицы к отчету 1999 года"</definedName>
    <definedName name="iii_contr" hidden="1">{"'таб 21'!$A$1:$U$24","'таб 21'!$A$1:$U$1"}</definedName>
    <definedName name="KBCN" hidden="1">{#N/A,#N/A,FALSE,"9PS0"}</definedName>
    <definedName name="kot" hidden="1">{#N/A,#N/A,FALSE,"9PS0"}</definedName>
    <definedName name="m" hidden="1">{"'таб 21'!$A$1:$U$24","'таб 21'!$A$1:$U$1"}</definedName>
    <definedName name="n" hidden="1">{"'таб 21'!$A$1:$U$24","'таб 21'!$A$1:$U$1"}</definedName>
    <definedName name="OMEL08" hidden="1">'[2]3 утв.'!$F$1:$H$65536,'[2]3 утв.'!$P$1:$AQ$65536</definedName>
    <definedName name="oxrtryd" hidden="1">{#N/A,#N/A,FALSE,"9PS0"}</definedName>
    <definedName name="pitanie" hidden="1">{#N/A,#N/A,FALSE,"9PS0"}</definedName>
    <definedName name="s" hidden="1">{#N/A,#N/A,FALSE,"9PS0"}</definedName>
    <definedName name="solver_drv" hidden="1">1</definedName>
    <definedName name="solver_est" hidden="1">1</definedName>
    <definedName name="solver_itr" hidden="1">100</definedName>
    <definedName name="solver_lin" hidden="1">0</definedName>
    <definedName name="solver_num" hidden="1">0</definedName>
    <definedName name="solver_nwt" hidden="1">1</definedName>
    <definedName name="solver_opt" hidden="1">#REF!</definedName>
    <definedName name="solver_pre" hidden="1">0.000001</definedName>
    <definedName name="solver_scl" hidden="1">0</definedName>
    <definedName name="solver_sho" hidden="1">0</definedName>
    <definedName name="solver_tim" hidden="1">100</definedName>
    <definedName name="solver_tmp" hidden="1">#NULL!</definedName>
    <definedName name="solver_tol" hidden="1">0.05</definedName>
    <definedName name="solver_typ" hidden="1">1</definedName>
    <definedName name="solver_val" hidden="1">0</definedName>
    <definedName name="tt" hidden="1">{#N/A,#N/A,TRUE,"попередні"}</definedName>
    <definedName name="uu" hidden="1">{"'таб 21'!$A$1:$U$24","'таб 21'!$A$1:$U$1"}</definedName>
    <definedName name="ver" hidden="1">{#N/A,#N/A,FALSE,"9PS0"}</definedName>
    <definedName name="wer" hidden="1">{#N/A,#N/A,FALSE,"9PS0"}</definedName>
    <definedName name="wrn.r1." hidden="1">{#N/A,#N/A,FALSE,"9PS0"}</definedName>
    <definedName name="wrn.Виробництво._.11._.міс." hidden="1">{#N/A,#N/A,TRUE,"попередні"}</definedName>
    <definedName name="ww" hidden="1">{#N/A,#N/A,TRUE,"попередні"}</definedName>
    <definedName name="y" hidden="1">{"'таб 21'!$A$1:$U$24","'таб 21'!$A$1:$U$1"}</definedName>
    <definedName name="Z_2B9BA360_C094_11D4_BCAF_00C026C07CB6_.wvu.Cols" hidden="1">'[3]0'!$C$1:$L$65536,'[3]0'!$P$1:$AI$65536</definedName>
    <definedName name="Z_2B9BA361_C094_11D4_BCAF_00C026C07CB6_.wvu.Cols" hidden="1">'[3]1'!$D$1:$F$65536,'[3]1'!$L$1:$AQ$65536</definedName>
    <definedName name="Z_2B9BA362_C094_11D4_BCAF_00C026C07CB6_.wvu.Cols" hidden="1">'[3]1 кв'!$C$1:$E$65536,'[3]1 кв'!$N$1:$AX$65536</definedName>
    <definedName name="Z_2B9BA363_C094_11D4_BCAF_00C026C07CB6_.wvu.Cols" hidden="1">'[3]10'!$F$1:$H$65536,'[3]10'!$P$1:$AR$65536</definedName>
    <definedName name="Z_2B9BA364_C094_11D4_BCAF_00C026C07CB6_.wvu.Cols" hidden="1">'[3]10 міс.'!$C$1:$E$65536,'[3]10 міс.'!$N$1:$AX$65536</definedName>
    <definedName name="Z_2B9BA365_C094_11D4_BCAF_00C026C07CB6_.wvu.Cols" hidden="1">'[3]11'!$F$1:$H$65536,'[3]11'!$P$1:$AR$65536</definedName>
    <definedName name="Z_2B9BA366_C094_11D4_BCAF_00C026C07CB6_.wvu.Cols" hidden="1">'[3]11 міс.'!$C$1:$E$65536,'[3]11 міс.'!$N$1:$AX$65536</definedName>
    <definedName name="Z_2B9BA367_C094_11D4_BCAF_00C026C07CB6_.wvu.Cols" hidden="1">'[3]12'!$F$1:$H$65536,'[3]12'!$P$1:$AR$65536</definedName>
    <definedName name="Z_2B9BA368_C094_11D4_BCAF_00C026C07CB6_.wvu.Cols" hidden="1">'[3]12 міс.'!$C$1:$E$65536,'[3]12 міс.'!$N$1:$AX$65536</definedName>
    <definedName name="Z_2B9BA369_C094_11D4_BCAF_00C026C07CB6_.wvu.Cols" hidden="1">'[3]1998'!$C$1:$E$65536,'[3]1998'!$I$1:$AC$65536</definedName>
    <definedName name="Z_2B9BA36A_C094_11D4_BCAF_00C026C07CB6_.wvu.Cols" hidden="1">'[3]1півр'!$C$1:$E$65536,'[3]1півр'!$N$1:$AX$65536</definedName>
    <definedName name="Z_2B9BA36B_C094_11D4_BCAF_00C026C07CB6_.wvu.Cols" hidden="1">'[3]2'!$F$1:$H$65536,'[3]2'!$P$1:$AQ$65536</definedName>
    <definedName name="Z_2B9BA36C_C094_11D4_BCAF_00C026C07CB6_.wvu.Cols" hidden="1">'[3]2 кв'!$C$1:$E$65536,'[3]2 кв'!$M$1:$AW$65536</definedName>
    <definedName name="Z_2B9BA36D_C094_11D4_BCAF_00C026C07CB6_.wvu.Cols" hidden="1">'[3]2 утв'!$F$1:$H$65536,'[3]2 утв'!$P$1:$AM$65536</definedName>
    <definedName name="Z_2B9BA36E_C094_11D4_BCAF_00C026C07CB6_.wvu.Cols" hidden="1">'[3]3 не сокр.'!$F$1:$H$65536,'[3]3 не сокр.'!$P$1:$AQ$65536</definedName>
    <definedName name="Z_2B9BA36F_C094_11D4_BCAF_00C026C07CB6_.wvu.Cols" hidden="1">'[3]3 тар.'!$C$1:$E$65536,'[3]3 тар.'!$I$1:$AO$65536</definedName>
    <definedName name="Z_2B9BA370_C094_11D4_BCAF_00C026C07CB6_.wvu.Cols" hidden="1">'[3]3 утв.'!$F$1:$H$65536,'[3]3 утв.'!$P$1:$AQ$65536</definedName>
    <definedName name="Z_2B9BA371_C094_11D4_BCAF_00C026C07CB6_.wvu.Cols" hidden="1">'[3]3кв'!$C$1:$E$65536,'[3]3кв'!$N$1:$AX$65536</definedName>
    <definedName name="Z_2B9BA372_C094_11D4_BCAF_00C026C07CB6_.wvu.Cols" hidden="1">'[3]3кв '!$C$1:$E$65536,'[3]3кв '!$I$1:$AA$65536</definedName>
    <definedName name="Z_2B9BA373_C094_11D4_BCAF_00C026C07CB6_.wvu.Cols" hidden="1">'[3]4 утв'!$F$1:$H$65536,'[3]4 утв'!$P$1:$AR$65536</definedName>
    <definedName name="Z_2B9BA374_C094_11D4_BCAF_00C026C07CB6_.wvu.Cols" hidden="1">'[3]5'!$F$1:$H$65536,'[3]5'!$P$1:$AR$65536</definedName>
    <definedName name="Z_2B9BA375_C094_11D4_BCAF_00C026C07CB6_.wvu.Cols" hidden="1">'[3]6'!$F$1:$H$65536,'[3]6'!$P$1:$AR$65536</definedName>
    <definedName name="Z_2B9BA376_C094_11D4_BCAF_00C026C07CB6_.wvu.Cols" hidden="1">'[3]7'!$F$1:$H$65536,'[3]7'!$P$1:$AR$65536</definedName>
    <definedName name="Z_2B9BA377_C094_11D4_BCAF_00C026C07CB6_.wvu.Cols" hidden="1">'[3]7 міс'!$C$1:$E$65536,'[3]7 міс'!$N$1:$AX$65536</definedName>
    <definedName name="Z_2B9BA378_C094_11D4_BCAF_00C026C07CB6_.wvu.Cols" hidden="1">'[3]8'!$F$1:$H$65536,'[3]8'!$P$1:$AR$65536</definedName>
    <definedName name="Z_2B9BA379_C094_11D4_BCAF_00C026C07CB6_.wvu.Cols" hidden="1">'[3]8 міс.'!$C$1:$E$65536,'[3]8 міс.'!$N$1:$AX$65536</definedName>
    <definedName name="Z_2B9BA37A_C094_11D4_BCAF_00C026C07CB6_.wvu.Cols" hidden="1">'[3]812'!$F$1:$H$65536,'[3]812'!$P$1:$AM$65536</definedName>
    <definedName name="Z_2B9BA37B_C094_11D4_BCAF_00C026C07CB6_.wvu.Cols" hidden="1">'[3]812 (2)'!$F$1:$H$65536,'[3]812 (2)'!$P$1:$AL$65536</definedName>
    <definedName name="Z_2B9BA37C_C094_11D4_BCAF_00C026C07CB6_.wvu.Cols" hidden="1">'[3]9'!$F$1:$H$65536,'[3]9'!$P$1:$AP$65536</definedName>
    <definedName name="Z_2B9BA37D_C094_11D4_BCAF_00C026C07CB6_.wvu.Cols" hidden="1">'[3]9 (2)'!$C$1:$E$65536,'[3]9 (2)'!$I$1:$AF$65536</definedName>
    <definedName name="Z_2B9BA37E_C094_11D4_BCAF_00C026C07CB6_.wvu.Cols" hidden="1">'[3]9 міс.'!$C$1:$E$65536,'[3]9 міс.'!$N$1:$AX$65536</definedName>
    <definedName name="Z_F5654560_D292_11D4_BCAF_00C026C07CB6_.wvu.Cols" hidden="1">'[3]0'!$C$1:$L$65536,'[3]0'!$P$1:$AI$65536</definedName>
    <definedName name="Z_F5654561_D292_11D4_BCAF_00C026C07CB6_.wvu.Cols" hidden="1">'[3]1'!$D$1:$F$65536,'[3]1'!$L$1:$AQ$65536</definedName>
    <definedName name="Z_F5654562_D292_11D4_BCAF_00C026C07CB6_.wvu.Cols" hidden="1">'[3]1 кв'!$C$1:$E$65536,'[3]1 кв'!$N$1:$AX$65536</definedName>
    <definedName name="Z_F5654563_D292_11D4_BCAF_00C026C07CB6_.wvu.Cols" hidden="1">'[3]10'!$F$1:$H$65536,'[3]10'!$P$1:$AR$65536</definedName>
    <definedName name="Z_F5654564_D292_11D4_BCAF_00C026C07CB6_.wvu.Cols" hidden="1">'[3]10 міс.'!$C$1:$E$65536,'[3]10 міс.'!$N$1:$AX$65536</definedName>
    <definedName name="Z_F5654565_D292_11D4_BCAF_00C026C07CB6_.wvu.Cols" hidden="1">'[3]11'!$F$1:$H$65536,'[3]11'!$P$1:$AR$65536</definedName>
    <definedName name="Z_F5654566_D292_11D4_BCAF_00C026C07CB6_.wvu.Cols" hidden="1">'[3]11 міс.'!$C$1:$E$65536,'[3]11 міс.'!$N$1:$AX$65536</definedName>
    <definedName name="Z_F5654567_D292_11D4_BCAF_00C026C07CB6_.wvu.Cols" hidden="1">'[3]12'!$F$1:$H$65536,'[3]12'!$P$1:$AR$65536</definedName>
    <definedName name="Z_F5654568_D292_11D4_BCAF_00C026C07CB6_.wvu.Cols" hidden="1">'[3]12 міс.'!$C$1:$E$65536,'[3]12 міс.'!$N$1:$AX$65536</definedName>
    <definedName name="Z_F5654569_D292_11D4_BCAF_00C026C07CB6_.wvu.Cols" hidden="1">'[3]1998'!$C$1:$E$65536,'[3]1998'!$I$1:$AC$65536</definedName>
    <definedName name="Z_F565456A_D292_11D4_BCAF_00C026C07CB6_.wvu.Cols" hidden="1">'[3]1півр'!$C$1:$E$65536,'[3]1півр'!$N$1:$AX$65536</definedName>
    <definedName name="Z_F565456B_D292_11D4_BCAF_00C026C07CB6_.wvu.Cols" hidden="1">'[3]2'!$F$1:$H$65536,'[3]2'!$P$1:$AQ$65536</definedName>
    <definedName name="Z_F565456C_D292_11D4_BCAF_00C026C07CB6_.wvu.Cols" hidden="1">'[3]2 кв'!$C$1:$E$65536,'[3]2 кв'!$M$1:$AW$65536</definedName>
    <definedName name="Z_F565456D_D292_11D4_BCAF_00C026C07CB6_.wvu.Cols" hidden="1">'[3]2 утв'!$F$1:$H$65536,'[3]2 утв'!$P$1:$AM$65536</definedName>
    <definedName name="Z_F565456E_D292_11D4_BCAF_00C026C07CB6_.wvu.Cols" hidden="1">'[3]3 не сокр.'!$F$1:$H$65536,'[3]3 не сокр.'!$P$1:$AQ$65536</definedName>
    <definedName name="Z_F565456F_D292_11D4_BCAF_00C026C07CB6_.wvu.Cols" hidden="1">'[3]3 тар.'!$C$1:$E$65536,'[3]3 тар.'!$I$1:$AO$65536</definedName>
    <definedName name="Z_F5654570_D292_11D4_BCAF_00C026C07CB6_.wvu.Cols" hidden="1">'[3]3 утв.'!$F$1:$H$65536,'[3]3 утв.'!$P$1:$AQ$65536</definedName>
    <definedName name="Z_F5654571_D292_11D4_BCAF_00C026C07CB6_.wvu.Cols" hidden="1">'[3]3кв'!$C$1:$E$65536,'[3]3кв'!$N$1:$AX$65536</definedName>
    <definedName name="Z_F5654572_D292_11D4_BCAF_00C026C07CB6_.wvu.Cols" hidden="1">'[3]3кв '!$C$1:$E$65536,'[3]3кв '!$I$1:$AA$65536</definedName>
    <definedName name="Z_F5654573_D292_11D4_BCAF_00C026C07CB6_.wvu.Cols" hidden="1">'[3]4 утв'!$F$1:$H$65536,'[3]4 утв'!$P$1:$AR$65536</definedName>
    <definedName name="Z_F5654574_D292_11D4_BCAF_00C026C07CB6_.wvu.Cols" hidden="1">'[3]5'!$F$1:$H$65536,'[3]5'!$P$1:$AR$65536</definedName>
    <definedName name="Z_F5654575_D292_11D4_BCAF_00C026C07CB6_.wvu.Cols" hidden="1">'[3]6'!$F$1:$H$65536,'[3]6'!$P$1:$AR$65536</definedName>
    <definedName name="Z_F5654576_D292_11D4_BCAF_00C026C07CB6_.wvu.Cols" hidden="1">'[3]7'!$F$1:$H$65536,'[3]7'!$P$1:$AR$65536</definedName>
    <definedName name="Z_F5654577_D292_11D4_BCAF_00C026C07CB6_.wvu.Cols" hidden="1">'[3]7 міс'!$C$1:$E$65536,'[3]7 міс'!$N$1:$AX$65536</definedName>
    <definedName name="Z_F5654578_D292_11D4_BCAF_00C026C07CB6_.wvu.Cols" hidden="1">'[3]8'!$F$1:$H$65536,'[3]8'!$P$1:$AR$65536</definedName>
    <definedName name="Z_F5654579_D292_11D4_BCAF_00C026C07CB6_.wvu.Cols" hidden="1">'[3]8 міс.'!$C$1:$E$65536,'[3]8 міс.'!$N$1:$AX$65536</definedName>
    <definedName name="Z_F565457A_D292_11D4_BCAF_00C026C07CB6_.wvu.Cols" hidden="1">'[3]812'!$F$1:$H$65536,'[3]812'!$P$1:$AM$65536</definedName>
    <definedName name="Z_F565457B_D292_11D4_BCAF_00C026C07CB6_.wvu.Cols" hidden="1">'[3]812 (2)'!$F$1:$H$65536,'[3]812 (2)'!$P$1:$AL$65536</definedName>
    <definedName name="Z_F565457C_D292_11D4_BCAF_00C026C07CB6_.wvu.Cols" hidden="1">'[3]9'!$F$1:$H$65536,'[3]9'!$P$1:$AP$65536</definedName>
    <definedName name="Z_F565457D_D292_11D4_BCAF_00C026C07CB6_.wvu.Cols" hidden="1">'[3]9 (2)'!$C$1:$E$65536,'[3]9 (2)'!$I$1:$AF$65536</definedName>
    <definedName name="Z_F565457E_D292_11D4_BCAF_00C026C07CB6_.wvu.Cols" hidden="1">'[3]9 міс.'!$C$1:$E$65536,'[3]9 міс.'!$N$1:$AX$65536</definedName>
    <definedName name="а" hidden="1">{"'таб 21'!$A$1:$U$24","'таб 21'!$A$1:$U$1"}</definedName>
    <definedName name="аа" hidden="1">{#N/A,#N/A,FALSE,"9PS0"}</definedName>
    <definedName name="ам" hidden="1">{"'таб 21'!$A$1:$U$24","'таб 21'!$A$1:$U$1"}</definedName>
    <definedName name="АХО" hidden="1">{#N/A,#N/A,TRUE,"попередні"}</definedName>
    <definedName name="в" hidden="1">{#N/A,#N/A,FALSE,"9PS0"}</definedName>
    <definedName name="вааа" hidden="1">{#N/A,#N/A,FALSE,"9PS0"}</definedName>
    <definedName name="витрати" hidden="1">'[3]1998'!$C$1:$E$65536,'[3]1998'!$I$1:$AC$65536</definedName>
    <definedName name="вііф" hidden="1">{#N/A,#N/A,FALSE,"9PS0"}</definedName>
    <definedName name="вода2" hidden="1">{#N/A,#N/A,FALSE,"9PS0"}</definedName>
    <definedName name="выс" hidden="1">{"'таб 21'!$A$1:$U$24","'таб 21'!$A$1:$U$1"}</definedName>
    <definedName name="ГК" hidden="1">{#N/A,#N/A,TRUE,"попередні"}</definedName>
    <definedName name="ГРУДЕНЬ" hidden="1">{#N/A,#N/A,FALSE,"9PS0"}</definedName>
    <definedName name="гшб" hidden="1">{"'таб 21'!$A$1:$U$24","'таб 21'!$A$1:$U$1"}</definedName>
    <definedName name="декабрь" hidden="1">{#N/A,#N/A,FALSE,"9PS0"}</definedName>
    <definedName name="ДепЕЗ" hidden="1">{#N/A,#N/A,FALSE,"9PS0"}</definedName>
    <definedName name="Ен_елект" hidden="1">{#N/A,#N/A,FALSE,"9PS0"}</definedName>
    <definedName name="Ен_теплова" hidden="1">{#N/A,#N/A,FALSE,"9PS0"}</definedName>
    <definedName name="еп" hidden="1">{#N/A,#N/A,TRUE,"попередні"}</definedName>
    <definedName name="жовтень" hidden="1">{#N/A,#N/A,FALSE,"9PS0"}</definedName>
    <definedName name="зарплатаБ" hidden="1">{#N/A,#N/A,FALSE,"9PS0"}</definedName>
    <definedName name="ипаи" hidden="1">{#N/A,#N/A,TRUE,"попередні"}</definedName>
    <definedName name="ів" hidden="1">{#N/A,#N/A,FALSE,"9PS0"}</definedName>
    <definedName name="Катя" hidden="1">{#N/A,#N/A,TRUE,"попередні"}</definedName>
    <definedName name="кккк" hidden="1">{#N/A,#N/A,FALSE,"9PS0"}</definedName>
    <definedName name="ку" hidden="1">{"'таб 21'!$A$1:$U$24","'таб 21'!$A$1:$U$1"}</definedName>
    <definedName name="липень" hidden="1">{#N/A,#N/A,FALSE,"9PS0"}</definedName>
    <definedName name="ллллл" hidden="1">{#N/A,#N/A,FALSE,"9PS0"}</definedName>
    <definedName name="ло" hidden="1">{#N/A,#N/A,FALSE,"9PS0"}</definedName>
    <definedName name="лорн" hidden="1">{#N/A,#N/A,TRUE,"попередні"}</definedName>
    <definedName name="лютий" hidden="1">{#N/A,#N/A,FALSE,"9PS0"}</definedName>
    <definedName name="мцм" hidden="1">{"'таб 21'!$A$1:$U$24","'таб 21'!$A$1:$U$1"}</definedName>
    <definedName name="нгн" hidden="1">{#N/A,#N/A,TRUE,"попередні"}</definedName>
    <definedName name="нь" hidden="1">{#N/A,#N/A,TRUE,"попередні"}</definedName>
    <definedName name="о" hidden="1">'[4]7 міс'!$C$1:$E$65536,'[4]7 міс'!$N$1:$AX$65536</definedName>
    <definedName name="_xlnm.Print_Area" localSheetId="1">Виробництво!$A$1:$F$60</definedName>
    <definedName name="_xlnm.Print_Area" localSheetId="3">Постачання!$A$1:$G$46</definedName>
    <definedName name="_xlnm.Print_Area" localSheetId="0">'Теплова енергія'!$A$1:$F$53</definedName>
    <definedName name="оор" hidden="1">'[5]3 не сокр.'!$F$1:$H$65536,'[5]3 не сокр.'!$P$1:$AQ$65536</definedName>
    <definedName name="осн_2" hidden="1">{#N/A,#N/A,FALSE,"9PS0"}</definedName>
    <definedName name="пеи" hidden="1">{"'таб 21'!$A$1:$U$24","'таб 21'!$A$1:$U$1"}</definedName>
    <definedName name="план" hidden="1">{#N/A,#N/A,FALSE,"9PS0"}</definedName>
    <definedName name="пмпрм" hidden="1">{"'таб 21'!$A$1:$U$24","'таб 21'!$A$1:$U$1"}</definedName>
    <definedName name="пороп" hidden="1">{"'таб 21'!$A$1:$U$24","'таб 21'!$A$1:$U$1"}</definedName>
    <definedName name="прочие" hidden="1">{"'таб 21'!$A$1:$U$24","'таб 21'!$A$1:$U$1"}</definedName>
    <definedName name="рік" hidden="1">{#N/A,#N/A,FALSE,"9PS0"}</definedName>
    <definedName name="рое" hidden="1">{#N/A,#N/A,FALSE,"9PS0"}</definedName>
    <definedName name="рол" hidden="1">{"'таб 21'!$A$1:$U$24","'таб 21'!$A$1:$U$1"}</definedName>
    <definedName name="СЕРПЕНЬ" hidden="1">{#N/A,#N/A,FALSE,"9PS0"}</definedName>
    <definedName name="січен07" hidden="1">{#N/A,#N/A,FALSE,"9PS0"}</definedName>
    <definedName name="січень" hidden="1">{#N/A,#N/A,FALSE,"9PS0"}</definedName>
    <definedName name="січень07." hidden="1">{#N/A,#N/A,FALSE,"9PS0"}</definedName>
    <definedName name="соцдирекция" hidden="1">{#N/A,#N/A,TRUE,"попередні"}</definedName>
    <definedName name="тар" hidden="1">{#N/A,#N/A,FALSE,"9PS0"}</definedName>
    <definedName name="Теплов" hidden="1">{#N/A,#N/A,FALSE,"9PS0"}</definedName>
    <definedName name="тр" hidden="1">{"'таб 21'!$A$1:$U$24","'таб 21'!$A$1:$U$1"}</definedName>
    <definedName name="травень" hidden="1">{#N/A,#N/A,FALSE,"9PS0"}</definedName>
    <definedName name="філіали2" hidden="1">{#N/A,#N/A,FALSE,"9PS0"}</definedName>
    <definedName name="цуа" hidden="1">{#N/A,#N/A,TRUE,"попередні"}</definedName>
    <definedName name="чер" hidden="1">{#N/A,#N/A,FALSE,"9PS0"}</definedName>
    <definedName name="червень05" hidden="1">{#N/A,#N/A,FALSE,"9PS0"}</definedName>
    <definedName name="чцй" hidden="1">{"'таб 21'!$A$1:$U$24","'таб 21'!$A$1:$U$1"}</definedName>
    <definedName name="югш" hidden="1">{#N/A,#N/A,TRUE,"попередні"}</definedName>
  </definedNames>
  <calcPr calcId="144525"/>
</workbook>
</file>

<file path=xl/calcChain.xml><?xml version="1.0" encoding="utf-8"?>
<calcChain xmlns="http://schemas.openxmlformats.org/spreadsheetml/2006/main">
  <c r="D19" i="5" l="1"/>
  <c r="C19" i="5"/>
  <c r="D16" i="5"/>
  <c r="C16" i="5"/>
  <c r="C23" i="5" l="1"/>
  <c r="D23" i="5"/>
  <c r="D24" i="5" s="1"/>
  <c r="D26" i="5" s="1"/>
  <c r="C24" i="5" l="1"/>
  <c r="C14" i="5" s="1"/>
  <c r="D14" i="5"/>
  <c r="C40" i="4"/>
  <c r="F36" i="4"/>
  <c r="E36" i="4"/>
  <c r="D36" i="4"/>
  <c r="C36" i="4"/>
  <c r="F31" i="4"/>
  <c r="F27" i="4" s="1"/>
  <c r="E31" i="4"/>
  <c r="E27" i="4" s="1"/>
  <c r="D31" i="4"/>
  <c r="D27" i="4" s="1"/>
  <c r="C31" i="4"/>
  <c r="C27" i="4"/>
  <c r="F23" i="4"/>
  <c r="E23" i="4"/>
  <c r="D23" i="4"/>
  <c r="C23" i="4"/>
  <c r="F19" i="4"/>
  <c r="E19" i="4"/>
  <c r="D19" i="4"/>
  <c r="C19" i="4"/>
  <c r="C44" i="3"/>
  <c r="F40" i="3"/>
  <c r="E40" i="3"/>
  <c r="D40" i="3"/>
  <c r="C40" i="3"/>
  <c r="F28" i="3"/>
  <c r="E28" i="3"/>
  <c r="D28" i="3"/>
  <c r="C28" i="3"/>
  <c r="F24" i="3"/>
  <c r="E24" i="3"/>
  <c r="D24" i="3"/>
  <c r="C24" i="3"/>
  <c r="F20" i="3"/>
  <c r="E20" i="3"/>
  <c r="D20" i="3"/>
  <c r="C20" i="3"/>
  <c r="F15" i="3"/>
  <c r="E15" i="3"/>
  <c r="D15" i="3"/>
  <c r="C15" i="3"/>
  <c r="F14" i="3"/>
  <c r="F33" i="3" s="1"/>
  <c r="F13" i="3" s="1"/>
  <c r="F15" i="1" s="1"/>
  <c r="C14" i="3"/>
  <c r="C33" i="3" s="1"/>
  <c r="C13" i="3" s="1"/>
  <c r="C55" i="2"/>
  <c r="C53" i="2"/>
  <c r="C52" i="2"/>
  <c r="C51" i="2"/>
  <c r="C50" i="2"/>
  <c r="C49" i="2"/>
  <c r="C48" i="2"/>
  <c r="C47" i="2"/>
  <c r="C45" i="2"/>
  <c r="F56" i="2"/>
  <c r="F54" i="2" s="1"/>
  <c r="E56" i="2"/>
  <c r="E54" i="2" s="1"/>
  <c r="D56" i="2"/>
  <c r="F38" i="2"/>
  <c r="E38" i="2"/>
  <c r="D38" i="2"/>
  <c r="C38" i="2"/>
  <c r="C37" i="2"/>
  <c r="C35" i="2"/>
  <c r="F31" i="2"/>
  <c r="E31" i="2"/>
  <c r="D31" i="2"/>
  <c r="C31" i="2"/>
  <c r="F27" i="2"/>
  <c r="E27" i="2"/>
  <c r="D27" i="2"/>
  <c r="C27" i="2"/>
  <c r="F23" i="2"/>
  <c r="E23" i="2"/>
  <c r="D23" i="2"/>
  <c r="C23" i="2"/>
  <c r="F17" i="2"/>
  <c r="F16" i="2" s="1"/>
  <c r="F36" i="2" s="1"/>
  <c r="E17" i="2"/>
  <c r="D17" i="2"/>
  <c r="C17" i="2"/>
  <c r="C16" i="2" s="1"/>
  <c r="C36" i="2" s="1"/>
  <c r="C49" i="1"/>
  <c r="C47" i="1"/>
  <c r="C46" i="1"/>
  <c r="C45" i="1"/>
  <c r="F44" i="1"/>
  <c r="E44" i="1"/>
  <c r="D44" i="1"/>
  <c r="F41" i="1"/>
  <c r="E41" i="1"/>
  <c r="D41" i="1"/>
  <c r="C41" i="1"/>
  <c r="F40" i="1"/>
  <c r="E40" i="1"/>
  <c r="D40" i="1"/>
  <c r="C40" i="1"/>
  <c r="C39" i="1"/>
  <c r="C38" i="1"/>
  <c r="C37" i="1"/>
  <c r="F36" i="1"/>
  <c r="E36" i="1"/>
  <c r="D36" i="1"/>
  <c r="C35" i="1"/>
  <c r="C34" i="1"/>
  <c r="C32" i="1" s="1"/>
  <c r="C33" i="1"/>
  <c r="F32" i="1"/>
  <c r="E32" i="1"/>
  <c r="D32" i="1"/>
  <c r="C31" i="1"/>
  <c r="C30" i="1"/>
  <c r="C29" i="1"/>
  <c r="F28" i="1"/>
  <c r="E28" i="1"/>
  <c r="D28" i="1"/>
  <c r="C27" i="1"/>
  <c r="C26" i="1"/>
  <c r="C25" i="1"/>
  <c r="C24" i="1"/>
  <c r="C21" i="1"/>
  <c r="C20" i="1"/>
  <c r="F19" i="1"/>
  <c r="E19" i="1"/>
  <c r="D19" i="1"/>
  <c r="C26" i="5" l="1"/>
  <c r="D16" i="2"/>
  <c r="D36" i="2" s="1"/>
  <c r="E16" i="4"/>
  <c r="E15" i="4" s="1"/>
  <c r="E16" i="1" s="1"/>
  <c r="C16" i="4"/>
  <c r="C15" i="4" s="1"/>
  <c r="D16" i="4"/>
  <c r="D32" i="4" s="1"/>
  <c r="F16" i="4"/>
  <c r="F15" i="4" s="1"/>
  <c r="F16" i="1" s="1"/>
  <c r="D15" i="4"/>
  <c r="D16" i="1" s="1"/>
  <c r="C32" i="4"/>
  <c r="F32" i="4"/>
  <c r="D14" i="3"/>
  <c r="D33" i="3" s="1"/>
  <c r="D13" i="3" s="1"/>
  <c r="D15" i="1" s="1"/>
  <c r="E14" i="3"/>
  <c r="E33" i="3" s="1"/>
  <c r="E13" i="3" s="1"/>
  <c r="E15" i="1" s="1"/>
  <c r="C36" i="1"/>
  <c r="C28" i="1"/>
  <c r="E16" i="2"/>
  <c r="E36" i="2" s="1"/>
  <c r="E42" i="2" s="1"/>
  <c r="E15" i="2" s="1"/>
  <c r="E14" i="1" s="1"/>
  <c r="C19" i="1"/>
  <c r="C18" i="1" s="1"/>
  <c r="F18" i="1"/>
  <c r="C44" i="1"/>
  <c r="F48" i="1"/>
  <c r="D18" i="1"/>
  <c r="D48" i="1" s="1"/>
  <c r="E18" i="1"/>
  <c r="E48" i="1" s="1"/>
  <c r="C56" i="2"/>
  <c r="D54" i="2"/>
  <c r="C54" i="2" s="1"/>
  <c r="C42" i="2"/>
  <c r="C15" i="2" s="1"/>
  <c r="D42" i="2"/>
  <c r="F42" i="2"/>
  <c r="F15" i="2" s="1"/>
  <c r="F14" i="1" s="1"/>
  <c r="C36" i="3"/>
  <c r="D36" i="3"/>
  <c r="F36" i="3"/>
  <c r="C43" i="2"/>
  <c r="E32" i="4" l="1"/>
  <c r="F13" i="1"/>
  <c r="E36" i="3"/>
  <c r="E13" i="1"/>
  <c r="C48" i="1"/>
  <c r="D15" i="2"/>
  <c r="D14" i="1" s="1"/>
  <c r="D13" i="1" s="1"/>
</calcChain>
</file>

<file path=xl/sharedStrings.xml><?xml version="1.0" encoding="utf-8"?>
<sst xmlns="http://schemas.openxmlformats.org/spreadsheetml/2006/main" count="361" uniqueCount="154">
  <si>
    <t>Додаток 1</t>
  </si>
  <si>
    <t xml:space="preserve">до рішення виконавчого комітету </t>
  </si>
  <si>
    <t xml:space="preserve">Хмельницької міської ради </t>
  </si>
  <si>
    <t xml:space="preserve">від                         № </t>
  </si>
  <si>
    <t>Структура тарифів на теплову енергію</t>
  </si>
  <si>
    <t>Міського комунального підприємства "Хмельницьктеплокомуненерго"</t>
  </si>
  <si>
    <t>№ з/п</t>
  </si>
  <si>
    <t>Найменування показників</t>
  </si>
  <si>
    <t>всього (крім населення)</t>
  </si>
  <si>
    <t>для потреб бюджетних установ</t>
  </si>
  <si>
    <t>для потреб інших споживачів</t>
  </si>
  <si>
    <t>для потреб релігійних організацій</t>
  </si>
  <si>
    <t>І</t>
  </si>
  <si>
    <t>Тарифи на теплову енергію без ПДВ,                       у тому числі:</t>
  </si>
  <si>
    <t>Х</t>
  </si>
  <si>
    <t>тарифи на виробництво теплової енергії</t>
  </si>
  <si>
    <t>тарифи на транспортування теплової енергії власним споживачам</t>
  </si>
  <si>
    <t>тарифи на постачання теплової енергії</t>
  </si>
  <si>
    <t>ІІ</t>
  </si>
  <si>
    <t>Структура витрат на теплову енергію ,тис.грн.</t>
  </si>
  <si>
    <t>Виробнича собівартість, у тому числі:</t>
  </si>
  <si>
    <t>1.1</t>
  </si>
  <si>
    <t>прямі матеріальні витрати, у тому числі:</t>
  </si>
  <si>
    <t>1.1.1</t>
  </si>
  <si>
    <t>витрати на паливо для виробництва теплової енергії котельнями</t>
  </si>
  <si>
    <t>1.1.2</t>
  </si>
  <si>
    <t>сумарна вартість виробництва теплової енергії власними ТЕЦ, ТЕС, КГУ та установками з використанням альтернативних джерел енергії</t>
  </si>
  <si>
    <t>1.1.3</t>
  </si>
  <si>
    <t>експлуатаційні витрати на транспортування власної теплової енергії тепловими мережами інших суб'єктів господарювання</t>
  </si>
  <si>
    <t>1.1.4</t>
  </si>
  <si>
    <t>витрати на придбання теплової енергії в інших суб'єктів господарювання</t>
  </si>
  <si>
    <t>1.1.5</t>
  </si>
  <si>
    <t>витрати на електричну енергію для технологічних потреб</t>
  </si>
  <si>
    <t>1.1.6</t>
  </si>
  <si>
    <t>витрати на воду для технологічних потреб та водовідведення</t>
  </si>
  <si>
    <t>1.1.7</t>
  </si>
  <si>
    <t>матеріали, запасні частини та інші матеріальні ресурси</t>
  </si>
  <si>
    <t>1.2</t>
  </si>
  <si>
    <t>прямі витрати на оплату праці</t>
  </si>
  <si>
    <t>1.3</t>
  </si>
  <si>
    <t>інші прямі витрати, у тому числі:</t>
  </si>
  <si>
    <t>1.3.1</t>
  </si>
  <si>
    <t>відрахування на соціальні заходи</t>
  </si>
  <si>
    <t>1.3.2</t>
  </si>
  <si>
    <t>амортизаційні відрахування</t>
  </si>
  <si>
    <t>1.3.3</t>
  </si>
  <si>
    <t>інші прямі витрати</t>
  </si>
  <si>
    <t>1.4</t>
  </si>
  <si>
    <t>загальновиробничі витрати, у тому числі:</t>
  </si>
  <si>
    <t>1.4.1</t>
  </si>
  <si>
    <t>витрати на оплату праці</t>
  </si>
  <si>
    <t>1.4.2</t>
  </si>
  <si>
    <t>1.4.4</t>
  </si>
  <si>
    <t>інші витрати</t>
  </si>
  <si>
    <t>2</t>
  </si>
  <si>
    <t>Адміністративні витрати, у тому числі:</t>
  </si>
  <si>
    <t>2.1</t>
  </si>
  <si>
    <t>2.2</t>
  </si>
  <si>
    <t>2.4</t>
  </si>
  <si>
    <t>3</t>
  </si>
  <si>
    <t>Інші операційні витрати</t>
  </si>
  <si>
    <t>4</t>
  </si>
  <si>
    <t>Фінансові витрати</t>
  </si>
  <si>
    <t>5</t>
  </si>
  <si>
    <t>Витрати на покриття втрат</t>
  </si>
  <si>
    <t>6</t>
  </si>
  <si>
    <t>Коригування витрат</t>
  </si>
  <si>
    <t>7</t>
  </si>
  <si>
    <t>Розрахунковий прибуток на теплову енергію, усього, у тому числі:</t>
  </si>
  <si>
    <t>7.1</t>
  </si>
  <si>
    <t>податок на прибуток</t>
  </si>
  <si>
    <t>7.2</t>
  </si>
  <si>
    <t>на розвиток виробництва (виробничі інвестиції)</t>
  </si>
  <si>
    <t>7.3</t>
  </si>
  <si>
    <t>інше використання прибутку</t>
  </si>
  <si>
    <t>8</t>
  </si>
  <si>
    <t>Загальна вартість теплової енергії без ПДВ</t>
  </si>
  <si>
    <t>Обсяг реалізації теплової енергії власним споживачам, Гкал</t>
  </si>
  <si>
    <t>Керуючий справами виконавчого комітету</t>
  </si>
  <si>
    <t>Юлія САБІЙ</t>
  </si>
  <si>
    <t>Директор МКП "Хмельницьктеплокомуненерго"</t>
  </si>
  <si>
    <t>Володимир СКАЛІЙ</t>
  </si>
  <si>
    <t>Додаток 2</t>
  </si>
  <si>
    <t>Структура тарифів на виробництво теплової енергії</t>
  </si>
  <si>
    <t>Сумарні тарифні витрати (крім населення), тис. грн. на рік</t>
  </si>
  <si>
    <t>Тарифи на виробництво теплової енергії (середньозважені) без ПДВ       ((п.6*п.7+п.8*п.9+п.10*п.11+п.12+п.13)/п.14)</t>
  </si>
  <si>
    <t>Виробнича собівартість виробництва теплової енергії власними котельнями, у тому числі:</t>
  </si>
  <si>
    <t>витрати на паливо для виробництва теплової енергії</t>
  </si>
  <si>
    <t>Адміністративні витрати виробництва теплової енергії власними котельнями, у тому числі:</t>
  </si>
  <si>
    <t>Повна собівартість</t>
  </si>
  <si>
    <t>Розрахунковий прибуток виробництва теплової енергії власними котельнями,  у тому числі:</t>
  </si>
  <si>
    <t>5.1</t>
  </si>
  <si>
    <t>5.2</t>
  </si>
  <si>
    <t>5.3</t>
  </si>
  <si>
    <t>Вартість виробництва теплової енергії власними котельнями</t>
  </si>
  <si>
    <t>Обсяг відпуску теплової енергії з колекторів власних котелень, Гкал</t>
  </si>
  <si>
    <t>Сумарна та середньозважена вартість виробництва теплової енергії власними ТЕЦ, ТЕС. КГУ та установками з використанням альтернативних джерел енергії, у тому числі:</t>
  </si>
  <si>
    <t>8.1</t>
  </si>
  <si>
    <t>Вартість виробництва теплової енергії власними ТЕЦ, ТЕС</t>
  </si>
  <si>
    <t>8.2</t>
  </si>
  <si>
    <t>Вартість виробництва теплової енергії власними КГУ</t>
  </si>
  <si>
    <t>8.3</t>
  </si>
  <si>
    <t>Вартість виробництва теплової енергії власними установками з використанням альтернативних джерел енергії</t>
  </si>
  <si>
    <t>9</t>
  </si>
  <si>
    <t>Обсяг відпуску теплової енергії з колекторів власних ТЕЦ, ТЕС, КГУ та установок з використанням альтернативних джерел енергії, Гкал, у тому числі:</t>
  </si>
  <si>
    <t>9.1</t>
  </si>
  <si>
    <t>обсяг відпуску теплової енергії з колекторів власних ТЕЦ, ТЕС, Гкал</t>
  </si>
  <si>
    <t>9.2</t>
  </si>
  <si>
    <t>обсяг відпуску теплової енергії з колекторів власних КГУ, Гкал</t>
  </si>
  <si>
    <t>9.3</t>
  </si>
  <si>
    <t>обсяг відпуску теплової енергії з колекторів власних установок з використанням альтернативних джерел енергії, Гкал</t>
  </si>
  <si>
    <t>10</t>
  </si>
  <si>
    <t>Витрати на придбання теплової енергії в інших суб'єктів господарювання</t>
  </si>
  <si>
    <t>11</t>
  </si>
  <si>
    <t>обсяг покупної теплової енергії, Гкал</t>
  </si>
  <si>
    <t>12</t>
  </si>
  <si>
    <t>13</t>
  </si>
  <si>
    <t>Загальний обсяг відпуску теплової енергії</t>
  </si>
  <si>
    <t>Додаток 3</t>
  </si>
  <si>
    <t>Структура тарифів на транспортування теплової енергії власним споживачам</t>
  </si>
  <si>
    <t>Тарифи на транспортування теплової енергії без ПДВ       ((п.4+п.5+п.6+п.7+п.8+п.9+п.10)/п.11)</t>
  </si>
  <si>
    <t>Всього розподілені витрати на утримання, експлуатацію основних засобів</t>
  </si>
  <si>
    <t>Витрати на теплову енергію для компенсації втрат власної теплової енергії ліцензіата у теплових мережах</t>
  </si>
  <si>
    <t>Експлуатаційні витрати на транспортування власної теплової енергії тепловими мережами інших суб'єктів господарювання</t>
  </si>
  <si>
    <t>Розрахунковий прибуток транспортування теплової енергії, усього, у тому числі:</t>
  </si>
  <si>
    <t>10.1</t>
  </si>
  <si>
    <t>10.2</t>
  </si>
  <si>
    <t>10.3</t>
  </si>
  <si>
    <t>Річний обсяг реалізації теплової енергії власним споживачам, Гкал</t>
  </si>
  <si>
    <t>Додаток 4</t>
  </si>
  <si>
    <t xml:space="preserve">Структура тарифів на постачання теплової енергії </t>
  </si>
  <si>
    <t>Тарифи на постачання теплової енергії без ПДВ   ((п.1+п.2+п.3+п.4+п.5+п.6+п.7)/п.8)</t>
  </si>
  <si>
    <t>прямі матеріальні витрати</t>
  </si>
  <si>
    <t>Розрахунковий прибуток постачання теплової енергії, усього, у тому числі:</t>
  </si>
  <si>
    <t>Тарифи на послугу з постачання гарячої води та їх структури</t>
  </si>
  <si>
    <t>Тарифи на теплову енергію  з ПДВ, у т. ч.:</t>
  </si>
  <si>
    <t>Структура тарифів на послугу з постачання гарячої води без ПДВ</t>
  </si>
  <si>
    <t>Повна планова собівартість послуги, усього, у тому числі:</t>
  </si>
  <si>
    <t>1.1.</t>
  </si>
  <si>
    <t>вартість власної теплової енергії</t>
  </si>
  <si>
    <t>1.2.</t>
  </si>
  <si>
    <t>витрати на придбання холодної води для надання послуги</t>
  </si>
  <si>
    <t>Розрахунковий прибуток, усього, у т.ч.:</t>
  </si>
  <si>
    <t>2.1.</t>
  </si>
  <si>
    <t>2.2.</t>
  </si>
  <si>
    <t>2.3.</t>
  </si>
  <si>
    <t>Тарифи на послугу без ПДВ</t>
  </si>
  <si>
    <t>Тарифи на теплову енергію  з ПДВ, грн/Гкал, у т. ч.:</t>
  </si>
  <si>
    <t>4.1.</t>
  </si>
  <si>
    <t>паливна складова з ПДВ</t>
  </si>
  <si>
    <t>4.2.</t>
  </si>
  <si>
    <t>решта витрат, крім паливної складової, з ПДВ</t>
  </si>
  <si>
    <t>Додаток 5</t>
  </si>
  <si>
    <t>тариф, грн./куб.м.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</si>
</sst>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164" formatCode="_-* #,##0&quot;р.&quot;_-;\-* #,##0&quot;р.&quot;_-;_-* &quot;-&quot;&quot;р.&quot;_-;_-@_-"/>
    <numFmt numFmtId="165" formatCode="_-* #,##0_р_._-;\-* #,##0_р_._-;_-* &quot;-&quot;_р_._-;_-@_-"/>
    <numFmt numFmtId="166" formatCode="_-* #,##0.00&quot;р.&quot;_-;\-* #,##0.00&quot;р.&quot;_-;_-* &quot;-&quot;??&quot;р.&quot;_-;_-@_-"/>
    <numFmt numFmtId="167" formatCode="_-* #,##0.00_р_._-;\-* #,##0.00_р_._-;_-* &quot;-&quot;??_р_._-;_-@_-"/>
    <numFmt numFmtId="168" formatCode="0.0"/>
    <numFmt numFmtId="169" formatCode="_-* #,##0.00\ _г_р_н_._-;\-* #,##0.00\ _г_р_н_._-;_-* &quot;-&quot;??\ _г_р_н_._-;_-@_-"/>
    <numFmt numFmtId="170" formatCode="dd\ mmm\ yyyy_);;;&quot;  &quot;@"/>
    <numFmt numFmtId="171" formatCode="_([$€]* #,##0.00_);_([$€]* \(#,##0.00\);_([$€]* &quot;-&quot;??_);_(@_)"/>
    <numFmt numFmtId="172" formatCode="#,##0_);\(#,##0\);&quot;- &quot;;&quot;  &quot;@"/>
    <numFmt numFmtId="173" formatCode="0.0_)"/>
    <numFmt numFmtId="174" formatCode="_-* #,##0\ _к_._-;\-* #,##0\ _к_._-;_-* &quot;-&quot;\ _к_._-;_-@_-"/>
    <numFmt numFmtId="175" formatCode="_(* #,##0.00_);_(* \(#,##0.00\);_(* &quot;-&quot;??_);_(@_)"/>
    <numFmt numFmtId="176" formatCode="_-* #,##0.00_₴_-;\-* #,##0.00_₴_-;_-* &quot;-&quot;??_₴_-;_-@_-"/>
    <numFmt numFmtId="177" formatCode="_-* #,##0.0\ _г_р_н_._-;\-* #,##0.0\ _г_р_н_._-;_-* &quot;-&quot;??\ _г_р_н_._-;_-@_-"/>
  </numFmts>
  <fonts count="8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1"/>
      <scheme val="minor"/>
    </font>
    <font>
      <i/>
      <sz val="11"/>
      <color theme="1"/>
      <name val="Calibri"/>
      <family val="2"/>
      <charset val="204"/>
      <scheme val="minor"/>
    </font>
    <font>
      <b/>
      <i/>
      <sz val="11"/>
      <name val="Calibri"/>
      <family val="2"/>
      <charset val="204"/>
      <scheme val="minor"/>
    </font>
    <font>
      <sz val="11"/>
      <name val="Calibri"/>
      <family val="2"/>
      <charset val="1"/>
      <scheme val="minor"/>
    </font>
    <font>
      <sz val="11"/>
      <color theme="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color rgb="FFFF0000"/>
      <name val="Calibri"/>
      <family val="2"/>
      <charset val="1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</font>
    <font>
      <sz val="11"/>
      <color indexed="9"/>
      <name val="Calibri"/>
      <family val="2"/>
      <charset val="204"/>
    </font>
    <font>
      <sz val="11"/>
      <color indexed="14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Arial Cyr"/>
    </font>
    <font>
      <sz val="10"/>
      <name val="Arial"/>
      <family val="2"/>
      <charset val="204"/>
    </font>
    <font>
      <sz val="10"/>
      <name val="Arial"/>
      <family val="2"/>
    </font>
    <font>
      <i/>
      <sz val="11"/>
      <color indexed="23"/>
      <name val="Calibri"/>
      <family val="2"/>
    </font>
    <font>
      <sz val="10"/>
      <color indexed="12"/>
      <name val="Arial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8"/>
      <color indexed="16"/>
      <name val="Arial MT"/>
    </font>
    <font>
      <sz val="10"/>
      <name val="PragmaticaCTT"/>
      <charset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2"/>
      <name val="Arial"/>
      <family val="2"/>
      <charset val="204"/>
    </font>
    <font>
      <sz val="8"/>
      <name val="Arial MT"/>
    </font>
    <font>
      <b/>
      <sz val="11"/>
      <color indexed="63"/>
      <name val="Calibri"/>
      <family val="2"/>
    </font>
    <font>
      <sz val="9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sz val="8"/>
      <name val="Pragmatica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62"/>
      <name val="Calibri"/>
      <family val="2"/>
      <charset val="204"/>
    </font>
    <font>
      <sz val="10"/>
      <name val="Arial Cyr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sz val="10"/>
      <name val="Arial Cyr"/>
      <charset val="204"/>
    </font>
    <font>
      <b/>
      <sz val="15"/>
      <color indexed="56"/>
      <name val="Calibri"/>
      <family val="2"/>
      <charset val="204"/>
    </font>
    <font>
      <b/>
      <sz val="15"/>
      <color indexed="56"/>
      <name val="Calibri"/>
      <family val="2"/>
    </font>
    <font>
      <b/>
      <sz val="15"/>
      <color indexed="56"/>
      <name val="Times New Roman"/>
      <family val="2"/>
      <charset val="204"/>
    </font>
    <font>
      <b/>
      <sz val="13"/>
      <color indexed="56"/>
      <name val="Calibri"/>
      <family val="2"/>
      <charset val="204"/>
    </font>
    <font>
      <b/>
      <sz val="13"/>
      <color indexed="56"/>
      <name val="Calibri"/>
      <family val="2"/>
    </font>
    <font>
      <b/>
      <sz val="13"/>
      <color indexed="56"/>
      <name val="Times New Roman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56"/>
      <name val="Calibri"/>
      <family val="2"/>
    </font>
    <font>
      <b/>
      <sz val="11"/>
      <color indexed="56"/>
      <name val="Times New Roman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8"/>
      <color indexed="56"/>
      <name val="Cambria"/>
      <family val="2"/>
    </font>
    <font>
      <b/>
      <sz val="18"/>
      <color indexed="62"/>
      <name val="Cambria"/>
      <family val="2"/>
      <charset val="204"/>
    </font>
    <font>
      <sz val="11"/>
      <color indexed="60"/>
      <name val="Calibri"/>
      <family val="2"/>
      <charset val="204"/>
    </font>
    <font>
      <sz val="12"/>
      <name val="Courier"/>
      <family val="1"/>
      <charset val="204"/>
    </font>
    <font>
      <sz val="10"/>
      <name val="Times New Roman"/>
      <family val="1"/>
      <charset val="204"/>
    </font>
    <font>
      <sz val="9"/>
      <color theme="1"/>
      <name val="Times New Roman"/>
      <family val="2"/>
      <charset val="204"/>
    </font>
    <font>
      <sz val="10"/>
      <color theme="1"/>
      <name val="Arial Cyr"/>
      <family val="2"/>
      <charset val="204"/>
    </font>
    <font>
      <sz val="11"/>
      <color indexed="20"/>
      <name val="Calibri"/>
      <family val="2"/>
      <charset val="204"/>
    </font>
    <font>
      <sz val="11"/>
      <color indexed="20"/>
      <name val="Calibri"/>
      <family val="2"/>
    </font>
    <font>
      <i/>
      <sz val="11"/>
      <color indexed="23"/>
      <name val="Calibri"/>
      <family val="2"/>
      <charset val="204"/>
    </font>
    <font>
      <sz val="12"/>
      <name val="Times New Roman"/>
      <family val="1"/>
      <charset val="204"/>
    </font>
    <font>
      <sz val="11"/>
      <color indexed="52"/>
      <name val="Calibri"/>
      <family val="2"/>
      <charset val="204"/>
    </font>
    <font>
      <sz val="10"/>
      <name val="Helv"/>
      <charset val="204"/>
    </font>
    <font>
      <sz val="11"/>
      <name val="Times New Roman Cyr"/>
      <family val="1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Calibri"/>
      <family val="2"/>
      <charset val="204"/>
      <scheme val="minor"/>
    </font>
  </fonts>
  <fills count="2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9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</fills>
  <borders count="47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68">
    <xf numFmtId="0" fontId="0" fillId="0" borderId="0"/>
    <xf numFmtId="0" fontId="4" fillId="0" borderId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4" borderId="0" applyNumberFormat="0" applyBorder="0" applyAlignment="0" applyProtection="0"/>
    <xf numFmtId="0" fontId="15" fillId="7" borderId="0" applyNumberFormat="0" applyBorder="0" applyAlignment="0" applyProtection="0"/>
    <xf numFmtId="0" fontId="15" fillId="5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5" fillId="8" borderId="0" applyNumberFormat="0" applyBorder="0" applyAlignment="0" applyProtection="0"/>
    <xf numFmtId="0" fontId="16" fillId="4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5" fillId="9" borderId="0" applyNumberFormat="0" applyBorder="0" applyAlignment="0" applyProtection="0"/>
    <xf numFmtId="0" fontId="16" fillId="5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5" fillId="10" borderId="0" applyNumberFormat="0" applyBorder="0" applyAlignment="0" applyProtection="0"/>
    <xf numFmtId="0" fontId="16" fillId="6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5" fillId="11" borderId="0" applyNumberFormat="0" applyBorder="0" applyAlignment="0" applyProtection="0"/>
    <xf numFmtId="0" fontId="16" fillId="4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5" fillId="7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12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2" borderId="0" applyNumberFormat="0" applyBorder="0" applyAlignment="0" applyProtection="0"/>
    <xf numFmtId="0" fontId="15" fillId="15" borderId="0" applyNumberFormat="0" applyBorder="0" applyAlignment="0" applyProtection="0"/>
    <xf numFmtId="0" fontId="15" fillId="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5" fillId="15" borderId="0" applyNumberFormat="0" applyBorder="0" applyAlignment="0" applyProtection="0"/>
    <xf numFmtId="0" fontId="16" fillId="12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5" fillId="13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5" fillId="16" borderId="0" applyNumberFormat="0" applyBorder="0" applyAlignment="0" applyProtection="0"/>
    <xf numFmtId="0" fontId="16" fillId="14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5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5" fillId="15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5" fillId="17" borderId="0" applyNumberFormat="0" applyBorder="0" applyAlignment="0" applyProtection="0"/>
    <xf numFmtId="0" fontId="16" fillId="5" borderId="0" applyNumberFormat="0" applyBorder="0" applyAlignment="0" applyProtection="0"/>
    <xf numFmtId="0" fontId="17" fillId="18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2" borderId="0" applyNumberFormat="0" applyBorder="0" applyAlignment="0" applyProtection="0"/>
    <xf numFmtId="0" fontId="17" fillId="18" borderId="0" applyNumberFormat="0" applyBorder="0" applyAlignment="0" applyProtection="0"/>
    <xf numFmtId="0" fontId="17" fillId="5" borderId="0" applyNumberFormat="0" applyBorder="0" applyAlignment="0" applyProtection="0"/>
    <xf numFmtId="0" fontId="18" fillId="19" borderId="0" applyNumberFormat="0" applyBorder="0" applyAlignment="0" applyProtection="0"/>
    <xf numFmtId="0" fontId="17" fillId="19" borderId="0" applyNumberFormat="0" applyBorder="0" applyAlignment="0" applyProtection="0"/>
    <xf numFmtId="0" fontId="18" fillId="18" borderId="0" applyNumberFormat="0" applyBorder="0" applyAlignment="0" applyProtection="0"/>
    <xf numFmtId="0" fontId="18" fillId="13" borderId="0" applyNumberFormat="0" applyBorder="0" applyAlignment="0" applyProtection="0"/>
    <xf numFmtId="0" fontId="17" fillId="13" borderId="0" applyNumberFormat="0" applyBorder="0" applyAlignment="0" applyProtection="0"/>
    <xf numFmtId="0" fontId="18" fillId="16" borderId="0" applyNumberFormat="0" applyBorder="0" applyAlignment="0" applyProtection="0"/>
    <xf numFmtId="0" fontId="17" fillId="16" borderId="0" applyNumberFormat="0" applyBorder="0" applyAlignment="0" applyProtection="0"/>
    <xf numFmtId="0" fontId="18" fillId="14" borderId="0" applyNumberFormat="0" applyBorder="0" applyAlignment="0" applyProtection="0"/>
    <xf numFmtId="0" fontId="18" fillId="20" borderId="0" applyNumberFormat="0" applyBorder="0" applyAlignment="0" applyProtection="0"/>
    <xf numFmtId="0" fontId="17" fillId="20" borderId="0" applyNumberFormat="0" applyBorder="0" applyAlignment="0" applyProtection="0"/>
    <xf numFmtId="0" fontId="18" fillId="12" borderId="0" applyNumberFormat="0" applyBorder="0" applyAlignment="0" applyProtection="0"/>
    <xf numFmtId="0" fontId="18" fillId="18" borderId="0" applyNumberFormat="0" applyBorder="0" applyAlignment="0" applyProtection="0"/>
    <xf numFmtId="0" fontId="17" fillId="18" borderId="0" applyNumberFormat="0" applyBorder="0" applyAlignment="0" applyProtection="0"/>
    <xf numFmtId="0" fontId="18" fillId="21" borderId="0" applyNumberFormat="0" applyBorder="0" applyAlignment="0" applyProtection="0"/>
    <xf numFmtId="0" fontId="17" fillId="21" borderId="0" applyNumberFormat="0" applyBorder="0" applyAlignment="0" applyProtection="0"/>
    <xf numFmtId="0" fontId="18" fillId="5" borderId="0" applyNumberFormat="0" applyBorder="0" applyAlignment="0" applyProtection="0"/>
    <xf numFmtId="0" fontId="17" fillId="18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3" borderId="0" applyNumberFormat="0" applyBorder="0" applyAlignment="0" applyProtection="0"/>
    <xf numFmtId="0" fontId="17" fillId="18" borderId="0" applyNumberFormat="0" applyBorder="0" applyAlignment="0" applyProtection="0"/>
    <xf numFmtId="0" fontId="17" fillId="24" borderId="0" applyNumberFormat="0" applyBorder="0" applyAlignment="0" applyProtection="0"/>
    <xf numFmtId="0" fontId="19" fillId="9" borderId="0" applyNumberFormat="0" applyBorder="0" applyAlignment="0" applyProtection="0"/>
    <xf numFmtId="0" fontId="20" fillId="4" borderId="29" applyNumberFormat="0" applyAlignment="0" applyProtection="0"/>
    <xf numFmtId="0" fontId="20" fillId="4" borderId="29" applyNumberFormat="0" applyAlignment="0" applyProtection="0"/>
    <xf numFmtId="0" fontId="21" fillId="25" borderId="30" applyNumberFormat="0" applyAlignment="0" applyProtection="0"/>
    <xf numFmtId="169" fontId="22" fillId="0" borderId="0" applyFont="0" applyFill="0" applyBorder="0" applyAlignment="0" applyProtection="0"/>
    <xf numFmtId="167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70" fontId="24" fillId="0" borderId="0" applyFont="0" applyFill="0" applyBorder="0" applyAlignment="0" applyProtection="0"/>
    <xf numFmtId="171" fontId="23" fillId="0" borderId="0" applyFont="0" applyFill="0" applyBorder="0" applyAlignment="0" applyProtection="0"/>
    <xf numFmtId="0" fontId="16" fillId="0" borderId="0"/>
    <xf numFmtId="0" fontId="16" fillId="0" borderId="0"/>
    <xf numFmtId="0" fontId="25" fillId="0" borderId="0" applyNumberFormat="0" applyFill="0" applyBorder="0" applyAlignment="0" applyProtection="0"/>
    <xf numFmtId="172" fontId="26" fillId="0" borderId="0" applyNumberFormat="0" applyFill="0" applyBorder="0" applyAlignment="0" applyProtection="0"/>
    <xf numFmtId="0" fontId="27" fillId="10" borderId="0" applyNumberFormat="0" applyBorder="0" applyAlignment="0" applyProtection="0"/>
    <xf numFmtId="0" fontId="28" fillId="0" borderId="31" applyNumberFormat="0" applyFill="0" applyAlignment="0" applyProtection="0"/>
    <xf numFmtId="0" fontId="29" fillId="0" borderId="32" applyNumberFormat="0" applyFill="0" applyAlignment="0" applyProtection="0"/>
    <xf numFmtId="0" fontId="30" fillId="0" borderId="33" applyNumberFormat="0" applyFill="0" applyAlignment="0" applyProtection="0"/>
    <xf numFmtId="0" fontId="30" fillId="0" borderId="0" applyNumberFormat="0" applyFill="0" applyBorder="0" applyAlignment="0" applyProtection="0"/>
    <xf numFmtId="173" fontId="31" fillId="0" borderId="0" applyNumberFormat="0"/>
    <xf numFmtId="0" fontId="32" fillId="0" borderId="0"/>
    <xf numFmtId="0" fontId="33" fillId="5" borderId="29" applyNumberFormat="0" applyAlignment="0" applyProtection="0"/>
    <xf numFmtId="0" fontId="33" fillId="5" borderId="29" applyNumberFormat="0" applyAlignment="0" applyProtection="0"/>
    <xf numFmtId="0" fontId="34" fillId="0" borderId="34" applyNumberFormat="0" applyFill="0" applyAlignment="0" applyProtection="0"/>
    <xf numFmtId="0" fontId="35" fillId="14" borderId="0" applyNumberFormat="0" applyBorder="0" applyAlignment="0" applyProtection="0"/>
    <xf numFmtId="0" fontId="36" fillId="0" borderId="0" applyNumberFormat="0" applyFill="0" applyBorder="0" applyAlignment="0" applyProtection="0"/>
    <xf numFmtId="9" fontId="37" fillId="0" borderId="0"/>
    <xf numFmtId="9" fontId="37" fillId="0" borderId="0"/>
    <xf numFmtId="0" fontId="22" fillId="6" borderId="35" applyNumberFormat="0" applyFont="0" applyAlignment="0" applyProtection="0"/>
    <xf numFmtId="0" fontId="22" fillId="6" borderId="35" applyNumberFormat="0" applyFont="0" applyAlignment="0" applyProtection="0"/>
    <xf numFmtId="0" fontId="38" fillId="4" borderId="36" applyNumberFormat="0" applyAlignment="0" applyProtection="0"/>
    <xf numFmtId="0" fontId="38" fillId="4" borderId="36" applyNumberFormat="0" applyAlignment="0" applyProtection="0"/>
    <xf numFmtId="0" fontId="39" fillId="4" borderId="0">
      <alignment horizontal="center" vertical="center"/>
    </xf>
    <xf numFmtId="0" fontId="40" fillId="4" borderId="0">
      <alignment horizontal="left" vertical="center"/>
    </xf>
    <xf numFmtId="1" fontId="41" fillId="0" borderId="0"/>
    <xf numFmtId="0" fontId="42" fillId="0" borderId="0" applyNumberFormat="0" applyFill="0" applyBorder="0" applyAlignment="0" applyProtection="0"/>
    <xf numFmtId="0" fontId="43" fillId="0" borderId="37" applyNumberFormat="0" applyFill="0" applyAlignment="0" applyProtection="0"/>
    <xf numFmtId="0" fontId="43" fillId="0" borderId="37" applyNumberFormat="0" applyFill="0" applyAlignment="0" applyProtection="0"/>
    <xf numFmtId="0" fontId="41" fillId="0" borderId="0"/>
    <xf numFmtId="0" fontId="44" fillId="0" borderId="0" applyNumberFormat="0" applyFill="0" applyBorder="0" applyAlignment="0" applyProtection="0"/>
    <xf numFmtId="0" fontId="18" fillId="26" borderId="0" applyNumberFormat="0" applyBorder="0" applyAlignment="0" applyProtection="0"/>
    <xf numFmtId="0" fontId="17" fillId="26" borderId="0" applyNumberFormat="0" applyBorder="0" applyAlignment="0" applyProtection="0"/>
    <xf numFmtId="0" fontId="18" fillId="18" borderId="0" applyNumberFormat="0" applyBorder="0" applyAlignment="0" applyProtection="0"/>
    <xf numFmtId="0" fontId="18" fillId="27" borderId="0" applyNumberFormat="0" applyBorder="0" applyAlignment="0" applyProtection="0"/>
    <xf numFmtId="0" fontId="17" fillId="27" borderId="0" applyNumberFormat="0" applyBorder="0" applyAlignment="0" applyProtection="0"/>
    <xf numFmtId="0" fontId="18" fillId="28" borderId="0" applyNumberFormat="0" applyBorder="0" applyAlignment="0" applyProtection="0"/>
    <xf numFmtId="0" fontId="17" fillId="28" borderId="0" applyNumberFormat="0" applyBorder="0" applyAlignment="0" applyProtection="0"/>
    <xf numFmtId="0" fontId="18" fillId="20" borderId="0" applyNumberFormat="0" applyBorder="0" applyAlignment="0" applyProtection="0"/>
    <xf numFmtId="0" fontId="17" fillId="20" borderId="0" applyNumberFormat="0" applyBorder="0" applyAlignment="0" applyProtection="0"/>
    <xf numFmtId="0" fontId="18" fillId="23" borderId="0" applyNumberFormat="0" applyBorder="0" applyAlignment="0" applyProtection="0"/>
    <xf numFmtId="0" fontId="18" fillId="18" borderId="0" applyNumberFormat="0" applyBorder="0" applyAlignment="0" applyProtection="0"/>
    <xf numFmtId="0" fontId="17" fillId="18" borderId="0" applyNumberFormat="0" applyBorder="0" applyAlignment="0" applyProtection="0"/>
    <xf numFmtId="0" fontId="18" fillId="24" borderId="0" applyNumberFormat="0" applyBorder="0" applyAlignment="0" applyProtection="0"/>
    <xf numFmtId="0" fontId="17" fillId="24" borderId="0" applyNumberFormat="0" applyBorder="0" applyAlignment="0" applyProtection="0"/>
    <xf numFmtId="0" fontId="45" fillId="5" borderId="29" applyNumberFormat="0" applyAlignment="0" applyProtection="0"/>
    <xf numFmtId="0" fontId="33" fillId="5" borderId="29" applyNumberFormat="0" applyAlignment="0" applyProtection="0"/>
    <xf numFmtId="9" fontId="46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1" fillId="0" borderId="0"/>
    <xf numFmtId="0" fontId="47" fillId="12" borderId="36" applyNumberFormat="0" applyAlignment="0" applyProtection="0"/>
    <xf numFmtId="0" fontId="38" fillId="12" borderId="36" applyNumberFormat="0" applyAlignment="0" applyProtection="0"/>
    <xf numFmtId="0" fontId="47" fillId="4" borderId="36" applyNumberFormat="0" applyAlignment="0" applyProtection="0"/>
    <xf numFmtId="0" fontId="48" fillId="12" borderId="29" applyNumberFormat="0" applyAlignment="0" applyProtection="0"/>
    <xf numFmtId="0" fontId="20" fillId="12" borderId="29" applyNumberFormat="0" applyAlignment="0" applyProtection="0"/>
    <xf numFmtId="0" fontId="48" fillId="4" borderId="29" applyNumberFormat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8" fontId="46" fillId="0" borderId="0" applyFill="0" applyBorder="0" applyAlignment="0" applyProtection="0"/>
    <xf numFmtId="0" fontId="50" fillId="0" borderId="38" applyNumberFormat="0" applyFill="0" applyAlignment="0" applyProtection="0"/>
    <xf numFmtId="0" fontId="51" fillId="0" borderId="38" applyNumberFormat="0" applyFill="0" applyAlignment="0" applyProtection="0"/>
    <xf numFmtId="0" fontId="50" fillId="0" borderId="38" applyNumberFormat="0" applyFill="0" applyAlignment="0" applyProtection="0"/>
    <xf numFmtId="0" fontId="52" fillId="0" borderId="38" applyNumberFormat="0" applyFill="0" applyAlignment="0" applyProtection="0"/>
    <xf numFmtId="0" fontId="53" fillId="0" borderId="32" applyNumberFormat="0" applyFill="0" applyAlignment="0" applyProtection="0"/>
    <xf numFmtId="0" fontId="54" fillId="0" borderId="32" applyNumberFormat="0" applyFill="0" applyAlignment="0" applyProtection="0"/>
    <xf numFmtId="0" fontId="53" fillId="0" borderId="32" applyNumberFormat="0" applyFill="0" applyAlignment="0" applyProtection="0"/>
    <xf numFmtId="0" fontId="55" fillId="0" borderId="32" applyNumberFormat="0" applyFill="0" applyAlignment="0" applyProtection="0"/>
    <xf numFmtId="0" fontId="56" fillId="0" borderId="39" applyNumberFormat="0" applyFill="0" applyAlignment="0" applyProtection="0"/>
    <xf numFmtId="0" fontId="57" fillId="0" borderId="39" applyNumberFormat="0" applyFill="0" applyAlignment="0" applyProtection="0"/>
    <xf numFmtId="0" fontId="56" fillId="0" borderId="39" applyNumberFormat="0" applyFill="0" applyAlignment="0" applyProtection="0"/>
    <xf numFmtId="0" fontId="58" fillId="0" borderId="39" applyNumberFormat="0" applyFill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1" fillId="0" borderId="0"/>
    <xf numFmtId="0" fontId="23" fillId="0" borderId="0"/>
    <xf numFmtId="0" fontId="46" fillId="0" borderId="0"/>
    <xf numFmtId="0" fontId="23" fillId="0" borderId="0"/>
    <xf numFmtId="0" fontId="23" fillId="0" borderId="0"/>
    <xf numFmtId="0" fontId="5" fillId="0" borderId="0"/>
    <xf numFmtId="0" fontId="16" fillId="0" borderId="0"/>
    <xf numFmtId="0" fontId="49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9" fillId="0" borderId="40" applyNumberFormat="0" applyFill="0" applyAlignment="0" applyProtection="0"/>
    <xf numFmtId="0" fontId="43" fillId="0" borderId="40" applyNumberFormat="0" applyFill="0" applyAlignment="0" applyProtection="0"/>
    <xf numFmtId="0" fontId="59" fillId="0" borderId="37" applyNumberFormat="0" applyFill="0" applyAlignment="0" applyProtection="0"/>
    <xf numFmtId="0" fontId="60" fillId="25" borderId="30" applyNumberFormat="0" applyAlignment="0" applyProtection="0"/>
    <xf numFmtId="0" fontId="21" fillId="25" borderId="30" applyNumberFormat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4" fillId="14" borderId="0" applyNumberFormat="0" applyBorder="0" applyAlignment="0" applyProtection="0"/>
    <xf numFmtId="0" fontId="35" fillId="14" borderId="0" applyNumberFormat="0" applyBorder="0" applyAlignment="0" applyProtection="0"/>
    <xf numFmtId="0" fontId="1" fillId="0" borderId="0"/>
    <xf numFmtId="0" fontId="16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49" fillId="0" borderId="0"/>
    <xf numFmtId="0" fontId="66" fillId="0" borderId="0"/>
    <xf numFmtId="0" fontId="66" fillId="0" borderId="0"/>
    <xf numFmtId="0" fontId="66" fillId="0" borderId="0"/>
    <xf numFmtId="0" fontId="49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7" fillId="0" borderId="0"/>
    <xf numFmtId="0" fontId="1" fillId="0" borderId="0"/>
    <xf numFmtId="0" fontId="1" fillId="0" borderId="0"/>
    <xf numFmtId="0" fontId="68" fillId="0" borderId="0"/>
    <xf numFmtId="0" fontId="4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9" fillId="0" borderId="0"/>
    <xf numFmtId="0" fontId="23" fillId="0" borderId="0"/>
    <xf numFmtId="0" fontId="49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9" fillId="0" borderId="0"/>
    <xf numFmtId="0" fontId="5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" fillId="0" borderId="0"/>
    <xf numFmtId="0" fontId="16" fillId="0" borderId="0"/>
    <xf numFmtId="0" fontId="5" fillId="0" borderId="0"/>
    <xf numFmtId="0" fontId="22" fillId="0" borderId="0"/>
    <xf numFmtId="0" fontId="1" fillId="0" borderId="0"/>
    <xf numFmtId="0" fontId="49" fillId="0" borderId="0"/>
    <xf numFmtId="0" fontId="23" fillId="0" borderId="0"/>
    <xf numFmtId="0" fontId="49" fillId="0" borderId="0"/>
    <xf numFmtId="0" fontId="23" fillId="0" borderId="0"/>
    <xf numFmtId="0" fontId="4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6" fillId="0" borderId="0"/>
    <xf numFmtId="0" fontId="23" fillId="0" borderId="0"/>
    <xf numFmtId="0" fontId="23" fillId="0" borderId="0"/>
    <xf numFmtId="0" fontId="16" fillId="0" borderId="0"/>
    <xf numFmtId="0" fontId="23" fillId="0" borderId="0"/>
    <xf numFmtId="0" fontId="23" fillId="0" borderId="0"/>
    <xf numFmtId="0" fontId="16" fillId="0" borderId="0"/>
    <xf numFmtId="0" fontId="23" fillId="0" borderId="0"/>
    <xf numFmtId="0" fontId="16" fillId="0" borderId="0"/>
    <xf numFmtId="0" fontId="16" fillId="0" borderId="0"/>
    <xf numFmtId="0" fontId="16" fillId="0" borderId="0"/>
    <xf numFmtId="0" fontId="23" fillId="0" borderId="0"/>
    <xf numFmtId="0" fontId="15" fillId="0" borderId="0"/>
    <xf numFmtId="0" fontId="16" fillId="0" borderId="0"/>
    <xf numFmtId="0" fontId="1" fillId="0" borderId="0"/>
    <xf numFmtId="0" fontId="1" fillId="0" borderId="0"/>
    <xf numFmtId="0" fontId="49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9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22" fillId="0" borderId="0"/>
    <xf numFmtId="0" fontId="15" fillId="0" borderId="0"/>
    <xf numFmtId="0" fontId="65" fillId="0" borderId="0"/>
    <xf numFmtId="0" fontId="15" fillId="0" borderId="0"/>
    <xf numFmtId="0" fontId="5" fillId="0" borderId="0"/>
    <xf numFmtId="0" fontId="23" fillId="0" borderId="0"/>
    <xf numFmtId="0" fontId="23" fillId="0" borderId="0"/>
    <xf numFmtId="0" fontId="23" fillId="0" borderId="0"/>
    <xf numFmtId="0" fontId="15" fillId="0" borderId="0"/>
    <xf numFmtId="0" fontId="46" fillId="0" borderId="0"/>
    <xf numFmtId="0" fontId="69" fillId="9" borderId="0" applyNumberFormat="0" applyBorder="0" applyAlignment="0" applyProtection="0"/>
    <xf numFmtId="0" fontId="70" fillId="9" borderId="0" applyNumberFormat="0" applyBorder="0" applyAlignment="0" applyProtection="0"/>
    <xf numFmtId="0" fontId="71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16" fillId="6" borderId="35" applyNumberFormat="0" applyFont="0" applyAlignment="0" applyProtection="0"/>
    <xf numFmtId="0" fontId="49" fillId="6" borderId="35" applyNumberFormat="0" applyFont="0" applyAlignment="0" applyProtection="0"/>
    <xf numFmtId="0" fontId="15" fillId="6" borderId="35" applyNumberFormat="0" applyFont="0" applyAlignment="0" applyProtection="0"/>
    <xf numFmtId="0" fontId="72" fillId="6" borderId="35" applyNumberFormat="0" applyFont="0" applyAlignment="0" applyProtection="0"/>
    <xf numFmtId="9" fontId="5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46" fillId="0" borderId="0" applyFill="0" applyBorder="0" applyAlignment="0" applyProtection="0"/>
    <xf numFmtId="9" fontId="22" fillId="0" borderId="0" applyFont="0" applyFill="0" applyBorder="0" applyAlignment="0" applyProtection="0"/>
    <xf numFmtId="9" fontId="16" fillId="0" borderId="0" applyFill="0" applyBorder="0" applyAlignment="0" applyProtection="0"/>
    <xf numFmtId="9" fontId="4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3" fillId="0" borderId="0" applyFill="0" applyBorder="0" applyAlignment="0" applyProtection="0"/>
    <xf numFmtId="0" fontId="73" fillId="0" borderId="34" applyNumberFormat="0" applyFill="0" applyAlignment="0" applyProtection="0"/>
    <xf numFmtId="0" fontId="34" fillId="0" borderId="34" applyNumberFormat="0" applyFill="0" applyAlignment="0" applyProtection="0"/>
    <xf numFmtId="0" fontId="74" fillId="0" borderId="0"/>
    <xf numFmtId="0" fontId="75" fillId="0" borderId="41">
      <alignment vertical="center" wrapText="1"/>
    </xf>
    <xf numFmtId="0" fontId="49" fillId="0" borderId="0">
      <alignment vertical="justify"/>
    </xf>
    <xf numFmtId="0" fontId="76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165" fontId="49" fillId="0" borderId="0" applyFont="0" applyFill="0" applyBorder="0" applyAlignment="0" applyProtection="0"/>
    <xf numFmtId="167" fontId="49" fillId="0" borderId="0" applyFont="0" applyFill="0" applyBorder="0" applyAlignment="0" applyProtection="0"/>
    <xf numFmtId="174" fontId="49" fillId="0" borderId="0" applyFont="0" applyFill="0" applyBorder="0" applyAlignment="0" applyProtection="0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67" fontId="16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69" fontId="49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67" fontId="49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15" fillId="0" borderId="0" applyFont="0" applyFill="0" applyBorder="0" applyAlignment="0" applyProtection="0"/>
    <xf numFmtId="0" fontId="77" fillId="10" borderId="0" applyNumberFormat="0" applyBorder="0" applyAlignment="0" applyProtection="0"/>
    <xf numFmtId="0" fontId="27" fillId="10" borderId="0" applyNumberFormat="0" applyBorder="0" applyAlignment="0" applyProtection="0"/>
  </cellStyleXfs>
  <cellXfs count="195">
    <xf numFmtId="0" fontId="0" fillId="0" borderId="0" xfId="0"/>
    <xf numFmtId="0" fontId="4" fillId="0" borderId="0" xfId="1"/>
    <xf numFmtId="0" fontId="6" fillId="0" borderId="0" xfId="0" applyFont="1"/>
    <xf numFmtId="0" fontId="6" fillId="0" borderId="0" xfId="1" applyFont="1"/>
    <xf numFmtId="0" fontId="4" fillId="0" borderId="6" xfId="1" applyBorder="1" applyAlignment="1">
      <alignment horizontal="center" vertical="center" wrapText="1"/>
    </xf>
    <xf numFmtId="0" fontId="4" fillId="0" borderId="2" xfId="1" applyBorder="1" applyAlignment="1">
      <alignment horizontal="center" vertical="center" wrapText="1"/>
    </xf>
    <xf numFmtId="0" fontId="4" fillId="0" borderId="7" xfId="1" applyBorder="1" applyAlignment="1">
      <alignment horizontal="center" vertical="center" wrapText="1"/>
    </xf>
    <xf numFmtId="0" fontId="4" fillId="0" borderId="5" xfId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2" fontId="3" fillId="0" borderId="6" xfId="1" applyNumberFormat="1" applyFont="1" applyBorder="1" applyAlignment="1">
      <alignment horizontal="center" vertical="center" wrapText="1"/>
    </xf>
    <xf numFmtId="0" fontId="4" fillId="0" borderId="8" xfId="1" applyFill="1" applyBorder="1" applyAlignment="1">
      <alignment horizontal="center" vertical="center" wrapText="1"/>
    </xf>
    <xf numFmtId="0" fontId="4" fillId="0" borderId="0" xfId="1" applyFill="1" applyBorder="1" applyAlignment="1">
      <alignment horizontal="center" vertical="center" wrapText="1"/>
    </xf>
    <xf numFmtId="2" fontId="4" fillId="0" borderId="0" xfId="1" applyNumberFormat="1" applyFill="1" applyBorder="1" applyAlignment="1">
      <alignment horizontal="center" vertical="center" wrapText="1"/>
    </xf>
    <xf numFmtId="0" fontId="1" fillId="0" borderId="6" xfId="1" applyFont="1" applyBorder="1" applyAlignment="1">
      <alignment horizontal="center" vertical="center" wrapText="1"/>
    </xf>
    <xf numFmtId="2" fontId="1" fillId="0" borderId="6" xfId="1" applyNumberFormat="1" applyFont="1" applyBorder="1" applyAlignment="1">
      <alignment horizontal="center" vertical="center" wrapText="1"/>
    </xf>
    <xf numFmtId="0" fontId="7" fillId="2" borderId="6" xfId="1" applyFont="1" applyFill="1" applyBorder="1" applyAlignment="1">
      <alignment horizontal="center" vertical="center" wrapText="1"/>
    </xf>
    <xf numFmtId="0" fontId="7" fillId="2" borderId="6" xfId="1" applyFont="1" applyFill="1" applyBorder="1" applyAlignment="1">
      <alignment vertical="center" wrapText="1"/>
    </xf>
    <xf numFmtId="2" fontId="7" fillId="2" borderId="6" xfId="1" applyNumberFormat="1" applyFont="1" applyFill="1" applyBorder="1" applyAlignment="1">
      <alignment horizontal="center" vertical="center" wrapText="1"/>
    </xf>
    <xf numFmtId="0" fontId="8" fillId="0" borderId="8" xfId="1" applyFont="1" applyFill="1" applyBorder="1" applyAlignment="1">
      <alignment vertical="top" wrapText="1"/>
    </xf>
    <xf numFmtId="0" fontId="8" fillId="0" borderId="0" xfId="1" applyFont="1" applyFill="1" applyBorder="1" applyAlignment="1">
      <alignment vertical="top" wrapText="1"/>
    </xf>
    <xf numFmtId="49" fontId="4" fillId="0" borderId="6" xfId="1" applyNumberFormat="1" applyBorder="1" applyAlignment="1">
      <alignment horizontal="center" vertical="center" wrapText="1"/>
    </xf>
    <xf numFmtId="0" fontId="9" fillId="0" borderId="6" xfId="1" applyFont="1" applyBorder="1" applyAlignment="1">
      <alignment vertical="center" wrapText="1"/>
    </xf>
    <xf numFmtId="2" fontId="4" fillId="0" borderId="6" xfId="1" applyNumberFormat="1" applyBorder="1" applyAlignment="1">
      <alignment horizontal="center" vertical="center" wrapText="1"/>
    </xf>
    <xf numFmtId="0" fontId="4" fillId="0" borderId="6" xfId="1" applyBorder="1" applyAlignment="1">
      <alignment vertical="center" wrapText="1"/>
    </xf>
    <xf numFmtId="2" fontId="8" fillId="0" borderId="0" xfId="1" applyNumberFormat="1" applyFont="1" applyFill="1" applyBorder="1" applyAlignment="1">
      <alignment vertical="top" wrapText="1"/>
    </xf>
    <xf numFmtId="0" fontId="4" fillId="3" borderId="6" xfId="1" applyFill="1" applyBorder="1" applyAlignment="1">
      <alignment vertical="center" wrapText="1"/>
    </xf>
    <xf numFmtId="2" fontId="8" fillId="0" borderId="0" xfId="1" applyNumberFormat="1" applyFont="1" applyFill="1" applyBorder="1" applyAlignment="1">
      <alignment vertical="center" wrapText="1"/>
    </xf>
    <xf numFmtId="0" fontId="7" fillId="0" borderId="6" xfId="1" applyFont="1" applyBorder="1" applyAlignment="1">
      <alignment vertical="center" wrapText="1"/>
    </xf>
    <xf numFmtId="2" fontId="4" fillId="0" borderId="6" xfId="1" applyNumberFormat="1" applyBorder="1" applyAlignment="1">
      <alignment horizontal="center" vertical="top" wrapText="1"/>
    </xf>
    <xf numFmtId="2" fontId="4" fillId="0" borderId="6" xfId="1" applyNumberFormat="1" applyFont="1" applyBorder="1" applyAlignment="1">
      <alignment horizontal="center" vertical="center" wrapText="1"/>
    </xf>
    <xf numFmtId="49" fontId="4" fillId="0" borderId="6" xfId="1" applyNumberFormat="1" applyFont="1" applyBorder="1" applyAlignment="1">
      <alignment horizontal="center" vertical="center" wrapText="1"/>
    </xf>
    <xf numFmtId="2" fontId="4" fillId="3" borderId="6" xfId="1" applyNumberFormat="1" applyFont="1" applyFill="1" applyBorder="1" applyAlignment="1">
      <alignment horizontal="center" vertical="center" wrapText="1"/>
    </xf>
    <xf numFmtId="0" fontId="4" fillId="0" borderId="6" xfId="1" applyFont="1" applyBorder="1" applyAlignment="1">
      <alignment vertical="center" wrapText="1"/>
    </xf>
    <xf numFmtId="49" fontId="7" fillId="2" borderId="6" xfId="1" applyNumberFormat="1" applyFont="1" applyFill="1" applyBorder="1" applyAlignment="1">
      <alignment horizontal="center" vertical="center" wrapText="1"/>
    </xf>
    <xf numFmtId="2" fontId="10" fillId="2" borderId="6" xfId="1" applyNumberFormat="1" applyFont="1" applyFill="1" applyBorder="1" applyAlignment="1">
      <alignment horizontal="center" vertical="center" wrapText="1"/>
    </xf>
    <xf numFmtId="2" fontId="11" fillId="0" borderId="6" xfId="1" applyNumberFormat="1" applyFont="1" applyBorder="1" applyAlignment="1">
      <alignment horizontal="center" vertical="center" wrapText="1"/>
    </xf>
    <xf numFmtId="49" fontId="7" fillId="2" borderId="1" xfId="1" applyNumberFormat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vertical="center" wrapText="1"/>
    </xf>
    <xf numFmtId="0" fontId="4" fillId="0" borderId="10" xfId="1" applyBorder="1" applyAlignment="1">
      <alignment horizontal="center" vertical="center"/>
    </xf>
    <xf numFmtId="0" fontId="4" fillId="0" borderId="7" xfId="1" applyBorder="1" applyAlignment="1">
      <alignment vertical="center" wrapText="1"/>
    </xf>
    <xf numFmtId="2" fontId="4" fillId="0" borderId="9" xfId="1" applyNumberFormat="1" applyBorder="1" applyAlignment="1">
      <alignment horizontal="center" vertical="center" wrapText="1"/>
    </xf>
    <xf numFmtId="2" fontId="4" fillId="3" borderId="9" xfId="1" applyNumberFormat="1" applyFill="1" applyBorder="1" applyAlignment="1">
      <alignment horizontal="center" vertical="center" wrapText="1"/>
    </xf>
    <xf numFmtId="0" fontId="8" fillId="0" borderId="0" xfId="1" applyFont="1"/>
    <xf numFmtId="0" fontId="4" fillId="0" borderId="0" xfId="1" applyAlignment="1">
      <alignment vertical="center" wrapText="1"/>
    </xf>
    <xf numFmtId="0" fontId="11" fillId="0" borderId="0" xfId="1" applyFont="1" applyAlignment="1">
      <alignment vertical="center" wrapText="1"/>
    </xf>
    <xf numFmtId="0" fontId="11" fillId="0" borderId="0" xfId="1" applyFont="1" applyFill="1" applyBorder="1" applyAlignment="1">
      <alignment vertical="center" wrapText="1"/>
    </xf>
    <xf numFmtId="0" fontId="11" fillId="0" borderId="0" xfId="1" applyFont="1"/>
    <xf numFmtId="0" fontId="12" fillId="0" borderId="0" xfId="1" applyFont="1"/>
    <xf numFmtId="0" fontId="2" fillId="0" borderId="0" xfId="1" applyFont="1" applyAlignment="1">
      <alignment horizontal="center"/>
    </xf>
    <xf numFmtId="0" fontId="8" fillId="0" borderId="0" xfId="1" applyFont="1" applyBorder="1" applyAlignment="1">
      <alignment horizontal="center" vertical="center" wrapText="1"/>
    </xf>
    <xf numFmtId="0" fontId="8" fillId="0" borderId="0" xfId="1" applyFont="1" applyBorder="1" applyAlignment="1">
      <alignment wrapText="1"/>
    </xf>
    <xf numFmtId="0" fontId="4" fillId="0" borderId="0" xfId="1" applyBorder="1"/>
    <xf numFmtId="0" fontId="4" fillId="0" borderId="11" xfId="1" applyBorder="1" applyAlignment="1">
      <alignment horizontal="center" vertical="center" wrapText="1"/>
    </xf>
    <xf numFmtId="0" fontId="3" fillId="0" borderId="12" xfId="1" applyFont="1" applyBorder="1" applyAlignment="1">
      <alignment horizontal="center" vertical="center" wrapText="1"/>
    </xf>
    <xf numFmtId="2" fontId="3" fillId="0" borderId="12" xfId="1" applyNumberFormat="1" applyFont="1" applyBorder="1" applyAlignment="1">
      <alignment horizontal="center" vertical="center" wrapText="1"/>
    </xf>
    <xf numFmtId="0" fontId="2" fillId="0" borderId="0" xfId="1" applyFont="1" applyBorder="1" applyAlignment="1">
      <alignment horizontal="center" vertical="center" wrapText="1"/>
    </xf>
    <xf numFmtId="2" fontId="3" fillId="0" borderId="0" xfId="1" applyNumberFormat="1" applyFont="1" applyFill="1" applyBorder="1" applyAlignment="1">
      <alignment horizontal="center" vertical="center" wrapText="1"/>
    </xf>
    <xf numFmtId="0" fontId="4" fillId="0" borderId="0" xfId="1" applyBorder="1" applyAlignment="1">
      <alignment vertical="center"/>
    </xf>
    <xf numFmtId="0" fontId="3" fillId="0" borderId="0" xfId="1" applyFont="1" applyFill="1" applyBorder="1" applyAlignment="1">
      <alignment horizontal="center" vertical="center" wrapText="1"/>
    </xf>
    <xf numFmtId="0" fontId="3" fillId="2" borderId="5" xfId="1" applyFont="1" applyFill="1" applyBorder="1" applyAlignment="1">
      <alignment horizontal="center" vertical="center" wrapText="1"/>
    </xf>
    <xf numFmtId="0" fontId="7" fillId="2" borderId="5" xfId="1" applyFont="1" applyFill="1" applyBorder="1" applyAlignment="1">
      <alignment vertical="center" wrapText="1"/>
    </xf>
    <xf numFmtId="0" fontId="7" fillId="2" borderId="5" xfId="1" applyFont="1" applyFill="1" applyBorder="1" applyAlignment="1">
      <alignment horizontal="center" vertical="center" wrapText="1"/>
    </xf>
    <xf numFmtId="2" fontId="7" fillId="2" borderId="5" xfId="1" applyNumberFormat="1" applyFont="1" applyFill="1" applyBorder="1" applyAlignment="1">
      <alignment horizontal="center" vertical="center" wrapText="1"/>
    </xf>
    <xf numFmtId="0" fontId="2" fillId="0" borderId="0" xfId="1" applyFont="1" applyBorder="1" applyAlignment="1">
      <alignment vertical="center" wrapText="1"/>
    </xf>
    <xf numFmtId="2" fontId="3" fillId="0" borderId="0" xfId="1" applyNumberFormat="1" applyFont="1" applyBorder="1" applyAlignment="1">
      <alignment vertical="center" wrapText="1"/>
    </xf>
    <xf numFmtId="0" fontId="3" fillId="0" borderId="0" xfId="1" applyFont="1" applyBorder="1" applyAlignment="1">
      <alignment vertical="center" wrapText="1"/>
    </xf>
    <xf numFmtId="0" fontId="3" fillId="0" borderId="0" xfId="1" applyFont="1"/>
    <xf numFmtId="49" fontId="3" fillId="0" borderId="6" xfId="1" applyNumberFormat="1" applyFont="1" applyBorder="1" applyAlignment="1">
      <alignment horizontal="center" vertical="center" wrapText="1"/>
    </xf>
    <xf numFmtId="0" fontId="7" fillId="0" borderId="6" xfId="1" applyFont="1" applyBorder="1" applyAlignment="1">
      <alignment horizontal="center" vertical="center" wrapText="1"/>
    </xf>
    <xf numFmtId="2" fontId="7" fillId="0" borderId="6" xfId="1" applyNumberFormat="1" applyFont="1" applyBorder="1" applyAlignment="1">
      <alignment horizontal="center" vertical="center" wrapText="1"/>
    </xf>
    <xf numFmtId="0" fontId="8" fillId="0" borderId="0" xfId="1" applyFont="1" applyBorder="1" applyAlignment="1">
      <alignment vertical="center" wrapText="1"/>
    </xf>
    <xf numFmtId="0" fontId="4" fillId="0" borderId="0" xfId="1" applyBorder="1" applyAlignment="1">
      <alignment vertical="center" wrapText="1"/>
    </xf>
    <xf numFmtId="0" fontId="3" fillId="0" borderId="6" xfId="1" applyFont="1" applyBorder="1" applyAlignment="1">
      <alignment vertical="center" wrapText="1"/>
    </xf>
    <xf numFmtId="2" fontId="7" fillId="0" borderId="2" xfId="1" applyNumberFormat="1" applyFont="1" applyBorder="1" applyAlignment="1">
      <alignment horizontal="center" vertical="center" wrapText="1"/>
    </xf>
    <xf numFmtId="2" fontId="7" fillId="0" borderId="13" xfId="1" applyNumberFormat="1" applyFont="1" applyBorder="1" applyAlignment="1">
      <alignment horizontal="center" vertical="center" wrapText="1"/>
    </xf>
    <xf numFmtId="0" fontId="3" fillId="0" borderId="0" xfId="1" applyFont="1" applyBorder="1" applyAlignment="1">
      <alignment vertical="center"/>
    </xf>
    <xf numFmtId="2" fontId="4" fillId="0" borderId="2" xfId="1" applyNumberFormat="1" applyBorder="1" applyAlignment="1">
      <alignment horizontal="center" vertical="center" wrapText="1"/>
    </xf>
    <xf numFmtId="2" fontId="4" fillId="0" borderId="13" xfId="1" applyNumberFormat="1" applyBorder="1" applyAlignment="1">
      <alignment horizontal="center" vertical="center" wrapText="1"/>
    </xf>
    <xf numFmtId="0" fontId="7" fillId="2" borderId="2" xfId="1" applyFont="1" applyFill="1" applyBorder="1" applyAlignment="1">
      <alignment horizontal="center" vertical="center" wrapText="1"/>
    </xf>
    <xf numFmtId="0" fontId="7" fillId="2" borderId="13" xfId="1" applyFont="1" applyFill="1" applyBorder="1" applyAlignment="1">
      <alignment horizontal="center" vertical="center" wrapText="1"/>
    </xf>
    <xf numFmtId="2" fontId="9" fillId="0" borderId="6" xfId="1" applyNumberFormat="1" applyFont="1" applyBorder="1" applyAlignment="1">
      <alignment horizontal="center" vertical="center" wrapText="1"/>
    </xf>
    <xf numFmtId="0" fontId="4" fillId="0" borderId="13" xfId="1" applyBorder="1" applyAlignment="1">
      <alignment horizontal="center" vertical="center" wrapText="1"/>
    </xf>
    <xf numFmtId="2" fontId="2" fillId="0" borderId="0" xfId="1" applyNumberFormat="1" applyFont="1" applyBorder="1" applyAlignment="1">
      <alignment vertical="center" wrapText="1"/>
    </xf>
    <xf numFmtId="2" fontId="13" fillId="0" borderId="6" xfId="1" applyNumberFormat="1" applyFont="1" applyBorder="1" applyAlignment="1">
      <alignment horizontal="center" vertical="center" wrapText="1"/>
    </xf>
    <xf numFmtId="2" fontId="8" fillId="0" borderId="0" xfId="1" applyNumberFormat="1" applyFont="1" applyBorder="1" applyAlignment="1">
      <alignment vertical="center" wrapText="1"/>
    </xf>
    <xf numFmtId="0" fontId="7" fillId="2" borderId="14" xfId="1" applyFont="1" applyFill="1" applyBorder="1" applyAlignment="1">
      <alignment vertical="center" wrapText="1"/>
    </xf>
    <xf numFmtId="2" fontId="7" fillId="2" borderId="15" xfId="1" applyNumberFormat="1" applyFont="1" applyFill="1" applyBorder="1" applyAlignment="1">
      <alignment horizontal="center" vertical="center" wrapText="1"/>
    </xf>
    <xf numFmtId="0" fontId="4" fillId="0" borderId="10" xfId="1" applyBorder="1" applyAlignment="1">
      <alignment horizontal="center"/>
    </xf>
    <xf numFmtId="0" fontId="4" fillId="0" borderId="7" xfId="1" applyBorder="1" applyAlignment="1">
      <alignment wrapText="1"/>
    </xf>
    <xf numFmtId="2" fontId="4" fillId="0" borderId="7" xfId="1" applyNumberFormat="1" applyFont="1" applyBorder="1" applyAlignment="1">
      <alignment horizontal="center" vertical="center" wrapText="1"/>
    </xf>
    <xf numFmtId="2" fontId="4" fillId="0" borderId="16" xfId="1" applyNumberFormat="1" applyFont="1" applyBorder="1" applyAlignment="1">
      <alignment horizontal="center" vertical="center" wrapText="1"/>
    </xf>
    <xf numFmtId="2" fontId="4" fillId="0" borderId="18" xfId="1" applyNumberFormat="1" applyFont="1" applyBorder="1" applyAlignment="1">
      <alignment horizontal="center" vertical="center" wrapText="1"/>
    </xf>
    <xf numFmtId="0" fontId="4" fillId="0" borderId="0" xfId="1" applyFont="1" applyBorder="1"/>
    <xf numFmtId="49" fontId="3" fillId="0" borderId="19" xfId="1" applyNumberFormat="1" applyFont="1" applyBorder="1" applyAlignment="1">
      <alignment horizontal="center" vertical="center" wrapText="1"/>
    </xf>
    <xf numFmtId="0" fontId="3" fillId="0" borderId="20" xfId="1" applyFont="1" applyBorder="1" applyAlignment="1">
      <alignment vertical="center" wrapText="1"/>
    </xf>
    <xf numFmtId="2" fontId="3" fillId="0" borderId="19" xfId="1" applyNumberFormat="1" applyFont="1" applyBorder="1" applyAlignment="1">
      <alignment horizontal="center" vertical="center" wrapText="1"/>
    </xf>
    <xf numFmtId="49" fontId="4" fillId="0" borderId="15" xfId="1" applyNumberFormat="1" applyBorder="1" applyAlignment="1">
      <alignment horizontal="center" vertical="center" wrapText="1"/>
    </xf>
    <xf numFmtId="0" fontId="4" fillId="0" borderId="21" xfId="1" applyBorder="1" applyAlignment="1">
      <alignment vertical="center" wrapText="1"/>
    </xf>
    <xf numFmtId="0" fontId="4" fillId="0" borderId="15" xfId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4" fillId="0" borderId="14" xfId="1" applyBorder="1" applyAlignment="1">
      <alignment horizontal="center" vertical="center" wrapText="1"/>
    </xf>
    <xf numFmtId="0" fontId="4" fillId="0" borderId="22" xfId="1" applyBorder="1" applyAlignment="1">
      <alignment horizontal="center" vertical="center" wrapText="1"/>
    </xf>
    <xf numFmtId="0" fontId="2" fillId="0" borderId="0" xfId="1" applyFont="1" applyBorder="1" applyAlignment="1">
      <alignment vertical="top" wrapText="1"/>
    </xf>
    <xf numFmtId="0" fontId="3" fillId="0" borderId="0" xfId="1" applyFont="1" applyBorder="1" applyAlignment="1">
      <alignment vertical="top" wrapText="1"/>
    </xf>
    <xf numFmtId="0" fontId="4" fillId="0" borderId="0" xfId="1" applyBorder="1" applyAlignment="1">
      <alignment vertical="top" wrapText="1"/>
    </xf>
    <xf numFmtId="49" fontId="4" fillId="0" borderId="7" xfId="1" applyNumberFormat="1" applyBorder="1" applyAlignment="1">
      <alignment horizontal="center" vertical="center" wrapText="1"/>
    </xf>
    <xf numFmtId="0" fontId="4" fillId="0" borderId="23" xfId="1" applyBorder="1" applyAlignment="1">
      <alignment vertical="center" wrapText="1"/>
    </xf>
    <xf numFmtId="0" fontId="4" fillId="0" borderId="7" xfId="1" applyFont="1" applyBorder="1" applyAlignment="1">
      <alignment horizontal="center" vertical="center" wrapText="1"/>
    </xf>
    <xf numFmtId="0" fontId="4" fillId="0" borderId="17" xfId="1" applyFont="1" applyBorder="1" applyAlignment="1">
      <alignment horizontal="center" vertical="center" wrapText="1"/>
    </xf>
    <xf numFmtId="0" fontId="4" fillId="0" borderId="24" xfId="1" applyFont="1" applyBorder="1" applyAlignment="1">
      <alignment horizontal="center" vertical="center" wrapText="1"/>
    </xf>
    <xf numFmtId="49" fontId="4" fillId="0" borderId="19" xfId="1" applyNumberFormat="1" applyBorder="1" applyAlignment="1">
      <alignment horizontal="center" vertical="center" wrapText="1"/>
    </xf>
    <xf numFmtId="0" fontId="4" fillId="0" borderId="20" xfId="1" applyBorder="1" applyAlignment="1">
      <alignment vertical="center" wrapText="1"/>
    </xf>
    <xf numFmtId="0" fontId="4" fillId="0" borderId="26" xfId="1" applyBorder="1" applyAlignment="1">
      <alignment horizontal="center" vertical="center" wrapText="1"/>
    </xf>
    <xf numFmtId="0" fontId="4" fillId="0" borderId="27" xfId="1" applyBorder="1" applyAlignment="1">
      <alignment horizontal="center" vertical="center" wrapText="1"/>
    </xf>
    <xf numFmtId="0" fontId="8" fillId="0" borderId="0" xfId="1" applyFont="1" applyBorder="1" applyAlignment="1">
      <alignment vertical="top" wrapText="1"/>
    </xf>
    <xf numFmtId="2" fontId="4" fillId="0" borderId="3" xfId="1" applyNumberFormat="1" applyBorder="1" applyAlignment="1">
      <alignment horizontal="center" vertical="center" wrapText="1"/>
    </xf>
    <xf numFmtId="0" fontId="4" fillId="0" borderId="19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4" fillId="0" borderId="13" xfId="1" applyFont="1" applyBorder="1" applyAlignment="1">
      <alignment horizontal="center" vertical="center" wrapText="1"/>
    </xf>
    <xf numFmtId="0" fontId="4" fillId="0" borderId="6" xfId="1" applyBorder="1" applyAlignment="1">
      <alignment horizontal="center" vertical="top" wrapText="1"/>
    </xf>
    <xf numFmtId="0" fontId="4" fillId="0" borderId="2" xfId="1" applyBorder="1" applyAlignment="1">
      <alignment horizontal="center" vertical="top" wrapText="1"/>
    </xf>
    <xf numFmtId="0" fontId="4" fillId="0" borderId="13" xfId="1" applyBorder="1" applyAlignment="1">
      <alignment horizontal="center" vertical="top" wrapText="1"/>
    </xf>
    <xf numFmtId="0" fontId="4" fillId="0" borderId="4" xfId="1" applyFont="1" applyBorder="1" applyAlignment="1">
      <alignment horizontal="center" vertical="top" wrapText="1"/>
    </xf>
    <xf numFmtId="0" fontId="4" fillId="0" borderId="7" xfId="1" applyBorder="1" applyAlignment="1">
      <alignment horizontal="center" vertical="top" wrapText="1"/>
    </xf>
    <xf numFmtId="0" fontId="4" fillId="0" borderId="28" xfId="1" applyBorder="1" applyAlignment="1">
      <alignment horizontal="center" vertical="center"/>
    </xf>
    <xf numFmtId="0" fontId="4" fillId="0" borderId="19" xfId="1" applyBorder="1" applyAlignment="1">
      <alignment vertical="center" wrapText="1"/>
    </xf>
    <xf numFmtId="0" fontId="4" fillId="0" borderId="25" xfId="1" applyFont="1" applyBorder="1" applyAlignment="1">
      <alignment horizontal="center" vertical="center" wrapText="1"/>
    </xf>
    <xf numFmtId="0" fontId="8" fillId="0" borderId="0" xfId="1" applyFont="1" applyBorder="1"/>
    <xf numFmtId="0" fontId="14" fillId="0" borderId="0" xfId="1" applyFont="1"/>
    <xf numFmtId="49" fontId="7" fillId="0" borderId="6" xfId="1" applyNumberFormat="1" applyFont="1" applyBorder="1" applyAlignment="1">
      <alignment horizontal="center" vertical="center" wrapText="1"/>
    </xf>
    <xf numFmtId="0" fontId="4" fillId="0" borderId="0" xfId="1" applyAlignment="1">
      <alignment vertical="center"/>
    </xf>
    <xf numFmtId="168" fontId="7" fillId="2" borderId="6" xfId="1" applyNumberFormat="1" applyFont="1" applyFill="1" applyBorder="1" applyAlignment="1">
      <alignment horizontal="center" vertical="center" wrapText="1"/>
    </xf>
    <xf numFmtId="168" fontId="4" fillId="0" borderId="6" xfId="1" applyNumberFormat="1" applyBorder="1" applyAlignment="1">
      <alignment horizontal="center" vertical="center" wrapText="1"/>
    </xf>
    <xf numFmtId="168" fontId="4" fillId="0" borderId="6" xfId="1" applyNumberFormat="1" applyFont="1" applyBorder="1" applyAlignment="1">
      <alignment horizontal="center" vertical="center" wrapText="1"/>
    </xf>
    <xf numFmtId="0" fontId="4" fillId="0" borderId="0" xfId="1" applyFont="1"/>
    <xf numFmtId="0" fontId="4" fillId="0" borderId="6" xfId="1" applyBorder="1" applyAlignment="1">
      <alignment horizontal="center"/>
    </xf>
    <xf numFmtId="0" fontId="4" fillId="0" borderId="6" xfId="1" applyBorder="1" applyAlignment="1">
      <alignment wrapText="1"/>
    </xf>
    <xf numFmtId="4" fontId="4" fillId="0" borderId="6" xfId="1" applyNumberFormat="1" applyBorder="1" applyAlignment="1">
      <alignment horizontal="center" vertical="center" wrapText="1"/>
    </xf>
    <xf numFmtId="0" fontId="4" fillId="2" borderId="6" xfId="1" applyFill="1" applyBorder="1" applyAlignment="1">
      <alignment horizontal="center" vertical="center" wrapText="1"/>
    </xf>
    <xf numFmtId="2" fontId="7" fillId="0" borderId="6" xfId="1" applyNumberFormat="1" applyFont="1" applyBorder="1" applyAlignment="1">
      <alignment horizontal="center" vertical="top" wrapText="1"/>
    </xf>
    <xf numFmtId="2" fontId="1" fillId="0" borderId="6" xfId="1" applyNumberFormat="1" applyFont="1" applyBorder="1" applyAlignment="1">
      <alignment horizontal="center" vertical="top" wrapText="1"/>
    </xf>
    <xf numFmtId="2" fontId="4" fillId="0" borderId="6" xfId="1" applyNumberFormat="1" applyFont="1" applyBorder="1" applyAlignment="1">
      <alignment horizontal="center" vertical="top" wrapText="1"/>
    </xf>
    <xf numFmtId="49" fontId="4" fillId="2" borderId="6" xfId="1" applyNumberFormat="1" applyFill="1" applyBorder="1" applyAlignment="1">
      <alignment horizontal="center" vertical="center" wrapText="1"/>
    </xf>
    <xf numFmtId="2" fontId="7" fillId="2" borderId="6" xfId="1" applyNumberFormat="1" applyFont="1" applyFill="1" applyBorder="1" applyAlignment="1">
      <alignment horizontal="center" vertical="top" wrapText="1"/>
    </xf>
    <xf numFmtId="0" fontId="7" fillId="2" borderId="6" xfId="1" applyFont="1" applyFill="1" applyBorder="1" applyAlignment="1">
      <alignment horizontal="center"/>
    </xf>
    <xf numFmtId="0" fontId="7" fillId="2" borderId="6" xfId="1" applyFont="1" applyFill="1" applyBorder="1" applyAlignment="1">
      <alignment wrapText="1"/>
    </xf>
    <xf numFmtId="4" fontId="7" fillId="2" borderId="6" xfId="1" applyNumberFormat="1" applyFont="1" applyFill="1" applyBorder="1" applyAlignment="1">
      <alignment horizontal="center" vertical="center" wrapText="1"/>
    </xf>
    <xf numFmtId="2" fontId="4" fillId="0" borderId="0" xfId="1" applyNumberFormat="1"/>
    <xf numFmtId="2" fontId="3" fillId="0" borderId="6" xfId="1" applyNumberFormat="1" applyFont="1" applyBorder="1" applyAlignment="1">
      <alignment horizontal="center" vertical="top" wrapText="1"/>
    </xf>
    <xf numFmtId="0" fontId="1" fillId="0" borderId="41" xfId="1" applyFont="1" applyBorder="1" applyAlignment="1">
      <alignment horizontal="center" vertical="center" wrapText="1"/>
    </xf>
    <xf numFmtId="0" fontId="3" fillId="0" borderId="41" xfId="1" applyFont="1" applyBorder="1" applyAlignment="1">
      <alignment horizontal="center" vertical="center" wrapText="1"/>
    </xf>
    <xf numFmtId="0" fontId="1" fillId="0" borderId="41" xfId="1" applyFont="1" applyBorder="1" applyAlignment="1">
      <alignment horizontal="left" vertical="center" wrapText="1"/>
    </xf>
    <xf numFmtId="2" fontId="1" fillId="0" borderId="41" xfId="1" applyNumberFormat="1" applyFont="1" applyBorder="1" applyAlignment="1">
      <alignment horizontal="center" vertical="center" wrapText="1"/>
    </xf>
    <xf numFmtId="16" fontId="1" fillId="0" borderId="41" xfId="1" applyNumberFormat="1" applyFont="1" applyBorder="1" applyAlignment="1">
      <alignment horizontal="center" vertical="center" wrapText="1"/>
    </xf>
    <xf numFmtId="0" fontId="1" fillId="3" borderId="41" xfId="1" applyFont="1" applyFill="1" applyBorder="1" applyAlignment="1" applyProtection="1">
      <alignment wrapText="1"/>
    </xf>
    <xf numFmtId="0" fontId="1" fillId="0" borderId="41" xfId="1" applyFont="1" applyBorder="1" applyAlignment="1">
      <alignment horizontal="center" vertical="center"/>
    </xf>
    <xf numFmtId="2" fontId="1" fillId="0" borderId="41" xfId="1" applyNumberFormat="1" applyFont="1" applyBorder="1" applyAlignment="1">
      <alignment horizontal="center"/>
    </xf>
    <xf numFmtId="0" fontId="1" fillId="0" borderId="41" xfId="1" applyFont="1" applyBorder="1" applyAlignment="1">
      <alignment horizontal="left"/>
    </xf>
    <xf numFmtId="0" fontId="6" fillId="3" borderId="0" xfId="1" applyFont="1" applyFill="1" applyBorder="1" applyAlignment="1" applyProtection="1">
      <alignment wrapText="1"/>
    </xf>
    <xf numFmtId="0" fontId="3" fillId="0" borderId="0" xfId="1" applyFont="1" applyAlignment="1"/>
    <xf numFmtId="0" fontId="79" fillId="3" borderId="41" xfId="1" applyFont="1" applyFill="1" applyBorder="1" applyAlignment="1">
      <alignment horizontal="center" vertical="center"/>
    </xf>
    <xf numFmtId="0" fontId="79" fillId="3" borderId="41" xfId="1" applyFont="1" applyFill="1" applyBorder="1" applyAlignment="1" applyProtection="1">
      <alignment wrapText="1"/>
    </xf>
    <xf numFmtId="2" fontId="79" fillId="3" borderId="41" xfId="1" applyNumberFormat="1" applyFont="1" applyFill="1" applyBorder="1" applyAlignment="1">
      <alignment horizontal="center" vertical="center"/>
    </xf>
    <xf numFmtId="16" fontId="79" fillId="3" borderId="41" xfId="1" applyNumberFormat="1" applyFont="1" applyFill="1" applyBorder="1" applyAlignment="1">
      <alignment horizontal="center" vertical="center"/>
    </xf>
    <xf numFmtId="0" fontId="80" fillId="0" borderId="41" xfId="1" applyFont="1" applyBorder="1" applyAlignment="1">
      <alignment horizontal="center" vertical="center" wrapText="1"/>
    </xf>
    <xf numFmtId="0" fontId="80" fillId="3" borderId="41" xfId="1" applyFont="1" applyFill="1" applyBorder="1" applyAlignment="1" applyProtection="1">
      <alignment vertical="center" wrapText="1"/>
    </xf>
    <xf numFmtId="2" fontId="80" fillId="0" borderId="41" xfId="1" applyNumberFormat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0" fontId="11" fillId="0" borderId="0" xfId="1" applyFont="1" applyAlignment="1">
      <alignment horizontal="left" vertical="center"/>
    </xf>
    <xf numFmtId="0" fontId="3" fillId="0" borderId="0" xfId="1" applyFont="1" applyAlignment="1">
      <alignment horizontal="center"/>
    </xf>
    <xf numFmtId="0" fontId="4" fillId="0" borderId="1" xfId="1" applyBorder="1" applyAlignment="1">
      <alignment vertical="center" wrapText="1"/>
    </xf>
    <xf numFmtId="0" fontId="4" fillId="0" borderId="5" xfId="1" applyBorder="1" applyAlignment="1">
      <alignment vertical="center" wrapText="1"/>
    </xf>
    <xf numFmtId="0" fontId="4" fillId="0" borderId="1" xfId="1" applyBorder="1" applyAlignment="1">
      <alignment horizontal="center" vertical="center" wrapText="1"/>
    </xf>
    <xf numFmtId="0" fontId="4" fillId="0" borderId="5" xfId="1" applyBorder="1" applyAlignment="1">
      <alignment horizontal="center" vertical="center" wrapText="1"/>
    </xf>
    <xf numFmtId="0" fontId="4" fillId="0" borderId="3" xfId="1" applyBorder="1" applyAlignment="1">
      <alignment horizontal="center" vertical="center" wrapText="1"/>
    </xf>
    <xf numFmtId="0" fontId="4" fillId="0" borderId="4" xfId="1" applyBorder="1" applyAlignment="1">
      <alignment horizontal="center" vertical="center" wrapText="1"/>
    </xf>
    <xf numFmtId="0" fontId="3" fillId="3" borderId="43" xfId="1" applyFont="1" applyFill="1" applyBorder="1" applyAlignment="1" applyProtection="1">
      <alignment horizontal="center" wrapText="1"/>
    </xf>
    <xf numFmtId="0" fontId="3" fillId="3" borderId="44" xfId="1" applyFont="1" applyFill="1" applyBorder="1" applyAlignment="1" applyProtection="1">
      <alignment horizontal="center" wrapText="1"/>
    </xf>
    <xf numFmtId="0" fontId="3" fillId="3" borderId="45" xfId="1" applyFont="1" applyFill="1" applyBorder="1" applyAlignment="1" applyProtection="1">
      <alignment horizontal="center" wrapText="1"/>
    </xf>
    <xf numFmtId="0" fontId="78" fillId="0" borderId="0" xfId="1" applyFont="1" applyAlignment="1">
      <alignment horizontal="center"/>
    </xf>
    <xf numFmtId="0" fontId="1" fillId="0" borderId="42" xfId="1" applyFont="1" applyBorder="1" applyAlignment="1">
      <alignment vertical="center" wrapText="1"/>
    </xf>
    <xf numFmtId="0" fontId="1" fillId="0" borderId="46" xfId="1" applyFont="1" applyBorder="1" applyAlignment="1"/>
    <xf numFmtId="0" fontId="1" fillId="0" borderId="42" xfId="1" applyFont="1" applyBorder="1" applyAlignment="1">
      <alignment horizontal="center" vertical="center" wrapText="1"/>
    </xf>
    <xf numFmtId="0" fontId="1" fillId="0" borderId="44" xfId="1" applyFont="1" applyBorder="1" applyAlignment="1">
      <alignment horizontal="center"/>
    </xf>
    <xf numFmtId="0" fontId="1" fillId="0" borderId="45" xfId="1" applyFont="1" applyBorder="1" applyAlignment="1">
      <alignment horizontal="center"/>
    </xf>
    <xf numFmtId="0" fontId="1" fillId="0" borderId="41" xfId="1" applyFont="1" applyBorder="1" applyAlignment="1">
      <alignment horizontal="center" vertical="center" wrapText="1"/>
    </xf>
    <xf numFmtId="0" fontId="7" fillId="0" borderId="41" xfId="1" applyFont="1" applyBorder="1" applyAlignment="1">
      <alignment horizontal="center" vertical="center" wrapText="1"/>
    </xf>
    <xf numFmtId="0" fontId="7" fillId="0" borderId="41" xfId="1" applyFont="1" applyBorder="1" applyAlignment="1">
      <alignment horizontal="left" vertical="center" wrapText="1"/>
    </xf>
    <xf numFmtId="2" fontId="7" fillId="0" borderId="41" xfId="1" applyNumberFormat="1" applyFont="1" applyBorder="1" applyAlignment="1">
      <alignment horizontal="center" vertical="center" wrapText="1"/>
    </xf>
    <xf numFmtId="0" fontId="7" fillId="3" borderId="41" xfId="1" applyFont="1" applyFill="1" applyBorder="1" applyAlignment="1" applyProtection="1">
      <alignment wrapText="1"/>
    </xf>
    <xf numFmtId="0" fontId="7" fillId="3" borderId="41" xfId="1" applyFont="1" applyFill="1" applyBorder="1" applyAlignment="1">
      <alignment horizontal="center" vertical="center"/>
    </xf>
    <xf numFmtId="2" fontId="7" fillId="3" borderId="41" xfId="1" applyNumberFormat="1" applyFont="1" applyFill="1" applyBorder="1" applyAlignment="1">
      <alignment horizontal="center" vertical="center"/>
    </xf>
  </cellXfs>
  <cellStyles count="368">
    <cellStyle name="20% - Accent1" xfId="2"/>
    <cellStyle name="20% - Accent2" xfId="3"/>
    <cellStyle name="20% - Accent3" xfId="4"/>
    <cellStyle name="20% - Accent4" xfId="5"/>
    <cellStyle name="20% - Accent5" xfId="6"/>
    <cellStyle name="20% - Accent6" xfId="7"/>
    <cellStyle name="20% - Акцент1 2" xfId="8"/>
    <cellStyle name="20% - Акцент1 2 2" xfId="9"/>
    <cellStyle name="20% - Акцент1 2 3" xfId="10"/>
    <cellStyle name="20% - Акцент1 3" xfId="11"/>
    <cellStyle name="20% - Акцент2 2" xfId="12"/>
    <cellStyle name="20% - Акцент2 2 2" xfId="13"/>
    <cellStyle name="20% - Акцент2 2 3" xfId="14"/>
    <cellStyle name="20% - Акцент2 3" xfId="15"/>
    <cellStyle name="20% - Акцент3 2" xfId="16"/>
    <cellStyle name="20% - Акцент3 2 2" xfId="17"/>
    <cellStyle name="20% - Акцент3 2 3" xfId="18"/>
    <cellStyle name="20% - Акцент3 3" xfId="19"/>
    <cellStyle name="20% - Акцент4 2" xfId="20"/>
    <cellStyle name="20% - Акцент4 2 2" xfId="21"/>
    <cellStyle name="20% - Акцент4 2 3" xfId="22"/>
    <cellStyle name="20% - Акцент4 3" xfId="23"/>
    <cellStyle name="20% - Акцент5 2" xfId="24"/>
    <cellStyle name="20% - Акцент5 2 2" xfId="25"/>
    <cellStyle name="20% - Акцент5 2 3" xfId="26"/>
    <cellStyle name="20% - Акцент6 2" xfId="27"/>
    <cellStyle name="20% - Акцент6 2 2" xfId="28"/>
    <cellStyle name="20% - Акцент6 2 3" xfId="29"/>
    <cellStyle name="40% - Accent1" xfId="30"/>
    <cellStyle name="40% - Accent2" xfId="31"/>
    <cellStyle name="40% - Accent3" xfId="32"/>
    <cellStyle name="40% - Accent4" xfId="33"/>
    <cellStyle name="40% - Accent5" xfId="34"/>
    <cellStyle name="40% - Accent6" xfId="35"/>
    <cellStyle name="40% - Акцент1 2" xfId="36"/>
    <cellStyle name="40% - Акцент1 2 2" xfId="37"/>
    <cellStyle name="40% - Акцент1 2 3" xfId="38"/>
    <cellStyle name="40% - Акцент1 3" xfId="39"/>
    <cellStyle name="40% - Акцент2 2" xfId="40"/>
    <cellStyle name="40% - Акцент2 2 2" xfId="41"/>
    <cellStyle name="40% - Акцент2 2 3" xfId="42"/>
    <cellStyle name="40% - Акцент3 2" xfId="43"/>
    <cellStyle name="40% - Акцент3 2 2" xfId="44"/>
    <cellStyle name="40% - Акцент3 2 3" xfId="45"/>
    <cellStyle name="40% - Акцент3 3" xfId="46"/>
    <cellStyle name="40% - Акцент4 2" xfId="47"/>
    <cellStyle name="40% - Акцент4 2 2" xfId="48"/>
    <cellStyle name="40% - Акцент4 2 3" xfId="49"/>
    <cellStyle name="40% - Акцент4 3" xfId="50"/>
    <cellStyle name="40% - Акцент5 2" xfId="51"/>
    <cellStyle name="40% - Акцент5 2 2" xfId="52"/>
    <cellStyle name="40% - Акцент5 2 3" xfId="53"/>
    <cellStyle name="40% - Акцент6 2" xfId="54"/>
    <cellStyle name="40% - Акцент6 2 2" xfId="55"/>
    <cellStyle name="40% - Акцент6 2 3" xfId="56"/>
    <cellStyle name="40% - Акцент6 3" xfId="57"/>
    <cellStyle name="60% - Accent1" xfId="58"/>
    <cellStyle name="60% - Accent2" xfId="59"/>
    <cellStyle name="60% - Accent3" xfId="60"/>
    <cellStyle name="60% - Accent4" xfId="61"/>
    <cellStyle name="60% - Accent5" xfId="62"/>
    <cellStyle name="60% - Accent6" xfId="63"/>
    <cellStyle name="60% - Акцент1 2" xfId="64"/>
    <cellStyle name="60% - Акцент1 2 2" xfId="65"/>
    <cellStyle name="60% - Акцент1 3" xfId="66"/>
    <cellStyle name="60% - Акцент2 2" xfId="67"/>
    <cellStyle name="60% - Акцент2 2 2" xfId="68"/>
    <cellStyle name="60% - Акцент3 2" xfId="69"/>
    <cellStyle name="60% - Акцент3 2 2" xfId="70"/>
    <cellStyle name="60% - Акцент3 3" xfId="71"/>
    <cellStyle name="60% - Акцент4 2" xfId="72"/>
    <cellStyle name="60% - Акцент4 2 2" xfId="73"/>
    <cellStyle name="60% - Акцент4 3" xfId="74"/>
    <cellStyle name="60% - Акцент5 2" xfId="75"/>
    <cellStyle name="60% - Акцент5 2 2" xfId="76"/>
    <cellStyle name="60% - Акцент6 2" xfId="77"/>
    <cellStyle name="60% - Акцент6 2 2" xfId="78"/>
    <cellStyle name="60% - Акцент6 3" xfId="79"/>
    <cellStyle name="Accent1" xfId="80"/>
    <cellStyle name="Accent2" xfId="81"/>
    <cellStyle name="Accent3" xfId="82"/>
    <cellStyle name="Accent4" xfId="83"/>
    <cellStyle name="Accent5" xfId="84"/>
    <cellStyle name="Accent6" xfId="85"/>
    <cellStyle name="Bad" xfId="86"/>
    <cellStyle name="Calculation" xfId="87"/>
    <cellStyle name="Calculation 2" xfId="88"/>
    <cellStyle name="Check Cell" xfId="89"/>
    <cellStyle name="Comma 2" xfId="90"/>
    <cellStyle name="Comma_#C" xfId="91"/>
    <cellStyle name="Currency [0]_#C" xfId="92"/>
    <cellStyle name="Currency_#C" xfId="93"/>
    <cellStyle name="Date" xfId="94"/>
    <cellStyle name="Euro" xfId="95"/>
    <cellStyle name="Excel Built-in Normal" xfId="96"/>
    <cellStyle name="Excel Built-in Normal 2" xfId="97"/>
    <cellStyle name="Explanatory Text" xfId="98"/>
    <cellStyle name="From" xfId="99"/>
    <cellStyle name="Good" xfId="100"/>
    <cellStyle name="Heading 1" xfId="101"/>
    <cellStyle name="Heading 2" xfId="102"/>
    <cellStyle name="Heading 3" xfId="103"/>
    <cellStyle name="Heading 4" xfId="104"/>
    <cellStyle name="highlight" xfId="105"/>
    <cellStyle name="Iau?iue" xfId="106"/>
    <cellStyle name="Input" xfId="107"/>
    <cellStyle name="Input 2" xfId="108"/>
    <cellStyle name="Linked Cell" xfId="109"/>
    <cellStyle name="Neutral" xfId="110"/>
    <cellStyle name="normal" xfId="111"/>
    <cellStyle name="normalPercent" xfId="112"/>
    <cellStyle name="nornPercent" xfId="113"/>
    <cellStyle name="Note" xfId="114"/>
    <cellStyle name="Note 2" xfId="115"/>
    <cellStyle name="Output" xfId="116"/>
    <cellStyle name="Output 2" xfId="117"/>
    <cellStyle name="S4" xfId="118"/>
    <cellStyle name="S7" xfId="119"/>
    <cellStyle name="Text" xfId="120"/>
    <cellStyle name="Title" xfId="121"/>
    <cellStyle name="Total" xfId="122"/>
    <cellStyle name="Total 2" xfId="123"/>
    <cellStyle name="vb-rynok" xfId="124"/>
    <cellStyle name="Warning Text" xfId="125"/>
    <cellStyle name="Акцент1 2" xfId="126"/>
    <cellStyle name="Акцент1 2 2" xfId="127"/>
    <cellStyle name="Акцент1 3" xfId="128"/>
    <cellStyle name="Акцент2 2" xfId="129"/>
    <cellStyle name="Акцент2 2 2" xfId="130"/>
    <cellStyle name="Акцент3 2" xfId="131"/>
    <cellStyle name="Акцент3 2 2" xfId="132"/>
    <cellStyle name="Акцент4 2" xfId="133"/>
    <cellStyle name="Акцент4 2 2" xfId="134"/>
    <cellStyle name="Акцент4 3" xfId="135"/>
    <cellStyle name="Акцент5 2" xfId="136"/>
    <cellStyle name="Акцент5 2 2" xfId="137"/>
    <cellStyle name="Акцент6 2" xfId="138"/>
    <cellStyle name="Акцент6 2 2" xfId="139"/>
    <cellStyle name="Ввод  2" xfId="140"/>
    <cellStyle name="Ввод  2 2" xfId="141"/>
    <cellStyle name="Відсотковий 2" xfId="142"/>
    <cellStyle name="Відсотковий 3" xfId="143"/>
    <cellStyle name="Внебиржевой" xfId="144"/>
    <cellStyle name="Вывод 2" xfId="145"/>
    <cellStyle name="Вывод 2 2" xfId="146"/>
    <cellStyle name="Вывод 3" xfId="147"/>
    <cellStyle name="Вычисление 2" xfId="148"/>
    <cellStyle name="Вычисление 2 2" xfId="149"/>
    <cellStyle name="Вычисление 3" xfId="150"/>
    <cellStyle name="Денежный 2" xfId="151"/>
    <cellStyle name="Денежный 3" xfId="152"/>
    <cellStyle name="Денежный 4" xfId="153"/>
    <cellStyle name="Заголовок 1 2" xfId="154"/>
    <cellStyle name="Заголовок 1 2 2" xfId="155"/>
    <cellStyle name="Заголовок 1 3" xfId="156"/>
    <cellStyle name="Заголовок 1 3 2" xfId="157"/>
    <cellStyle name="Заголовок 2 2" xfId="158"/>
    <cellStyle name="Заголовок 2 2 2" xfId="159"/>
    <cellStyle name="Заголовок 2 3" xfId="160"/>
    <cellStyle name="Заголовок 2 3 2" xfId="161"/>
    <cellStyle name="Заголовок 3 2" xfId="162"/>
    <cellStyle name="Заголовок 3 2 2" xfId="163"/>
    <cellStyle name="Заголовок 3 3" xfId="164"/>
    <cellStyle name="Заголовок 3 3 2" xfId="165"/>
    <cellStyle name="Заголовок 4 2" xfId="166"/>
    <cellStyle name="Заголовок 4 2 2" xfId="167"/>
    <cellStyle name="Заголовок 4 3" xfId="168"/>
    <cellStyle name="Заголовок 4 3 2" xfId="169"/>
    <cellStyle name="Звичайний 10" xfId="170"/>
    <cellStyle name="Звичайний 2" xfId="171"/>
    <cellStyle name="Звичайний 2 2" xfId="172"/>
    <cellStyle name="Звичайний 3" xfId="173"/>
    <cellStyle name="Звичайний 3 2" xfId="174"/>
    <cellStyle name="Звичайний 3 3" xfId="175"/>
    <cellStyle name="Звичайний 3 4" xfId="176"/>
    <cellStyle name="Звичайний 3 5" xfId="177"/>
    <cellStyle name="Звичайний 3 6" xfId="178"/>
    <cellStyle name="Звичайний 3 6 2" xfId="179"/>
    <cellStyle name="Звичайний 3 7" xfId="180"/>
    <cellStyle name="Звичайний 3 8" xfId="181"/>
    <cellStyle name="Звичайний 4" xfId="182"/>
    <cellStyle name="Звичайний 4 2" xfId="183"/>
    <cellStyle name="Звичайний 4 3" xfId="184"/>
    <cellStyle name="Звичайний 5" xfId="185"/>
    <cellStyle name="Звичайний 5 2" xfId="186"/>
    <cellStyle name="Звичайний 6" xfId="187"/>
    <cellStyle name="Звичайний 7" xfId="188"/>
    <cellStyle name="Звичайний 8" xfId="189"/>
    <cellStyle name="Звичайний 9" xfId="190"/>
    <cellStyle name="Итог 2" xfId="191"/>
    <cellStyle name="Итог 2 2" xfId="192"/>
    <cellStyle name="Итог 3" xfId="193"/>
    <cellStyle name="Контрольная ячейка 2" xfId="194"/>
    <cellStyle name="Контрольная ячейка 2 2" xfId="195"/>
    <cellStyle name="Название 2" xfId="196"/>
    <cellStyle name="Название 2 2" xfId="197"/>
    <cellStyle name="Название 3" xfId="198"/>
    <cellStyle name="Нейтральный 2" xfId="199"/>
    <cellStyle name="Нейтральный 2 2" xfId="200"/>
    <cellStyle name="Обычный" xfId="0" builtinId="0"/>
    <cellStyle name="Обычный 1" xfId="201"/>
    <cellStyle name="Обычный 10" xfId="202"/>
    <cellStyle name="Обычный 10 2" xfId="203"/>
    <cellStyle name="Обычный 10 3" xfId="204"/>
    <cellStyle name="Обычный 10 4" xfId="205"/>
    <cellStyle name="Обычный 10 5" xfId="206"/>
    <cellStyle name="Обычный 10 8" xfId="207"/>
    <cellStyle name="Обычный 11" xfId="208"/>
    <cellStyle name="Обычный 11 2" xfId="209"/>
    <cellStyle name="Обычный 11 3" xfId="210"/>
    <cellStyle name="Обычный 12" xfId="211"/>
    <cellStyle name="Обычный 13" xfId="212"/>
    <cellStyle name="Обычный 14" xfId="213"/>
    <cellStyle name="Обычный 15" xfId="214"/>
    <cellStyle name="Обычный 15 2" xfId="215"/>
    <cellStyle name="Обычный 15 3" xfId="216"/>
    <cellStyle name="Обычный 15 4" xfId="217"/>
    <cellStyle name="Обычный 15 4 2" xfId="218"/>
    <cellStyle name="Обычный 16" xfId="219"/>
    <cellStyle name="Обычный 16 2" xfId="220"/>
    <cellStyle name="Обычный 17" xfId="221"/>
    <cellStyle name="Обычный 18" xfId="222"/>
    <cellStyle name="Обычный 19" xfId="1"/>
    <cellStyle name="Обычный 2" xfId="223"/>
    <cellStyle name="Обычный 2 10" xfId="224"/>
    <cellStyle name="Обычный 2 11" xfId="225"/>
    <cellStyle name="Обычный 2 12" xfId="226"/>
    <cellStyle name="Обычный 2 13" xfId="227"/>
    <cellStyle name="Обычный 2 14" xfId="228"/>
    <cellStyle name="Обычный 2 15" xfId="229"/>
    <cellStyle name="Обычный 2 16" xfId="230"/>
    <cellStyle name="Обычный 2 2" xfId="231"/>
    <cellStyle name="Обычный 2 2 2" xfId="232"/>
    <cellStyle name="Обычный 2 2 2 2" xfId="233"/>
    <cellStyle name="Обычный 2 2 2 3" xfId="234"/>
    <cellStyle name="Обычный 2 2 2 4" xfId="235"/>
    <cellStyle name="Обычный 2 2 2 5" xfId="236"/>
    <cellStyle name="Обычный 2 2 2 6" xfId="237"/>
    <cellStyle name="Обычный 2 2 2 7" xfId="238"/>
    <cellStyle name="Обычный 2 2 2 8" xfId="239"/>
    <cellStyle name="Обычный 2 2 3" xfId="240"/>
    <cellStyle name="Обычный 2 2 3 2" xfId="241"/>
    <cellStyle name="Обычный 2 2 4" xfId="242"/>
    <cellStyle name="Обычный 2 2 5" xfId="243"/>
    <cellStyle name="Обычный 2 2 6" xfId="244"/>
    <cellStyle name="Обычный 2 2 7" xfId="245"/>
    <cellStyle name="Обычный 2 2 8" xfId="246"/>
    <cellStyle name="Обычный 2 2_Расшифровка плановых затрат по ПЕ на 2012г" xfId="247"/>
    <cellStyle name="Обычный 2 3" xfId="248"/>
    <cellStyle name="Обычный 2 3 2" xfId="249"/>
    <cellStyle name="Обычный 2 3 3" xfId="250"/>
    <cellStyle name="Обычный 2 3 4" xfId="251"/>
    <cellStyle name="Обычный 2 4" xfId="252"/>
    <cellStyle name="Обычный 2 4 2" xfId="253"/>
    <cellStyle name="Обычный 2 5" xfId="254"/>
    <cellStyle name="Обычный 2 5 2" xfId="255"/>
    <cellStyle name="Обычный 2 6" xfId="256"/>
    <cellStyle name="Обычный 2 7" xfId="257"/>
    <cellStyle name="Обычный 2 8" xfId="258"/>
    <cellStyle name="Обычный 2 9" xfId="259"/>
    <cellStyle name="Обычный 2_Аналіз старих тарифів на коміссію27_10_11" xfId="260"/>
    <cellStyle name="Обычный 3" xfId="261"/>
    <cellStyle name="Обычный 3 10" xfId="262"/>
    <cellStyle name="Обычный 3 10 6" xfId="263"/>
    <cellStyle name="Обычный 3 11" xfId="264"/>
    <cellStyle name="Обычный 3 11 2 2" xfId="265"/>
    <cellStyle name="Обычный 3 11 2 2 2" xfId="266"/>
    <cellStyle name="Обычный 3 11 2 2 2 2" xfId="267"/>
    <cellStyle name="Обычный 3 11 3" xfId="268"/>
    <cellStyle name="Обычный 3 11 3 2" xfId="269"/>
    <cellStyle name="Обычный 3 11 3 2 2" xfId="270"/>
    <cellStyle name="Обычный 3 11 3 2 2 2" xfId="271"/>
    <cellStyle name="Обычный 3 11 3 3" xfId="272"/>
    <cellStyle name="Обычный 3 11 3 3 2" xfId="273"/>
    <cellStyle name="Обычный 3 11 3 3 2 2" xfId="274"/>
    <cellStyle name="Обычный 3 11 3 4" xfId="275"/>
    <cellStyle name="Обычный 3 11 3 4 2" xfId="276"/>
    <cellStyle name="Обычный 3 2" xfId="277"/>
    <cellStyle name="Обычный 3 2 2" xfId="278"/>
    <cellStyle name="Обычный 3 3" xfId="279"/>
    <cellStyle name="Обычный 3 3 2" xfId="280"/>
    <cellStyle name="Обычный 3 3 3" xfId="281"/>
    <cellStyle name="Обычный 3 4" xfId="282"/>
    <cellStyle name="Обычный 3 4 2" xfId="283"/>
    <cellStyle name="Обычный 3 4 3" xfId="284"/>
    <cellStyle name="Обычный 3 5" xfId="285"/>
    <cellStyle name="Обычный 3 5 2" xfId="286"/>
    <cellStyle name="Обычный 3 6" xfId="287"/>
    <cellStyle name="Обычный 3 7" xfId="288"/>
    <cellStyle name="Обычный 3 8" xfId="289"/>
    <cellStyle name="Обычный 3 9" xfId="290"/>
    <cellStyle name="Обычный 3_Расшифровка плановых затрат по ПЕ на 2012г" xfId="291"/>
    <cellStyle name="Обычный 4" xfId="292"/>
    <cellStyle name="Обычный 4 10" xfId="293"/>
    <cellStyle name="Обычный 4 2" xfId="294"/>
    <cellStyle name="Обычный 4 2 2" xfId="295"/>
    <cellStyle name="Обычный 4 2 3" xfId="296"/>
    <cellStyle name="Обычный 4 3" xfId="297"/>
    <cellStyle name="Обычный 4 3 2" xfId="298"/>
    <cellStyle name="Обычный 4 4" xfId="299"/>
    <cellStyle name="Обычный 4 5" xfId="300"/>
    <cellStyle name="Обычный 4 6" xfId="301"/>
    <cellStyle name="Обычный 4 6 2 2" xfId="302"/>
    <cellStyle name="Обычный 4 6 2 2 2" xfId="303"/>
    <cellStyle name="Обычный 4 7" xfId="304"/>
    <cellStyle name="Обычный 4 7 2" xfId="305"/>
    <cellStyle name="Обычный 4 7 3" xfId="306"/>
    <cellStyle name="Обычный 4 8" xfId="307"/>
    <cellStyle name="Обычный 4 8 2" xfId="308"/>
    <cellStyle name="Обычный 5" xfId="309"/>
    <cellStyle name="Обычный 5 2" xfId="310"/>
    <cellStyle name="Обычный 5 3" xfId="311"/>
    <cellStyle name="Обычный 6" xfId="312"/>
    <cellStyle name="Обычный 6 2" xfId="313"/>
    <cellStyle name="Обычный 6 3" xfId="314"/>
    <cellStyle name="Обычный 7" xfId="315"/>
    <cellStyle name="Обычный 7 2" xfId="316"/>
    <cellStyle name="Обычный 8" xfId="317"/>
    <cellStyle name="Обычный 8 2" xfId="318"/>
    <cellStyle name="Обычный 8 2 2" xfId="319"/>
    <cellStyle name="Обычный 8 3" xfId="320"/>
    <cellStyle name="Обычный 8 4" xfId="321"/>
    <cellStyle name="Обычный 9" xfId="322"/>
    <cellStyle name="Обычный 9 2" xfId="323"/>
    <cellStyle name="Плохой 2" xfId="324"/>
    <cellStyle name="Плохой 2 2" xfId="325"/>
    <cellStyle name="Пояснение 2" xfId="326"/>
    <cellStyle name="Пояснение 2 2" xfId="327"/>
    <cellStyle name="Примечание 2" xfId="328"/>
    <cellStyle name="Примечание 2 2" xfId="329"/>
    <cellStyle name="Примечание 2 3" xfId="330"/>
    <cellStyle name="Примечание 3" xfId="331"/>
    <cellStyle name="Процентный 2" xfId="332"/>
    <cellStyle name="Процентный 2 2" xfId="333"/>
    <cellStyle name="Процентный 2 2 2" xfId="334"/>
    <cellStyle name="Процентный 2 3" xfId="335"/>
    <cellStyle name="Процентный 3" xfId="336"/>
    <cellStyle name="Процентный 3 2" xfId="337"/>
    <cellStyle name="Процентный 4" xfId="338"/>
    <cellStyle name="Процентный 5" xfId="339"/>
    <cellStyle name="Процентный 6" xfId="340"/>
    <cellStyle name="Связанная ячейка 2" xfId="341"/>
    <cellStyle name="Связанная ячейка 2 2" xfId="342"/>
    <cellStyle name="Стиль 1" xfId="343"/>
    <cellStyle name="Стиль ПЭО" xfId="344"/>
    <cellStyle name="Стиль_названий" xfId="345"/>
    <cellStyle name="Текст предупреждения 2" xfId="346"/>
    <cellStyle name="Текст предупреждения 2 2" xfId="347"/>
    <cellStyle name="Тысячи [0]_1999 пр." xfId="348"/>
    <cellStyle name="Тысячи_1999 пр." xfId="349"/>
    <cellStyle name="Финансовый [0] 2" xfId="350"/>
    <cellStyle name="Финансовый 2" xfId="351"/>
    <cellStyle name="Финансовый 2 2" xfId="352"/>
    <cellStyle name="Финансовый 2 2 2" xfId="353"/>
    <cellStyle name="Финансовый 2 3" xfId="354"/>
    <cellStyle name="Финансовый 2 4" xfId="355"/>
    <cellStyle name="Финансовый 2 5" xfId="356"/>
    <cellStyle name="Финансовый 2 6" xfId="357"/>
    <cellStyle name="Финансовый 3" xfId="358"/>
    <cellStyle name="Финансовый 3 2" xfId="359"/>
    <cellStyle name="Финансовый 3 3" xfId="360"/>
    <cellStyle name="Финансовый 3 4" xfId="361"/>
    <cellStyle name="Финансовый 4" xfId="362"/>
    <cellStyle name="Финансовый 5" xfId="363"/>
    <cellStyle name="Финансовый 6" xfId="364"/>
    <cellStyle name="Фінансовий 2" xfId="365"/>
    <cellStyle name="Хороший 2" xfId="366"/>
    <cellStyle name="Хороший 2 2" xfId="36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214\PL2006\v9_06_0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&#1052;&#1086;&#1080;%20&#1076;&#1086;&#1082;&#1091;&#1084;&#1077;&#1085;&#1090;&#1099;\PEV2000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eo12\c\&#1052;&#1086;&#1080;%20&#1076;&#1086;&#1082;&#1091;&#1084;&#1077;&#1085;&#1090;&#1099;\PEV200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m-pev06\proekt_%202009\&#1052;&#1086;&#1080;%20&#1076;&#1086;&#1082;&#1091;&#1084;&#1077;&#1085;&#1090;&#1099;\PEV2000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ALL_TRANZIT/&#1055;&#1045;&#1042;/&#1053;&#1072;&#1090;&#1072;&#1096;&#1072;%20&#1052;&#1072;&#1088;&#1082;&#1086;&#1074;&#1072;/&#1052;&#1086;&#1080;%20&#1076;&#1086;&#1082;&#1091;&#1084;&#1077;&#1085;&#1090;&#1099;/PEV2000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8;&#1086;&#1073;&#1086;&#1090;&#1072;/&#1060;&#1030;&#1053;&#1030;&#1064;%20&#1085;&#1086;&#1074;&#1080;&#1081;%20&#1090;&#1072;&#1088;&#1080;&#1092;%202021%20&#1079;%20&#1076;&#1086;&#1076;%20239%20&#1087;&#1086;%20&#1087;&#1088;&#1103;&#1084;&#1080;&#1093;%20&#1074;&#1080;&#1090;&#1088;&#1072;&#1090;&#1072;&#1093;%20&#1073;&#1077;&#1079;%20&#1042;&#1050;&#1054;%20&#1075;&#1072;&#1079;%2014250,19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mpl"/>
      <sheetName val="топл. куп. (2)  (3)"/>
      <sheetName val="топл. куп. (2)  (2)"/>
      <sheetName val="топл. куп. (2)ПДВ"/>
      <sheetName val="топл. куп. (2) "/>
      <sheetName val="бюджет лист"/>
      <sheetName val="Лист1"/>
      <sheetName val="Ремонти"/>
      <sheetName val="Перегляд данних"/>
      <sheetName val="18.Енергія"/>
      <sheetName val="17.ЖТЕКЕ"/>
      <sheetName val="KOEF"/>
      <sheetName val="AP_calc"/>
      <sheetName val="01.Вик.дир"/>
      <sheetName val="02.ДепЗбут"/>
      <sheetName val="03.ККМ"/>
      <sheetName val="07.ТРМ"/>
      <sheetName val="06.ТЕЦ-6"/>
      <sheetName val="04.КТМ"/>
      <sheetName val="05.ТЕЦ-5"/>
      <sheetName val="Статті"/>
      <sheetName val="Типи данних"/>
      <sheetName val="Типи данних філії"/>
      <sheetName val="Звіти"/>
      <sheetName val="Статті до звітів"/>
      <sheetName val="Формати"/>
      <sheetName val="Філіали"/>
      <sheetName val="Типи філіалів"/>
      <sheetName val="Плани"/>
      <sheetName val="Періоди"/>
      <sheetName val="Dialog"/>
      <sheetName val="DialogDB"/>
      <sheetName val="DialogForRep"/>
      <sheetName val="Ini"/>
      <sheetName val="Списки"/>
      <sheetName val="Приложение 1"/>
      <sheetName val="Данные"/>
      <sheetName val="Tax"/>
      <sheetName val="Котли"/>
      <sheetName val="Список"/>
      <sheetName val="топл__куп__(2)__(3)"/>
      <sheetName val="инструкция"/>
      <sheetName val="0"/>
      <sheetName val="Лист2"/>
    </sheetNames>
    <sheetDataSet>
      <sheetData sheetId="0">
        <row r="1">
          <cell r="A1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>
        <row r="5">
          <cell r="B5">
            <v>0.27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 refreshError="1"/>
      <sheetData sheetId="26" refreshError="1">
        <row r="1">
          <cell r="A1" t="str">
            <v>Poz</v>
          </cell>
          <cell r="B1" t="str">
            <v>id_dep</v>
          </cell>
          <cell r="C1" t="str">
            <v>Dep_Name</v>
          </cell>
          <cell r="D1" t="str">
            <v>Dep_Full</v>
          </cell>
          <cell r="E1" t="str">
            <v>DepT</v>
          </cell>
        </row>
      </sheetData>
      <sheetData sheetId="27" refreshError="1"/>
      <sheetData sheetId="28" refreshError="1"/>
      <sheetData sheetId="29" refreshError="1"/>
      <sheetData sheetId="30"/>
      <sheetData sheetId="31"/>
      <sheetData sheetId="32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812 (2)"/>
      <sheetName val="812"/>
      <sheetName val="0"/>
      <sheetName val="1"/>
      <sheetName val="2"/>
      <sheetName val="2 утв"/>
      <sheetName val="3 утв."/>
      <sheetName val="3 не сокр."/>
      <sheetName val="3 тар."/>
      <sheetName val="4 утв"/>
      <sheetName val="rem"/>
      <sheetName val="5"/>
      <sheetName val="6"/>
      <sheetName val="7"/>
      <sheetName val="8"/>
      <sheetName val="3кв "/>
      <sheetName val="1998"/>
      <sheetName val="9 (2)"/>
      <sheetName val="9"/>
      <sheetName val="10"/>
      <sheetName val="11"/>
      <sheetName val="12"/>
      <sheetName val="бюджет травня факт"/>
      <sheetName val="бюджет травня"/>
      <sheetName val="бюджет червня"/>
      <sheetName val="бюджет липня"/>
      <sheetName val="бюджет серпня "/>
      <sheetName val="бюджет вересня"/>
      <sheetName val="бюджет жовтня"/>
      <sheetName val="бюджет листоп."/>
      <sheetName val="бюджет грудня"/>
      <sheetName val="план підр."/>
      <sheetName val="прот."/>
      <sheetName val="1 кв"/>
      <sheetName val="2 кв"/>
      <sheetName val="1півр"/>
      <sheetName val="7 міс"/>
      <sheetName val="8 міс."/>
      <sheetName val="3кв"/>
      <sheetName val="9 міс."/>
      <sheetName val="10 міс."/>
      <sheetName val="11 міс."/>
      <sheetName val="12 міс."/>
      <sheetName val="пок.ен.1к"/>
      <sheetName val="пок.ен.2к"/>
      <sheetName val="пок.ен.3к "/>
      <sheetName val="пок.ен.4к  "/>
      <sheetName val="Лист1"/>
      <sheetName val="Лист1 (2)"/>
      <sheetName val="Лист2"/>
      <sheetName val="sm20 3кв"/>
      <sheetName val="движение комб. скр.конв."/>
      <sheetName val="assump"/>
      <sheetName val="МТР Газ України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>
        <row r="21">
          <cell r="AI21" t="str">
            <v xml:space="preserve">         Затверджую</v>
          </cell>
        </row>
        <row r="22">
          <cell r="AI22" t="str">
            <v xml:space="preserve"> Голова правління -</v>
          </cell>
        </row>
        <row r="23">
          <cell r="AI23" t="str">
            <v xml:space="preserve"> генеральний директор</v>
          </cell>
        </row>
        <row r="25">
          <cell r="AI25" t="str">
            <v xml:space="preserve">                        І.В.Плачков</v>
          </cell>
        </row>
        <row r="26">
          <cell r="AI26" t="str">
            <v xml:space="preserve">   "_____" ________2000 р.</v>
          </cell>
        </row>
        <row r="32">
          <cell r="Q32" t="str">
            <v>КТМ</v>
          </cell>
          <cell r="V32" t="str">
            <v xml:space="preserve">ТЕЦ-5 </v>
          </cell>
          <cell r="AA32" t="str">
            <v xml:space="preserve">ТЕЦ-6 </v>
          </cell>
        </row>
        <row r="34">
          <cell r="F34" t="str">
            <v>ВИКОН.ДИР.</v>
          </cell>
          <cell r="G34" t="str">
            <v>Е/Е</v>
          </cell>
          <cell r="H34" t="str">
            <v xml:space="preserve"> Т/Е</v>
          </cell>
          <cell r="P34" t="str">
            <v xml:space="preserve">КМ </v>
          </cell>
          <cell r="S34" t="str">
            <v xml:space="preserve">ТМ </v>
          </cell>
          <cell r="T34" t="str">
            <v>ВИРОБН</v>
          </cell>
          <cell r="U34" t="str">
            <v>ПЕРЕД</v>
          </cell>
          <cell r="X34" t="str">
            <v>ТЕЦ-5 ВСЬОГО</v>
          </cell>
          <cell r="Y34" t="str">
            <v>Е/Е</v>
          </cell>
          <cell r="Z34" t="str">
            <v xml:space="preserve"> Т/Е</v>
          </cell>
          <cell r="AC34" t="str">
            <v>ТЕЦ-6 ВСЬОГО</v>
          </cell>
          <cell r="AD34" t="str">
            <v>Е/Е</v>
          </cell>
          <cell r="AE34" t="str">
            <v xml:space="preserve"> Т/Е</v>
          </cell>
          <cell r="AF34" t="str">
            <v>ТРМ ВСЬОГО</v>
          </cell>
          <cell r="AG34" t="str">
            <v>ТРМ  АК КЕ</v>
          </cell>
          <cell r="AH34" t="str">
            <v>ТРМ СТОР</v>
          </cell>
          <cell r="AI34" t="str">
            <v xml:space="preserve">ДОП.ВИР. </v>
          </cell>
          <cell r="AJ34" t="str">
            <v>ДОП.ВИР. СТ.ОРГ.</v>
          </cell>
          <cell r="AK34" t="str">
            <v>АК КЕ ВСЬОГО</v>
          </cell>
          <cell r="AL34" t="str">
            <v xml:space="preserve"> Е/Е</v>
          </cell>
          <cell r="AM34" t="str">
            <v xml:space="preserve"> Т/Е</v>
          </cell>
          <cell r="AN34" t="str">
            <v>СТАНЦІї ЕЛЕКТРО</v>
          </cell>
          <cell r="AO34" t="str">
            <v>СТАНЦІІ ТЕПЛОВІ</v>
          </cell>
          <cell r="AP34" t="str">
            <v>МЕРЕЖІ ЕЛЕКТРО</v>
          </cell>
          <cell r="AQ34" t="str">
            <v>МЕРЕЖІ ТЕПЛОВІ</v>
          </cell>
        </row>
        <row r="35">
          <cell r="AL35">
            <v>395</v>
          </cell>
        </row>
        <row r="36">
          <cell r="AL36">
            <v>336</v>
          </cell>
        </row>
        <row r="37">
          <cell r="AL37">
            <v>0</v>
          </cell>
        </row>
        <row r="39">
          <cell r="AL39">
            <v>0</v>
          </cell>
        </row>
        <row r="40">
          <cell r="AL40">
            <v>0</v>
          </cell>
        </row>
        <row r="41">
          <cell r="AL41">
            <v>395.6</v>
          </cell>
        </row>
        <row r="42">
          <cell r="P42">
            <v>0</v>
          </cell>
          <cell r="AL42">
            <v>395.6</v>
          </cell>
        </row>
        <row r="43">
          <cell r="AM43">
            <v>1580</v>
          </cell>
        </row>
        <row r="44">
          <cell r="AM44">
            <v>0</v>
          </cell>
        </row>
        <row r="45">
          <cell r="AM45">
            <v>1580</v>
          </cell>
        </row>
        <row r="46">
          <cell r="F46">
            <v>3213.1666666666652</v>
          </cell>
          <cell r="P46">
            <v>2641.6000000000004</v>
          </cell>
          <cell r="S46">
            <v>8041.218181818178</v>
          </cell>
          <cell r="T46">
            <v>4194.2120000000004</v>
          </cell>
          <cell r="U46">
            <v>2131.2061818181819</v>
          </cell>
          <cell r="X46">
            <v>2404.6545454545439</v>
          </cell>
          <cell r="AC46">
            <v>1313.2</v>
          </cell>
          <cell r="AF46">
            <v>3816.2</v>
          </cell>
          <cell r="AG46">
            <v>3162.08</v>
          </cell>
          <cell r="AH46">
            <v>654.12</v>
          </cell>
        </row>
        <row r="47">
          <cell r="F47">
            <v>0.8</v>
          </cell>
          <cell r="P47">
            <v>0.8</v>
          </cell>
          <cell r="S47">
            <v>0.8</v>
          </cell>
          <cell r="X47">
            <v>0.8</v>
          </cell>
          <cell r="AC47">
            <v>0.8</v>
          </cell>
          <cell r="AF47">
            <v>0.8</v>
          </cell>
          <cell r="AG47">
            <v>0.8</v>
          </cell>
          <cell r="AH47">
            <v>0.8</v>
          </cell>
        </row>
        <row r="49">
          <cell r="F49">
            <v>204.8</v>
          </cell>
          <cell r="G49">
            <v>45</v>
          </cell>
          <cell r="H49">
            <v>159.80000000000001</v>
          </cell>
          <cell r="P49">
            <v>401.6</v>
          </cell>
          <cell r="S49">
            <v>625.40000000000009</v>
          </cell>
          <cell r="T49">
            <v>312.70000000000005</v>
          </cell>
          <cell r="U49">
            <v>312.70000000000005</v>
          </cell>
          <cell r="X49">
            <v>206.4</v>
          </cell>
          <cell r="Y49">
            <v>64</v>
          </cell>
          <cell r="Z49">
            <v>142.4</v>
          </cell>
          <cell r="AC49">
            <v>174.4</v>
          </cell>
          <cell r="AD49">
            <v>57</v>
          </cell>
          <cell r="AE49">
            <v>117.4</v>
          </cell>
          <cell r="AF49">
            <v>468.8</v>
          </cell>
          <cell r="AG49">
            <v>469</v>
          </cell>
          <cell r="AH49">
            <v>-0.19999999999998863</v>
          </cell>
          <cell r="AK49">
            <v>2200.0000000000005</v>
          </cell>
          <cell r="AL49">
            <v>662</v>
          </cell>
          <cell r="AM49">
            <v>1538.0000000000005</v>
          </cell>
          <cell r="AN49">
            <v>121</v>
          </cell>
          <cell r="AO49">
            <v>472</v>
          </cell>
          <cell r="AP49">
            <v>541</v>
          </cell>
          <cell r="AQ49">
            <v>1066.0000000000005</v>
          </cell>
        </row>
        <row r="50">
          <cell r="F50">
            <v>158</v>
          </cell>
          <cell r="G50">
            <v>35</v>
          </cell>
          <cell r="P50">
            <v>56</v>
          </cell>
          <cell r="S50">
            <v>625</v>
          </cell>
          <cell r="X50">
            <v>75</v>
          </cell>
          <cell r="Y50">
            <v>23</v>
          </cell>
          <cell r="Z50">
            <v>52</v>
          </cell>
          <cell r="AC50">
            <v>40</v>
          </cell>
          <cell r="AD50">
            <v>13</v>
          </cell>
          <cell r="AE50">
            <v>27</v>
          </cell>
          <cell r="AF50">
            <v>436</v>
          </cell>
          <cell r="AG50">
            <v>436</v>
          </cell>
          <cell r="AH50">
            <v>0</v>
          </cell>
          <cell r="AK50">
            <v>1424</v>
          </cell>
          <cell r="AL50">
            <v>158</v>
          </cell>
          <cell r="AM50">
            <v>1266</v>
          </cell>
        </row>
        <row r="51">
          <cell r="G51">
            <v>0</v>
          </cell>
          <cell r="P51">
            <v>1</v>
          </cell>
          <cell r="X51">
            <v>18</v>
          </cell>
          <cell r="Y51">
            <v>6</v>
          </cell>
          <cell r="Z51">
            <v>12</v>
          </cell>
          <cell r="AC51">
            <v>47</v>
          </cell>
          <cell r="AD51">
            <v>15</v>
          </cell>
          <cell r="AE51">
            <v>32</v>
          </cell>
          <cell r="AH51">
            <v>0</v>
          </cell>
          <cell r="AK51">
            <v>66</v>
          </cell>
          <cell r="AL51">
            <v>22</v>
          </cell>
          <cell r="AM51">
            <v>44</v>
          </cell>
        </row>
        <row r="52">
          <cell r="F52">
            <v>46.800000000000011</v>
          </cell>
          <cell r="G52">
            <v>10</v>
          </cell>
          <cell r="P52">
            <v>10</v>
          </cell>
          <cell r="X52">
            <v>0</v>
          </cell>
          <cell r="Y52">
            <v>0</v>
          </cell>
          <cell r="Z52">
            <v>0</v>
          </cell>
          <cell r="AC52">
            <v>20</v>
          </cell>
          <cell r="AD52">
            <v>7</v>
          </cell>
          <cell r="AE52">
            <v>13</v>
          </cell>
          <cell r="AF52">
            <v>25.6</v>
          </cell>
          <cell r="AG52">
            <v>25.6</v>
          </cell>
          <cell r="AH52">
            <v>0</v>
          </cell>
          <cell r="AK52">
            <v>102.4</v>
          </cell>
          <cell r="AL52">
            <v>27</v>
          </cell>
          <cell r="AM52">
            <v>75.400000000000006</v>
          </cell>
        </row>
        <row r="53">
          <cell r="F53">
            <v>8.2666666666666675</v>
          </cell>
          <cell r="G53">
            <v>2</v>
          </cell>
          <cell r="H53">
            <v>6.2666666666666675</v>
          </cell>
          <cell r="P53">
            <v>44.800000000000004</v>
          </cell>
          <cell r="S53">
            <v>307.20000000000005</v>
          </cell>
          <cell r="T53">
            <v>239.61600000000004</v>
          </cell>
          <cell r="U53">
            <v>67.584000000000003</v>
          </cell>
          <cell r="X53">
            <v>881.6</v>
          </cell>
          <cell r="Y53">
            <v>273</v>
          </cell>
          <cell r="Z53">
            <v>608.6</v>
          </cell>
          <cell r="AC53">
            <v>76</v>
          </cell>
          <cell r="AD53">
            <v>25</v>
          </cell>
          <cell r="AE53">
            <v>51</v>
          </cell>
          <cell r="AF53">
            <v>164</v>
          </cell>
          <cell r="AG53">
            <v>160.80000000000001</v>
          </cell>
          <cell r="AH53">
            <v>3.1999999999999886</v>
          </cell>
          <cell r="AK53">
            <v>1483.0666666666668</v>
          </cell>
          <cell r="AL53">
            <v>347.2</v>
          </cell>
          <cell r="AM53">
            <v>1135.8666666666668</v>
          </cell>
          <cell r="AN53">
            <v>298</v>
          </cell>
          <cell r="AO53">
            <v>764</v>
          </cell>
          <cell r="AP53">
            <v>49.199999999999989</v>
          </cell>
          <cell r="AQ53">
            <v>371.86666666666679</v>
          </cell>
        </row>
        <row r="54">
          <cell r="F54">
            <v>0</v>
          </cell>
          <cell r="G54">
            <v>0</v>
          </cell>
          <cell r="H54">
            <v>0</v>
          </cell>
          <cell r="S54">
            <v>16.8</v>
          </cell>
          <cell r="T54">
            <v>16.8</v>
          </cell>
          <cell r="U54">
            <v>0</v>
          </cell>
          <cell r="X54">
            <v>777.6</v>
          </cell>
          <cell r="Y54">
            <v>241</v>
          </cell>
          <cell r="Z54">
            <v>536.6</v>
          </cell>
          <cell r="AC54">
            <v>11.200000000000001</v>
          </cell>
          <cell r="AD54">
            <v>4</v>
          </cell>
          <cell r="AE54">
            <v>7.2000000000000011</v>
          </cell>
          <cell r="AH54">
            <v>0</v>
          </cell>
          <cell r="AK54">
            <v>805.6</v>
          </cell>
          <cell r="AL54">
            <v>245</v>
          </cell>
          <cell r="AM54">
            <v>560.6</v>
          </cell>
          <cell r="AN54">
            <v>245</v>
          </cell>
          <cell r="AO54">
            <v>550</v>
          </cell>
          <cell r="AP54">
            <v>0</v>
          </cell>
          <cell r="AQ54">
            <v>10.600000000000023</v>
          </cell>
        </row>
        <row r="55">
          <cell r="F55">
            <v>0</v>
          </cell>
          <cell r="G55">
            <v>0</v>
          </cell>
          <cell r="H55">
            <v>0</v>
          </cell>
          <cell r="S55">
            <v>18925</v>
          </cell>
          <cell r="T55">
            <v>18925</v>
          </cell>
          <cell r="U55">
            <v>0</v>
          </cell>
          <cell r="X55">
            <v>22509</v>
          </cell>
          <cell r="Y55">
            <v>8375.0975609756097</v>
          </cell>
          <cell r="Z55">
            <v>14133.90243902439</v>
          </cell>
          <cell r="AC55">
            <v>20437</v>
          </cell>
          <cell r="AD55">
            <v>8330.4774346793329</v>
          </cell>
          <cell r="AE55">
            <v>12106.522565320667</v>
          </cell>
          <cell r="AH55">
            <v>0</v>
          </cell>
          <cell r="AK55">
            <v>61871</v>
          </cell>
          <cell r="AL55">
            <v>16705.574995654941</v>
          </cell>
          <cell r="AM55">
            <v>45165.425004345059</v>
          </cell>
          <cell r="AN55">
            <v>16705.574995654941</v>
          </cell>
          <cell r="AO55">
            <v>45165</v>
          </cell>
          <cell r="AP55">
            <v>0</v>
          </cell>
          <cell r="AQ55">
            <v>0.42500434505927842</v>
          </cell>
        </row>
        <row r="56">
          <cell r="F56">
            <v>0</v>
          </cell>
          <cell r="G56">
            <v>0</v>
          </cell>
          <cell r="H56">
            <v>0</v>
          </cell>
          <cell r="P56">
            <v>0</v>
          </cell>
          <cell r="S56">
            <v>18925</v>
          </cell>
          <cell r="T56">
            <v>18925</v>
          </cell>
          <cell r="U56">
            <v>0</v>
          </cell>
          <cell r="X56">
            <v>22509</v>
          </cell>
          <cell r="Y56">
            <v>8375.0975609756097</v>
          </cell>
          <cell r="Z56">
            <v>14133.90243902439</v>
          </cell>
          <cell r="AC56">
            <v>20437</v>
          </cell>
          <cell r="AD56">
            <v>8330.4774346793329</v>
          </cell>
          <cell r="AE56">
            <v>12106.522565320667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K56">
            <v>61871</v>
          </cell>
          <cell r="AL56">
            <v>16705.574995654941</v>
          </cell>
          <cell r="AM56">
            <v>45165.425004345059</v>
          </cell>
          <cell r="AN56">
            <v>16705.574995654941</v>
          </cell>
          <cell r="AO56">
            <v>45165</v>
          </cell>
          <cell r="AP56">
            <v>0</v>
          </cell>
          <cell r="AQ56">
            <v>0.42500434505927842</v>
          </cell>
        </row>
        <row r="57">
          <cell r="F57">
            <v>0</v>
          </cell>
          <cell r="G57">
            <v>0</v>
          </cell>
          <cell r="H57">
            <v>0</v>
          </cell>
          <cell r="T57">
            <v>0</v>
          </cell>
          <cell r="U57">
            <v>0</v>
          </cell>
          <cell r="AF57">
            <v>0</v>
          </cell>
          <cell r="AH57">
            <v>0</v>
          </cell>
          <cell r="AK57">
            <v>0</v>
          </cell>
          <cell r="AL57">
            <v>0</v>
          </cell>
          <cell r="AM57">
            <v>0</v>
          </cell>
          <cell r="AO57">
            <v>0</v>
          </cell>
        </row>
        <row r="58">
          <cell r="F58">
            <v>2.4000000000000004</v>
          </cell>
          <cell r="G58">
            <v>1</v>
          </cell>
          <cell r="H58">
            <v>1.4000000000000004</v>
          </cell>
          <cell r="P58">
            <v>72.8</v>
          </cell>
          <cell r="S58">
            <v>2599.8000000000002</v>
          </cell>
          <cell r="T58">
            <v>2599.8000000000002</v>
          </cell>
          <cell r="U58">
            <v>0</v>
          </cell>
          <cell r="X58">
            <v>0</v>
          </cell>
          <cell r="Y58">
            <v>0</v>
          </cell>
          <cell r="Z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723.2</v>
          </cell>
          <cell r="AG58">
            <v>253.12</v>
          </cell>
          <cell r="AH58">
            <v>470.08000000000004</v>
          </cell>
          <cell r="AK58">
            <v>2928.12</v>
          </cell>
          <cell r="AL58">
            <v>73.8</v>
          </cell>
          <cell r="AM58">
            <v>2854.3199999999997</v>
          </cell>
          <cell r="AN58">
            <v>0</v>
          </cell>
          <cell r="AO58">
            <v>884</v>
          </cell>
          <cell r="AP58">
            <v>73.8</v>
          </cell>
          <cell r="AQ58">
            <v>1970.3199999999997</v>
          </cell>
        </row>
        <row r="59">
          <cell r="F59">
            <v>281</v>
          </cell>
          <cell r="G59">
            <v>62</v>
          </cell>
          <cell r="H59">
            <v>219</v>
          </cell>
          <cell r="P59">
            <v>477</v>
          </cell>
          <cell r="S59">
            <v>928.27272727272725</v>
          </cell>
          <cell r="T59">
            <v>454.85363636363633</v>
          </cell>
          <cell r="U59">
            <v>473.41909090909093</v>
          </cell>
          <cell r="X59">
            <v>272.81818181818181</v>
          </cell>
          <cell r="Y59">
            <v>85</v>
          </cell>
          <cell r="Z59">
            <v>187.81818181818181</v>
          </cell>
          <cell r="AC59">
            <v>242</v>
          </cell>
          <cell r="AD59">
            <v>79</v>
          </cell>
          <cell r="AE59">
            <v>163</v>
          </cell>
          <cell r="AF59">
            <v>959</v>
          </cell>
          <cell r="AG59">
            <v>906</v>
          </cell>
          <cell r="AH59">
            <v>53</v>
          </cell>
          <cell r="AI59">
            <v>202.90909090909091</v>
          </cell>
          <cell r="AK59">
            <v>3552</v>
          </cell>
          <cell r="AL59">
            <v>862</v>
          </cell>
          <cell r="AM59">
            <v>2690</v>
          </cell>
          <cell r="AN59">
            <v>164</v>
          </cell>
          <cell r="AO59">
            <v>666</v>
          </cell>
          <cell r="AP59">
            <v>698</v>
          </cell>
          <cell r="AQ59">
            <v>2024</v>
          </cell>
        </row>
        <row r="60">
          <cell r="F60">
            <v>15</v>
          </cell>
          <cell r="G60">
            <v>3</v>
          </cell>
          <cell r="H60">
            <v>12</v>
          </cell>
          <cell r="P60">
            <v>26</v>
          </cell>
          <cell r="S60">
            <v>51</v>
          </cell>
          <cell r="T60">
            <v>25</v>
          </cell>
          <cell r="U60">
            <v>26</v>
          </cell>
          <cell r="X60">
            <v>15</v>
          </cell>
          <cell r="Y60">
            <v>5</v>
          </cell>
          <cell r="Z60">
            <v>10</v>
          </cell>
          <cell r="AC60">
            <v>13</v>
          </cell>
          <cell r="AD60">
            <v>4</v>
          </cell>
          <cell r="AE60">
            <v>9</v>
          </cell>
          <cell r="AF60">
            <v>53</v>
          </cell>
          <cell r="AG60">
            <v>50</v>
          </cell>
          <cell r="AH60">
            <v>3</v>
          </cell>
          <cell r="AI60">
            <v>11</v>
          </cell>
          <cell r="AK60">
            <v>195</v>
          </cell>
          <cell r="AL60">
            <v>47</v>
          </cell>
          <cell r="AM60">
            <v>148</v>
          </cell>
          <cell r="AN60">
            <v>9</v>
          </cell>
          <cell r="AO60">
            <v>28</v>
          </cell>
          <cell r="AP60">
            <v>38</v>
          </cell>
          <cell r="AQ60">
            <v>120</v>
          </cell>
        </row>
        <row r="61">
          <cell r="F61">
            <v>88</v>
          </cell>
          <cell r="G61">
            <v>19</v>
          </cell>
          <cell r="H61">
            <v>69</v>
          </cell>
          <cell r="P61">
            <v>153</v>
          </cell>
          <cell r="S61">
            <v>297</v>
          </cell>
          <cell r="T61">
            <v>146</v>
          </cell>
          <cell r="U61">
            <v>151</v>
          </cell>
          <cell r="X61">
            <v>87</v>
          </cell>
          <cell r="Y61">
            <v>27</v>
          </cell>
          <cell r="Z61">
            <v>60</v>
          </cell>
          <cell r="AC61">
            <v>77</v>
          </cell>
          <cell r="AD61">
            <v>25</v>
          </cell>
          <cell r="AE61">
            <v>52</v>
          </cell>
          <cell r="AF61">
            <v>307</v>
          </cell>
          <cell r="AG61">
            <v>290</v>
          </cell>
          <cell r="AH61">
            <v>17</v>
          </cell>
          <cell r="AI61">
            <v>65</v>
          </cell>
          <cell r="AK61">
            <v>1135</v>
          </cell>
          <cell r="AL61">
            <v>276</v>
          </cell>
          <cell r="AM61">
            <v>859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</row>
        <row r="62">
          <cell r="F62">
            <v>0</v>
          </cell>
          <cell r="G62">
            <v>0</v>
          </cell>
          <cell r="P62">
            <v>0</v>
          </cell>
          <cell r="X62">
            <v>0</v>
          </cell>
          <cell r="AH62">
            <v>0</v>
          </cell>
          <cell r="AK62">
            <v>0</v>
          </cell>
        </row>
        <row r="63">
          <cell r="F63">
            <v>87.333333333333329</v>
          </cell>
          <cell r="G63">
            <v>19</v>
          </cell>
          <cell r="H63">
            <v>68.333333333333329</v>
          </cell>
          <cell r="P63">
            <v>586</v>
          </cell>
          <cell r="S63">
            <v>1295</v>
          </cell>
          <cell r="T63">
            <v>207.20000000000002</v>
          </cell>
          <cell r="U63">
            <v>1087.8</v>
          </cell>
          <cell r="X63">
            <v>752</v>
          </cell>
          <cell r="Y63">
            <v>233</v>
          </cell>
          <cell r="Z63">
            <v>519</v>
          </cell>
          <cell r="AC63">
            <v>734</v>
          </cell>
          <cell r="AD63">
            <v>240</v>
          </cell>
          <cell r="AE63">
            <v>494</v>
          </cell>
          <cell r="AF63">
            <v>553</v>
          </cell>
          <cell r="AG63">
            <v>538</v>
          </cell>
          <cell r="AH63">
            <v>15</v>
          </cell>
          <cell r="AK63">
            <v>4002.3333333333335</v>
          </cell>
          <cell r="AL63">
            <v>1086</v>
          </cell>
          <cell r="AM63">
            <v>2916.3333333333335</v>
          </cell>
          <cell r="AN63">
            <v>473</v>
          </cell>
          <cell r="AO63">
            <v>1453</v>
          </cell>
          <cell r="AP63">
            <v>613</v>
          </cell>
          <cell r="AQ63">
            <v>1463.3333333333335</v>
          </cell>
        </row>
        <row r="64">
          <cell r="G64">
            <v>0</v>
          </cell>
          <cell r="T64">
            <v>21</v>
          </cell>
          <cell r="U64">
            <v>109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N64">
            <v>47</v>
          </cell>
          <cell r="AO64">
            <v>145</v>
          </cell>
          <cell r="AP64">
            <v>61</v>
          </cell>
          <cell r="AQ64">
            <v>146</v>
          </cell>
        </row>
        <row r="65">
          <cell r="F65">
            <v>87</v>
          </cell>
          <cell r="G65">
            <v>19</v>
          </cell>
          <cell r="H65">
            <v>68</v>
          </cell>
          <cell r="P65">
            <v>627.20000000000005</v>
          </cell>
          <cell r="S65">
            <v>1365.6</v>
          </cell>
          <cell r="X65">
            <v>175.20000000000002</v>
          </cell>
          <cell r="AC65">
            <v>159.20000000000002</v>
          </cell>
          <cell r="AF65">
            <v>444.2</v>
          </cell>
          <cell r="AG65">
            <v>367.2</v>
          </cell>
          <cell r="AH65">
            <v>0</v>
          </cell>
          <cell r="AK65">
            <v>2781.3999999999996</v>
          </cell>
          <cell r="AL65">
            <v>646.20000000000005</v>
          </cell>
          <cell r="AM65">
            <v>2135.1999999999998</v>
          </cell>
          <cell r="AO65">
            <v>376</v>
          </cell>
        </row>
        <row r="66">
          <cell r="F66">
            <v>0</v>
          </cell>
          <cell r="G66">
            <v>0</v>
          </cell>
          <cell r="P66">
            <v>0</v>
          </cell>
          <cell r="S66">
            <v>0</v>
          </cell>
          <cell r="X66">
            <v>0</v>
          </cell>
          <cell r="AC66">
            <v>0</v>
          </cell>
          <cell r="AD66">
            <v>0</v>
          </cell>
          <cell r="AH66">
            <v>0</v>
          </cell>
          <cell r="AK66">
            <v>0</v>
          </cell>
          <cell r="AL66">
            <v>0</v>
          </cell>
          <cell r="AM66">
            <v>0</v>
          </cell>
          <cell r="AO66">
            <v>0</v>
          </cell>
        </row>
        <row r="67">
          <cell r="G67">
            <v>0</v>
          </cell>
          <cell r="H67">
            <v>0.3333333333333286</v>
          </cell>
          <cell r="P67">
            <v>-41.200000000000045</v>
          </cell>
          <cell r="S67">
            <v>-70.599999999999909</v>
          </cell>
          <cell r="T67">
            <v>186.20000000000002</v>
          </cell>
          <cell r="U67">
            <v>978.8</v>
          </cell>
          <cell r="X67">
            <v>576.79999999999995</v>
          </cell>
          <cell r="Y67">
            <v>233</v>
          </cell>
          <cell r="Z67">
            <v>519</v>
          </cell>
          <cell r="AC67">
            <v>574.79999999999995</v>
          </cell>
          <cell r="AD67">
            <v>240</v>
          </cell>
          <cell r="AE67">
            <v>494</v>
          </cell>
          <cell r="AF67">
            <v>108.80000000000001</v>
          </cell>
          <cell r="AG67">
            <v>170.8</v>
          </cell>
          <cell r="AH67">
            <v>-62</v>
          </cell>
          <cell r="AI67">
            <v>0</v>
          </cell>
          <cell r="AJ67">
            <v>0</v>
          </cell>
          <cell r="AK67">
            <v>1220.5999999999999</v>
          </cell>
          <cell r="AN67">
            <v>426</v>
          </cell>
          <cell r="AO67">
            <v>932</v>
          </cell>
          <cell r="AP67">
            <v>552</v>
          </cell>
          <cell r="AQ67">
            <v>1317.3333333333335</v>
          </cell>
        </row>
        <row r="68">
          <cell r="F68">
            <v>133.60000000000002</v>
          </cell>
          <cell r="G68">
            <v>29</v>
          </cell>
          <cell r="H68">
            <v>104.60000000000002</v>
          </cell>
          <cell r="P68">
            <v>699.4</v>
          </cell>
          <cell r="S68">
            <v>1291.1454545454546</v>
          </cell>
          <cell r="T68">
            <v>322.78636363636366</v>
          </cell>
          <cell r="U68">
            <v>968.35909090909104</v>
          </cell>
          <cell r="X68">
            <v>661.0363636363636</v>
          </cell>
          <cell r="Y68">
            <v>205</v>
          </cell>
          <cell r="Z68">
            <v>456.0363636363636</v>
          </cell>
          <cell r="AC68">
            <v>482.8</v>
          </cell>
          <cell r="AD68">
            <v>158</v>
          </cell>
          <cell r="AE68">
            <v>324.8</v>
          </cell>
          <cell r="AF68">
            <v>506</v>
          </cell>
          <cell r="AG68">
            <v>506</v>
          </cell>
          <cell r="AH68">
            <v>0</v>
          </cell>
          <cell r="AK68">
            <v>3773.9818181818182</v>
          </cell>
          <cell r="AL68">
            <v>1091.4000000000001</v>
          </cell>
          <cell r="AM68">
            <v>2682.5818181818181</v>
          </cell>
          <cell r="AN68">
            <v>363</v>
          </cell>
          <cell r="AO68">
            <v>1220</v>
          </cell>
          <cell r="AP68">
            <v>728.40000000000009</v>
          </cell>
          <cell r="AQ68">
            <v>1462.5818181818181</v>
          </cell>
        </row>
        <row r="69">
          <cell r="G69">
            <v>0</v>
          </cell>
          <cell r="H69">
            <v>0</v>
          </cell>
          <cell r="P69">
            <v>51</v>
          </cell>
          <cell r="S69">
            <v>296.72727272727275</v>
          </cell>
          <cell r="X69">
            <v>202.18181818181819</v>
          </cell>
          <cell r="Y69">
            <v>63</v>
          </cell>
          <cell r="Z69">
            <v>139.18181818181819</v>
          </cell>
          <cell r="AC69">
            <v>147</v>
          </cell>
          <cell r="AD69">
            <v>48</v>
          </cell>
          <cell r="AE69">
            <v>99</v>
          </cell>
          <cell r="AF69">
            <v>88</v>
          </cell>
          <cell r="AG69">
            <v>88</v>
          </cell>
          <cell r="AH69">
            <v>0</v>
          </cell>
          <cell r="AK69">
            <v>784.90909090909099</v>
          </cell>
          <cell r="AL69">
            <v>162</v>
          </cell>
          <cell r="AM69">
            <v>622.90909090909099</v>
          </cell>
        </row>
        <row r="70">
          <cell r="F70">
            <v>0</v>
          </cell>
          <cell r="G70">
            <v>0</v>
          </cell>
          <cell r="H70">
            <v>0</v>
          </cell>
          <cell r="P70">
            <v>3</v>
          </cell>
          <cell r="S70">
            <v>17</v>
          </cell>
          <cell r="X70">
            <v>11</v>
          </cell>
          <cell r="Y70">
            <v>3</v>
          </cell>
          <cell r="Z70">
            <v>8</v>
          </cell>
          <cell r="AC70">
            <v>8</v>
          </cell>
          <cell r="AD70">
            <v>3</v>
          </cell>
          <cell r="AE70">
            <v>5</v>
          </cell>
          <cell r="AF70">
            <v>5</v>
          </cell>
          <cell r="AG70">
            <v>5</v>
          </cell>
          <cell r="AH70">
            <v>0</v>
          </cell>
          <cell r="AK70">
            <v>44</v>
          </cell>
          <cell r="AL70">
            <v>9</v>
          </cell>
          <cell r="AM70">
            <v>35</v>
          </cell>
        </row>
        <row r="71">
          <cell r="F71">
            <v>0</v>
          </cell>
          <cell r="G71">
            <v>0</v>
          </cell>
          <cell r="H71">
            <v>0</v>
          </cell>
          <cell r="P71">
            <v>16</v>
          </cell>
          <cell r="S71">
            <v>95</v>
          </cell>
          <cell r="X71">
            <v>65</v>
          </cell>
          <cell r="Y71">
            <v>20</v>
          </cell>
          <cell r="Z71">
            <v>45</v>
          </cell>
          <cell r="AC71">
            <v>48</v>
          </cell>
          <cell r="AD71">
            <v>16</v>
          </cell>
          <cell r="AE71">
            <v>32</v>
          </cell>
          <cell r="AF71">
            <v>28</v>
          </cell>
          <cell r="AG71">
            <v>28</v>
          </cell>
          <cell r="AH71">
            <v>0</v>
          </cell>
          <cell r="AK71">
            <v>252</v>
          </cell>
          <cell r="AL71">
            <v>52</v>
          </cell>
          <cell r="AM71">
            <v>200</v>
          </cell>
        </row>
        <row r="72">
          <cell r="F72">
            <v>0</v>
          </cell>
          <cell r="G72">
            <v>0</v>
          </cell>
          <cell r="X72">
            <v>0</v>
          </cell>
          <cell r="AC72">
            <v>0</v>
          </cell>
          <cell r="AF72">
            <v>0</v>
          </cell>
          <cell r="AG72">
            <v>0</v>
          </cell>
          <cell r="AH72">
            <v>0</v>
          </cell>
          <cell r="AK72">
            <v>0</v>
          </cell>
          <cell r="AL72">
            <v>0</v>
          </cell>
          <cell r="AM72">
            <v>0</v>
          </cell>
        </row>
        <row r="73">
          <cell r="G73">
            <v>0</v>
          </cell>
          <cell r="P73">
            <v>699.4</v>
          </cell>
          <cell r="S73">
            <v>0</v>
          </cell>
          <cell r="X73">
            <v>0</v>
          </cell>
          <cell r="Y73">
            <v>0</v>
          </cell>
          <cell r="Z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K73">
            <v>699.4</v>
          </cell>
          <cell r="AL73">
            <v>699.4</v>
          </cell>
          <cell r="AM73">
            <v>0</v>
          </cell>
        </row>
        <row r="74">
          <cell r="G74">
            <v>0</v>
          </cell>
          <cell r="P74">
            <v>0</v>
          </cell>
          <cell r="S74">
            <v>0</v>
          </cell>
          <cell r="X74">
            <v>0</v>
          </cell>
          <cell r="Z74">
            <v>0</v>
          </cell>
          <cell r="AC74">
            <v>0</v>
          </cell>
          <cell r="AD74">
            <v>0</v>
          </cell>
          <cell r="AE74">
            <v>0</v>
          </cell>
          <cell r="AH74">
            <v>0</v>
          </cell>
          <cell r="AK74">
            <v>0</v>
          </cell>
          <cell r="AL74">
            <v>0</v>
          </cell>
          <cell r="AM74">
            <v>0</v>
          </cell>
        </row>
        <row r="75">
          <cell r="F75">
            <v>1431.9</v>
          </cell>
          <cell r="G75">
            <v>316</v>
          </cell>
          <cell r="H75">
            <v>1115.9000000000001</v>
          </cell>
          <cell r="P75">
            <v>91.000000000000014</v>
          </cell>
          <cell r="S75">
            <v>225.60000000000002</v>
          </cell>
          <cell r="T75">
            <v>93.456000000000003</v>
          </cell>
          <cell r="U75">
            <v>132.14400000000001</v>
          </cell>
          <cell r="X75">
            <v>92.000000000000014</v>
          </cell>
          <cell r="Y75">
            <v>29</v>
          </cell>
          <cell r="Z75">
            <v>63.000000000000014</v>
          </cell>
          <cell r="AC75">
            <v>67.2</v>
          </cell>
          <cell r="AD75">
            <v>22</v>
          </cell>
          <cell r="AE75">
            <v>45.2</v>
          </cell>
          <cell r="AF75">
            <v>180</v>
          </cell>
          <cell r="AG75">
            <v>148.96</v>
          </cell>
          <cell r="AH75">
            <v>31.039999999999992</v>
          </cell>
          <cell r="AI75">
            <v>507.20000000000005</v>
          </cell>
          <cell r="AK75">
            <v>3022.5266666666666</v>
          </cell>
          <cell r="AL75">
            <v>667.6</v>
          </cell>
          <cell r="AM75">
            <v>2354.9266666666667</v>
          </cell>
          <cell r="AN75">
            <v>51</v>
          </cell>
          <cell r="AO75">
            <v>185</v>
          </cell>
          <cell r="AP75">
            <v>616.6</v>
          </cell>
          <cell r="AQ75">
            <v>2169.9266666666667</v>
          </cell>
        </row>
        <row r="76">
          <cell r="F76">
            <v>105</v>
          </cell>
          <cell r="G76">
            <v>23</v>
          </cell>
          <cell r="H76">
            <v>82</v>
          </cell>
          <cell r="T76">
            <v>0</v>
          </cell>
          <cell r="U76">
            <v>0</v>
          </cell>
          <cell r="Y76">
            <v>0</v>
          </cell>
          <cell r="Z76">
            <v>0</v>
          </cell>
          <cell r="AE76">
            <v>0</v>
          </cell>
          <cell r="AH76">
            <v>0</v>
          </cell>
          <cell r="AK76">
            <v>105</v>
          </cell>
          <cell r="AL76">
            <v>23</v>
          </cell>
          <cell r="AM76">
            <v>82</v>
          </cell>
          <cell r="AN76">
            <v>0</v>
          </cell>
          <cell r="AO76">
            <v>0</v>
          </cell>
          <cell r="AP76">
            <v>23</v>
          </cell>
          <cell r="AQ76">
            <v>82</v>
          </cell>
        </row>
        <row r="77">
          <cell r="F77">
            <v>1326.9</v>
          </cell>
          <cell r="G77">
            <v>293</v>
          </cell>
          <cell r="H77">
            <v>1033.9000000000001</v>
          </cell>
          <cell r="P77">
            <v>91.000000000000014</v>
          </cell>
          <cell r="S77">
            <v>225.60000000000002</v>
          </cell>
          <cell r="T77">
            <v>93.456000000000003</v>
          </cell>
          <cell r="U77">
            <v>132.14400000000001</v>
          </cell>
          <cell r="X77">
            <v>92.000000000000014</v>
          </cell>
          <cell r="Y77">
            <v>29</v>
          </cell>
          <cell r="Z77">
            <v>63.000000000000014</v>
          </cell>
          <cell r="AC77">
            <v>67.2</v>
          </cell>
          <cell r="AD77">
            <v>22</v>
          </cell>
          <cell r="AE77">
            <v>45.2</v>
          </cell>
          <cell r="AF77">
            <v>180</v>
          </cell>
          <cell r="AG77">
            <v>148.96</v>
          </cell>
          <cell r="AH77">
            <v>31.039999999999992</v>
          </cell>
          <cell r="AI77">
            <v>507.20000000000005</v>
          </cell>
          <cell r="AK77">
            <v>2917.5266666666666</v>
          </cell>
          <cell r="AL77">
            <v>644.6</v>
          </cell>
          <cell r="AM77">
            <v>2272.9266666666667</v>
          </cell>
          <cell r="AN77">
            <v>51</v>
          </cell>
          <cell r="AO77">
            <v>185</v>
          </cell>
          <cell r="AP77">
            <v>593.6</v>
          </cell>
          <cell r="AQ77">
            <v>2087.9266666666667</v>
          </cell>
        </row>
        <row r="78">
          <cell r="F78">
            <v>474.8</v>
          </cell>
          <cell r="G78">
            <v>105</v>
          </cell>
          <cell r="H78">
            <v>369.8</v>
          </cell>
          <cell r="P78">
            <v>52.800000000000004</v>
          </cell>
          <cell r="S78">
            <v>141.6</v>
          </cell>
          <cell r="T78">
            <v>93.456000000000003</v>
          </cell>
          <cell r="U78">
            <v>48.143999999999991</v>
          </cell>
          <cell r="X78">
            <v>44.800000000000004</v>
          </cell>
          <cell r="Y78">
            <v>14</v>
          </cell>
          <cell r="Z78">
            <v>30.800000000000004</v>
          </cell>
          <cell r="AC78">
            <v>34.4</v>
          </cell>
          <cell r="AD78">
            <v>22</v>
          </cell>
          <cell r="AE78">
            <v>12.399999999999999</v>
          </cell>
          <cell r="AF78">
            <v>130.4</v>
          </cell>
          <cell r="AG78">
            <v>119.2</v>
          </cell>
          <cell r="AH78">
            <v>11.200000000000003</v>
          </cell>
          <cell r="AK78">
            <v>947.59999999999991</v>
          </cell>
          <cell r="AL78">
            <v>239.4</v>
          </cell>
          <cell r="AM78">
            <v>708.19999999999993</v>
          </cell>
          <cell r="AQ78">
            <v>708.19999999999993</v>
          </cell>
        </row>
        <row r="79">
          <cell r="H79">
            <v>0</v>
          </cell>
          <cell r="S79">
            <v>0</v>
          </cell>
          <cell r="AK79">
            <v>363.66666666666663</v>
          </cell>
          <cell r="AL79">
            <v>158</v>
          </cell>
          <cell r="AM79">
            <v>205.66666666666663</v>
          </cell>
          <cell r="AQ79">
            <v>205.66666666666663</v>
          </cell>
        </row>
        <row r="80">
          <cell r="F80">
            <v>353.6</v>
          </cell>
          <cell r="G80">
            <v>78</v>
          </cell>
          <cell r="H80">
            <v>275.60000000000002</v>
          </cell>
          <cell r="P80">
            <v>19</v>
          </cell>
          <cell r="S80">
            <v>36.800000000000004</v>
          </cell>
          <cell r="X80">
            <v>38.400000000000006</v>
          </cell>
          <cell r="Y80">
            <v>12</v>
          </cell>
          <cell r="Z80">
            <v>26.400000000000006</v>
          </cell>
          <cell r="AC80">
            <v>7.2</v>
          </cell>
          <cell r="AF80">
            <v>9.6000000000000014</v>
          </cell>
          <cell r="AG80">
            <v>5.7600000000000007</v>
          </cell>
          <cell r="AH80">
            <v>3.8400000000000007</v>
          </cell>
          <cell r="AI80">
            <v>31.466666666666669</v>
          </cell>
          <cell r="AK80">
            <v>496.22666666666669</v>
          </cell>
          <cell r="AL80">
            <v>111</v>
          </cell>
          <cell r="AM80">
            <v>385.22666666666669</v>
          </cell>
        </row>
        <row r="81">
          <cell r="F81">
            <v>498.5</v>
          </cell>
          <cell r="G81">
            <v>110</v>
          </cell>
          <cell r="H81">
            <v>388.5</v>
          </cell>
          <cell r="P81">
            <v>19.200000000000003</v>
          </cell>
          <cell r="S81">
            <v>47.2</v>
          </cell>
          <cell r="X81">
            <v>8.8000000000000007</v>
          </cell>
          <cell r="Y81">
            <v>3</v>
          </cell>
          <cell r="Z81">
            <v>5.8000000000000007</v>
          </cell>
          <cell r="AC81">
            <v>25.6</v>
          </cell>
          <cell r="AF81">
            <v>40</v>
          </cell>
          <cell r="AG81">
            <v>24</v>
          </cell>
          <cell r="AH81">
            <v>16</v>
          </cell>
          <cell r="AI81">
            <v>475.73333333333335</v>
          </cell>
          <cell r="AK81">
            <v>1110.0333333333333</v>
          </cell>
          <cell r="AL81">
            <v>136.19999999999999</v>
          </cell>
          <cell r="AM81">
            <v>973.83333333333326</v>
          </cell>
        </row>
        <row r="82">
          <cell r="H82">
            <v>0</v>
          </cell>
          <cell r="Y82">
            <v>0</v>
          </cell>
          <cell r="Z82">
            <v>0</v>
          </cell>
          <cell r="AK82">
            <v>0</v>
          </cell>
          <cell r="AL82">
            <v>0</v>
          </cell>
          <cell r="AM82">
            <v>0</v>
          </cell>
        </row>
        <row r="83">
          <cell r="F83">
            <v>19.399999999999999</v>
          </cell>
          <cell r="G83">
            <v>0</v>
          </cell>
          <cell r="H83">
            <v>19.399999999999999</v>
          </cell>
          <cell r="P83">
            <v>3.1</v>
          </cell>
          <cell r="S83">
            <v>7.5</v>
          </cell>
          <cell r="X83">
            <v>3.1</v>
          </cell>
          <cell r="Y83">
            <v>1</v>
          </cell>
          <cell r="Z83">
            <v>2.1</v>
          </cell>
          <cell r="AC83">
            <v>1.7</v>
          </cell>
          <cell r="AF83">
            <v>4.8</v>
          </cell>
          <cell r="AH83">
            <v>4.8</v>
          </cell>
          <cell r="AK83">
            <v>35.800000000000004</v>
          </cell>
          <cell r="AL83">
            <v>5.0999999999999996</v>
          </cell>
          <cell r="AM83">
            <v>30.700000000000003</v>
          </cell>
        </row>
        <row r="84">
          <cell r="F84">
            <v>2252.3000000000002</v>
          </cell>
          <cell r="G84">
            <v>496</v>
          </cell>
          <cell r="H84">
            <v>1756.3000000000002</v>
          </cell>
          <cell r="P84">
            <v>2551.6</v>
          </cell>
          <cell r="Q84">
            <v>0</v>
          </cell>
          <cell r="R84">
            <v>0</v>
          </cell>
          <cell r="S84">
            <v>26545.418181818179</v>
          </cell>
          <cell r="T84">
            <v>23326.412</v>
          </cell>
          <cell r="U84">
            <v>3219.0061818181821</v>
          </cell>
          <cell r="X84">
            <v>25476.854545454546</v>
          </cell>
          <cell r="Y84">
            <v>9296.0975609756097</v>
          </cell>
          <cell r="Z84">
            <v>16180.756984478936</v>
          </cell>
          <cell r="AA84">
            <v>0</v>
          </cell>
          <cell r="AB84">
            <v>0</v>
          </cell>
          <cell r="AC84">
            <v>22303.4</v>
          </cell>
          <cell r="AD84">
            <v>8940.4774346793329</v>
          </cell>
          <cell r="AE84">
            <v>13362.922565320667</v>
          </cell>
          <cell r="AF84">
            <v>3914</v>
          </cell>
          <cell r="AG84">
            <v>3321.88</v>
          </cell>
          <cell r="AH84">
            <v>592.12</v>
          </cell>
          <cell r="AI84">
            <v>786.10909090909092</v>
          </cell>
          <cell r="AK84">
            <v>84163.028484848473</v>
          </cell>
          <cell r="AL84">
            <v>21818.574995654941</v>
          </cell>
          <cell r="AM84">
            <v>62344.453489193547</v>
          </cell>
          <cell r="AN84">
            <v>18184.574995654941</v>
          </cell>
          <cell r="AO84">
            <v>50837</v>
          </cell>
          <cell r="AP84">
            <v>3358</v>
          </cell>
          <cell r="AQ84">
            <v>10648.453489193544</v>
          </cell>
        </row>
        <row r="85">
          <cell r="F85">
            <v>281</v>
          </cell>
          <cell r="G85">
            <v>62</v>
          </cell>
          <cell r="H85">
            <v>219</v>
          </cell>
          <cell r="P85">
            <v>528</v>
          </cell>
          <cell r="Q85">
            <v>0</v>
          </cell>
          <cell r="R85">
            <v>0</v>
          </cell>
          <cell r="T85">
            <v>454.85363636363633</v>
          </cell>
          <cell r="U85">
            <v>473.41909090909093</v>
          </cell>
          <cell r="V85">
            <v>0</v>
          </cell>
          <cell r="W85">
            <v>0</v>
          </cell>
          <cell r="Y85">
            <v>148</v>
          </cell>
          <cell r="Z85">
            <v>327</v>
          </cell>
          <cell r="AA85">
            <v>0</v>
          </cell>
          <cell r="AB85">
            <v>0</v>
          </cell>
          <cell r="AD85">
            <v>127</v>
          </cell>
          <cell r="AE85">
            <v>262</v>
          </cell>
          <cell r="AH85">
            <v>53</v>
          </cell>
          <cell r="AI85">
            <v>202.90909090909091</v>
          </cell>
          <cell r="AK85">
            <v>4336.909090909091</v>
          </cell>
          <cell r="AL85">
            <v>1024</v>
          </cell>
          <cell r="AM85">
            <v>3312.909090909091</v>
          </cell>
        </row>
        <row r="86">
          <cell r="AL86">
            <v>21837.195939509984</v>
          </cell>
        </row>
        <row r="87">
          <cell r="F87">
            <v>11292</v>
          </cell>
          <cell r="G87">
            <v>11292</v>
          </cell>
          <cell r="AK87">
            <v>11292</v>
          </cell>
          <cell r="AL87">
            <v>11292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  <cell r="AQ87">
            <v>0</v>
          </cell>
        </row>
        <row r="88">
          <cell r="F88">
            <v>13544.3</v>
          </cell>
          <cell r="G88">
            <v>11788</v>
          </cell>
          <cell r="H88">
            <v>1756.3000000000002</v>
          </cell>
          <cell r="P88">
            <v>2551.6</v>
          </cell>
          <cell r="Q88">
            <v>0</v>
          </cell>
          <cell r="R88">
            <v>0</v>
          </cell>
          <cell r="S88">
            <v>26545.418181818179</v>
          </cell>
          <cell r="T88">
            <v>23326.412</v>
          </cell>
          <cell r="U88">
            <v>3219.0061818181821</v>
          </cell>
          <cell r="V88">
            <v>0</v>
          </cell>
          <cell r="W88">
            <v>0</v>
          </cell>
          <cell r="X88">
            <v>25476.854545454546</v>
          </cell>
          <cell r="Y88">
            <v>9296.0975609756097</v>
          </cell>
          <cell r="Z88">
            <v>16180.756984478936</v>
          </cell>
          <cell r="AA88">
            <v>0</v>
          </cell>
          <cell r="AB88">
            <v>0</v>
          </cell>
          <cell r="AC88">
            <v>22303.4</v>
          </cell>
          <cell r="AD88">
            <v>8940.4774346793329</v>
          </cell>
          <cell r="AE88">
            <v>13362.922565320667</v>
          </cell>
          <cell r="AF88">
            <v>3914</v>
          </cell>
          <cell r="AG88">
            <v>3321.88</v>
          </cell>
          <cell r="AH88">
            <v>592.12</v>
          </cell>
          <cell r="AI88">
            <v>786.10909090909092</v>
          </cell>
          <cell r="AK88">
            <v>95455.028484848473</v>
          </cell>
          <cell r="AL88">
            <v>33110.574995654941</v>
          </cell>
          <cell r="AM88">
            <v>62344.453489193547</v>
          </cell>
          <cell r="AN88">
            <v>18184.574995654941</v>
          </cell>
          <cell r="AO88">
            <v>50837</v>
          </cell>
          <cell r="AP88">
            <v>3358</v>
          </cell>
          <cell r="AQ88">
            <v>10648.453489193544</v>
          </cell>
        </row>
        <row r="89">
          <cell r="F89">
            <v>0</v>
          </cell>
          <cell r="G89">
            <v>0</v>
          </cell>
          <cell r="H89">
            <v>0</v>
          </cell>
          <cell r="AH89">
            <v>0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  <cell r="AQ89">
            <v>-1</v>
          </cell>
        </row>
        <row r="90">
          <cell r="F90">
            <v>1390</v>
          </cell>
          <cell r="G90">
            <v>810</v>
          </cell>
          <cell r="H90">
            <v>580</v>
          </cell>
          <cell r="AH90">
            <v>0</v>
          </cell>
          <cell r="AK90">
            <v>1390</v>
          </cell>
          <cell r="AL90">
            <v>810</v>
          </cell>
          <cell r="AM90">
            <v>580</v>
          </cell>
          <cell r="AN90">
            <v>0</v>
          </cell>
          <cell r="AO90">
            <v>0</v>
          </cell>
          <cell r="AP90">
            <v>225.18812577924132</v>
          </cell>
          <cell r="AQ90">
            <v>41.283220704629741</v>
          </cell>
        </row>
        <row r="91">
          <cell r="F91">
            <v>600</v>
          </cell>
          <cell r="G91">
            <v>128</v>
          </cell>
          <cell r="H91">
            <v>472</v>
          </cell>
          <cell r="S91">
            <v>0</v>
          </cell>
          <cell r="T91">
            <v>0</v>
          </cell>
          <cell r="U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H91">
            <v>0</v>
          </cell>
          <cell r="AK91">
            <v>600</v>
          </cell>
          <cell r="AL91">
            <v>128</v>
          </cell>
          <cell r="AM91">
            <v>472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</row>
        <row r="92">
          <cell r="F92">
            <v>18.666666666666664</v>
          </cell>
          <cell r="G92">
            <v>4</v>
          </cell>
          <cell r="H92">
            <v>14.666666666666664</v>
          </cell>
          <cell r="P92">
            <v>48.800000000000004</v>
          </cell>
          <cell r="S92">
            <v>5.6000000000000005</v>
          </cell>
          <cell r="X92">
            <v>13.600000000000001</v>
          </cell>
          <cell r="Y92">
            <v>4</v>
          </cell>
          <cell r="Z92">
            <v>9.6000000000000014</v>
          </cell>
          <cell r="AC92">
            <v>21.6</v>
          </cell>
          <cell r="AD92">
            <v>9</v>
          </cell>
          <cell r="AE92">
            <v>12.600000000000001</v>
          </cell>
          <cell r="AF92">
            <v>12</v>
          </cell>
          <cell r="AG92">
            <v>11</v>
          </cell>
          <cell r="AH92">
            <v>1</v>
          </cell>
          <cell r="AK92">
            <v>119.26666666666665</v>
          </cell>
          <cell r="AL92">
            <v>65.800000000000011</v>
          </cell>
          <cell r="AM92">
            <v>53.46666666666664</v>
          </cell>
          <cell r="AN92">
            <v>13</v>
          </cell>
          <cell r="AO92">
            <v>24</v>
          </cell>
          <cell r="AP92">
            <v>52.800000000000011</v>
          </cell>
          <cell r="AQ92">
            <v>29.46666666666664</v>
          </cell>
        </row>
        <row r="95">
          <cell r="F95">
            <v>15552.966666666665</v>
          </cell>
          <cell r="G95">
            <v>12730</v>
          </cell>
          <cell r="H95">
            <v>2822.9666666666667</v>
          </cell>
          <cell r="P95">
            <v>2600.4</v>
          </cell>
          <cell r="Q95">
            <v>0</v>
          </cell>
          <cell r="R95">
            <v>0</v>
          </cell>
          <cell r="S95">
            <v>26551.018181818177</v>
          </cell>
          <cell r="T95">
            <v>23326.412</v>
          </cell>
          <cell r="U95">
            <v>3219.0061818181821</v>
          </cell>
          <cell r="V95">
            <v>0</v>
          </cell>
          <cell r="W95">
            <v>0</v>
          </cell>
          <cell r="X95">
            <v>25490.454545454544</v>
          </cell>
          <cell r="Y95">
            <v>9300.0975609756097</v>
          </cell>
          <cell r="Z95">
            <v>16190.356984478936</v>
          </cell>
          <cell r="AA95">
            <v>0</v>
          </cell>
          <cell r="AB95">
            <v>0</v>
          </cell>
          <cell r="AC95">
            <v>22325</v>
          </cell>
          <cell r="AD95">
            <v>8949.4774346793329</v>
          </cell>
          <cell r="AE95">
            <v>13375.522565320667</v>
          </cell>
          <cell r="AF95">
            <v>3925</v>
          </cell>
          <cell r="AG95">
            <v>3332.88</v>
          </cell>
          <cell r="AH95">
            <v>593.12</v>
          </cell>
          <cell r="AI95">
            <v>786.10909090909092</v>
          </cell>
          <cell r="AJ95">
            <v>0</v>
          </cell>
          <cell r="AK95">
            <v>97564.295151515136</v>
          </cell>
          <cell r="AL95">
            <v>34114.374995654944</v>
          </cell>
          <cell r="AM95">
            <v>63449.920155860214</v>
          </cell>
          <cell r="AN95">
            <v>18197.574995654941</v>
          </cell>
          <cell r="AO95">
            <v>50861</v>
          </cell>
          <cell r="AP95">
            <v>3635.9881257792413</v>
          </cell>
          <cell r="AQ95">
            <v>10718.203376564841</v>
          </cell>
        </row>
        <row r="96">
          <cell r="F96">
            <v>4260.9666666666653</v>
          </cell>
          <cell r="G96">
            <v>1438</v>
          </cell>
          <cell r="H96">
            <v>2822.9666666666667</v>
          </cell>
          <cell r="P96">
            <v>2600.4</v>
          </cell>
          <cell r="Q96">
            <v>0</v>
          </cell>
          <cell r="R96">
            <v>0</v>
          </cell>
          <cell r="S96">
            <v>7626.0181818181773</v>
          </cell>
          <cell r="T96">
            <v>4401.4120000000003</v>
          </cell>
          <cell r="U96">
            <v>3219.0061818181821</v>
          </cell>
          <cell r="V96">
            <v>0</v>
          </cell>
          <cell r="W96">
            <v>0</v>
          </cell>
          <cell r="X96">
            <v>2981.4545454545441</v>
          </cell>
          <cell r="Y96">
            <v>925</v>
          </cell>
          <cell r="Z96">
            <v>2056.454545454546</v>
          </cell>
          <cell r="AA96">
            <v>0</v>
          </cell>
          <cell r="AB96">
            <v>0</v>
          </cell>
          <cell r="AC96">
            <v>1888</v>
          </cell>
          <cell r="AD96">
            <v>619</v>
          </cell>
          <cell r="AE96">
            <v>1269</v>
          </cell>
          <cell r="AF96">
            <v>3925</v>
          </cell>
          <cell r="AG96">
            <v>3332.88</v>
          </cell>
          <cell r="AH96">
            <v>593.12</v>
          </cell>
          <cell r="AI96">
            <v>786.10909090909092</v>
          </cell>
          <cell r="AJ96">
            <v>0</v>
          </cell>
          <cell r="AK96">
            <v>24401.295151515136</v>
          </cell>
          <cell r="AL96">
            <v>6116.8000000000029</v>
          </cell>
          <cell r="AM96">
            <v>18284.495151515155</v>
          </cell>
          <cell r="AN96">
            <v>1492</v>
          </cell>
          <cell r="AO96">
            <v>5696</v>
          </cell>
          <cell r="AP96">
            <v>3635.9881257792413</v>
          </cell>
          <cell r="AQ96">
            <v>10717.778372219782</v>
          </cell>
        </row>
        <row r="97">
          <cell r="F97">
            <v>684.2</v>
          </cell>
          <cell r="G97">
            <v>15552.966666666667</v>
          </cell>
          <cell r="P97">
            <v>627.20000000000005</v>
          </cell>
          <cell r="S97">
            <v>1365.6</v>
          </cell>
          <cell r="X97">
            <v>175.20000000000002</v>
          </cell>
          <cell r="Y97">
            <v>25490.454545454544</v>
          </cell>
          <cell r="AC97">
            <v>159.20000000000002</v>
          </cell>
          <cell r="AD97">
            <v>22325</v>
          </cell>
          <cell r="AF97">
            <v>444.2</v>
          </cell>
          <cell r="AG97">
            <v>367.2</v>
          </cell>
          <cell r="AH97">
            <v>77</v>
          </cell>
          <cell r="AI97">
            <v>54.400000000000006</v>
          </cell>
          <cell r="AJ97">
            <v>0</v>
          </cell>
          <cell r="AK97">
            <v>3450.5999999999995</v>
          </cell>
          <cell r="AL97">
            <v>97564.295151515151</v>
          </cell>
        </row>
        <row r="98">
          <cell r="F98">
            <v>87</v>
          </cell>
          <cell r="P98">
            <v>627.20000000000005</v>
          </cell>
          <cell r="S98">
            <v>1365.6</v>
          </cell>
          <cell r="X98">
            <v>175.20000000000002</v>
          </cell>
          <cell r="AC98">
            <v>159.20000000000002</v>
          </cell>
          <cell r="AF98">
            <v>444.2</v>
          </cell>
          <cell r="AG98">
            <v>367.2</v>
          </cell>
          <cell r="AH98">
            <v>0</v>
          </cell>
          <cell r="AI98">
            <v>54.400000000000006</v>
          </cell>
          <cell r="AK98">
            <v>2853.3999999999996</v>
          </cell>
          <cell r="AL98">
            <v>97564.295151515165</v>
          </cell>
          <cell r="AM98">
            <v>34132.995939509987</v>
          </cell>
        </row>
        <row r="99">
          <cell r="F99">
            <v>0</v>
          </cell>
          <cell r="P99">
            <v>0</v>
          </cell>
          <cell r="X99">
            <v>0</v>
          </cell>
          <cell r="AK99">
            <v>0</v>
          </cell>
        </row>
        <row r="100">
          <cell r="F100">
            <v>597.20000000000005</v>
          </cell>
          <cell r="P100">
            <v>0</v>
          </cell>
          <cell r="S100">
            <v>0</v>
          </cell>
          <cell r="X100">
            <v>0</v>
          </cell>
          <cell r="AC100">
            <v>0</v>
          </cell>
          <cell r="AF100">
            <v>0</v>
          </cell>
          <cell r="AG100">
            <v>0</v>
          </cell>
          <cell r="AH100">
            <v>77</v>
          </cell>
          <cell r="AI100">
            <v>0</v>
          </cell>
          <cell r="AK100">
            <v>597.20000000000005</v>
          </cell>
        </row>
        <row r="101">
          <cell r="P101">
            <v>0</v>
          </cell>
          <cell r="S101">
            <v>0</v>
          </cell>
        </row>
        <row r="102">
          <cell r="S102">
            <v>0</v>
          </cell>
          <cell r="X102">
            <v>0</v>
          </cell>
        </row>
        <row r="104">
          <cell r="AK104">
            <v>0</v>
          </cell>
        </row>
        <row r="105">
          <cell r="AK105">
            <v>0</v>
          </cell>
        </row>
        <row r="106">
          <cell r="F106">
            <v>1047.2</v>
          </cell>
          <cell r="P106">
            <v>0</v>
          </cell>
          <cell r="S106">
            <v>0</v>
          </cell>
          <cell r="X106">
            <v>0</v>
          </cell>
          <cell r="AC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K106">
            <v>1047.2</v>
          </cell>
        </row>
        <row r="107">
          <cell r="F107">
            <v>597.20000000000005</v>
          </cell>
          <cell r="S107">
            <v>0</v>
          </cell>
          <cell r="AC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K107">
            <v>597.20000000000005</v>
          </cell>
        </row>
        <row r="108">
          <cell r="F108">
            <v>450</v>
          </cell>
          <cell r="P108">
            <v>0</v>
          </cell>
          <cell r="S108">
            <v>0</v>
          </cell>
          <cell r="AC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K108">
            <v>450</v>
          </cell>
        </row>
        <row r="109">
          <cell r="F109">
            <v>0</v>
          </cell>
          <cell r="P109">
            <v>0</v>
          </cell>
          <cell r="S109">
            <v>0</v>
          </cell>
          <cell r="X109">
            <v>0</v>
          </cell>
          <cell r="AC109">
            <v>0</v>
          </cell>
          <cell r="AF109">
            <v>0</v>
          </cell>
          <cell r="AG109">
            <v>0</v>
          </cell>
          <cell r="AH109">
            <v>0</v>
          </cell>
          <cell r="AK109">
            <v>0</v>
          </cell>
        </row>
        <row r="110">
          <cell r="F110">
            <v>0</v>
          </cell>
          <cell r="P110">
            <v>0</v>
          </cell>
          <cell r="S110">
            <v>79.800000000000011</v>
          </cell>
          <cell r="X110">
            <v>0</v>
          </cell>
          <cell r="AC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64</v>
          </cell>
          <cell r="AK110">
            <v>143.80000000000001</v>
          </cell>
        </row>
        <row r="111">
          <cell r="F111">
            <v>0</v>
          </cell>
          <cell r="P111">
            <v>0</v>
          </cell>
          <cell r="S111">
            <v>79.800000000000011</v>
          </cell>
          <cell r="AC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64</v>
          </cell>
          <cell r="AK111">
            <v>143.80000000000001</v>
          </cell>
        </row>
        <row r="112">
          <cell r="F112">
            <v>0</v>
          </cell>
          <cell r="P112">
            <v>0</v>
          </cell>
          <cell r="S112">
            <v>0</v>
          </cell>
          <cell r="X112">
            <v>0</v>
          </cell>
          <cell r="AC112">
            <v>0</v>
          </cell>
          <cell r="AF112">
            <v>0</v>
          </cell>
          <cell r="AG112">
            <v>0</v>
          </cell>
          <cell r="AH112">
            <v>0</v>
          </cell>
          <cell r="AK112">
            <v>0</v>
          </cell>
        </row>
        <row r="113">
          <cell r="F113">
            <v>0</v>
          </cell>
          <cell r="P113">
            <v>0</v>
          </cell>
          <cell r="S113">
            <v>264.8</v>
          </cell>
          <cell r="AC113">
            <v>0</v>
          </cell>
          <cell r="AG113">
            <v>0</v>
          </cell>
          <cell r="AH113">
            <v>0</v>
          </cell>
          <cell r="AK113">
            <v>264.8</v>
          </cell>
          <cell r="AM113">
            <v>0</v>
          </cell>
        </row>
        <row r="114">
          <cell r="F114">
            <v>0</v>
          </cell>
          <cell r="P114">
            <v>0</v>
          </cell>
          <cell r="S114">
            <v>264.8</v>
          </cell>
          <cell r="AH114">
            <v>0</v>
          </cell>
          <cell r="AK114">
            <v>264.8</v>
          </cell>
        </row>
        <row r="115">
          <cell r="F115">
            <v>0</v>
          </cell>
          <cell r="P115">
            <v>0</v>
          </cell>
          <cell r="S115">
            <v>0</v>
          </cell>
          <cell r="AC115">
            <v>0</v>
          </cell>
          <cell r="AG115">
            <v>0</v>
          </cell>
          <cell r="AH115">
            <v>0</v>
          </cell>
          <cell r="AK115">
            <v>0</v>
          </cell>
          <cell r="AL115">
            <v>0</v>
          </cell>
          <cell r="AM115">
            <v>0</v>
          </cell>
        </row>
        <row r="116">
          <cell r="P116">
            <v>0</v>
          </cell>
          <cell r="S116">
            <v>0</v>
          </cell>
          <cell r="AC116">
            <v>0</v>
          </cell>
          <cell r="AG116">
            <v>0</v>
          </cell>
          <cell r="AH116">
            <v>0</v>
          </cell>
          <cell r="AK116">
            <v>0</v>
          </cell>
        </row>
        <row r="117">
          <cell r="F117">
            <v>0</v>
          </cell>
          <cell r="P117">
            <v>0</v>
          </cell>
          <cell r="S117">
            <v>0</v>
          </cell>
          <cell r="AC117">
            <v>0</v>
          </cell>
          <cell r="AF117">
            <v>0</v>
          </cell>
          <cell r="AG117">
            <v>0</v>
          </cell>
          <cell r="AH117">
            <v>0</v>
          </cell>
          <cell r="AK117">
            <v>0</v>
          </cell>
        </row>
        <row r="118">
          <cell r="P118">
            <v>0</v>
          </cell>
          <cell r="X118">
            <v>0</v>
          </cell>
          <cell r="AC118">
            <v>0</v>
          </cell>
          <cell r="AG118">
            <v>0</v>
          </cell>
          <cell r="AH118">
            <v>0</v>
          </cell>
          <cell r="AK118">
            <v>0</v>
          </cell>
        </row>
        <row r="119">
          <cell r="F119">
            <v>250.66666666666666</v>
          </cell>
          <cell r="AK119">
            <v>250.66666666666666</v>
          </cell>
        </row>
        <row r="120">
          <cell r="S120">
            <v>0</v>
          </cell>
          <cell r="X120">
            <v>0</v>
          </cell>
          <cell r="AF120">
            <v>0</v>
          </cell>
          <cell r="AK120">
            <v>0</v>
          </cell>
        </row>
        <row r="121">
          <cell r="F121">
            <v>8992</v>
          </cell>
          <cell r="AK121">
            <v>8992</v>
          </cell>
        </row>
        <row r="122">
          <cell r="AK122">
            <v>0</v>
          </cell>
        </row>
        <row r="123">
          <cell r="AK123">
            <v>-4642</v>
          </cell>
          <cell r="AL123">
            <v>-6716.1982727272625</v>
          </cell>
        </row>
        <row r="124">
          <cell r="F124">
            <v>0</v>
          </cell>
        </row>
        <row r="125">
          <cell r="F125">
            <v>10289.866666666667</v>
          </cell>
          <cell r="G125">
            <v>0</v>
          </cell>
          <cell r="H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344.6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  <cell r="AH125">
            <v>0</v>
          </cell>
          <cell r="AI125">
            <v>64</v>
          </cell>
          <cell r="AJ125">
            <v>0</v>
          </cell>
          <cell r="AK125">
            <v>10698.466666666667</v>
          </cell>
          <cell r="AN125">
            <v>0</v>
          </cell>
          <cell r="AO125">
            <v>0</v>
          </cell>
          <cell r="AP125">
            <v>0</v>
          </cell>
          <cell r="AQ125">
            <v>0</v>
          </cell>
        </row>
        <row r="126">
          <cell r="F126">
            <v>10289.866666666667</v>
          </cell>
          <cell r="G126">
            <v>0</v>
          </cell>
          <cell r="H126">
            <v>0</v>
          </cell>
          <cell r="P126">
            <v>0</v>
          </cell>
          <cell r="S126">
            <v>344.6</v>
          </cell>
          <cell r="X126">
            <v>0</v>
          </cell>
          <cell r="Y126">
            <v>0</v>
          </cell>
          <cell r="Z126">
            <v>0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77</v>
          </cell>
          <cell r="AI126">
            <v>64</v>
          </cell>
          <cell r="AJ126">
            <v>0</v>
          </cell>
          <cell r="AK126">
            <v>6056.4666666666672</v>
          </cell>
        </row>
        <row r="127">
          <cell r="AK127">
            <v>3982.2683939394046</v>
          </cell>
          <cell r="AL127">
            <v>10698.466666666667</v>
          </cell>
        </row>
        <row r="128">
          <cell r="AK128">
            <v>3982.2683939394046</v>
          </cell>
        </row>
        <row r="129">
          <cell r="AK129">
            <v>5688.9548484848638</v>
          </cell>
          <cell r="AL129">
            <v>12271.625004345056</v>
          </cell>
          <cell r="AM129">
            <v>-7447.9201558602144</v>
          </cell>
        </row>
        <row r="131">
          <cell r="AK131">
            <v>1706.6864545454591</v>
          </cell>
          <cell r="AN131">
            <v>0</v>
          </cell>
        </row>
        <row r="134">
          <cell r="AK134">
            <v>56002</v>
          </cell>
          <cell r="AM134">
            <v>56002</v>
          </cell>
          <cell r="AN134">
            <v>0</v>
          </cell>
          <cell r="AP134">
            <v>0</v>
          </cell>
        </row>
        <row r="135">
          <cell r="AK135">
            <v>-7447.9201558602144</v>
          </cell>
          <cell r="AN135">
            <v>0</v>
          </cell>
        </row>
        <row r="136">
          <cell r="AK136">
            <v>35.44</v>
          </cell>
          <cell r="AN136" t="e">
            <v>#DIV/0!</v>
          </cell>
        </row>
        <row r="137">
          <cell r="AK137">
            <v>40.159999999999997</v>
          </cell>
          <cell r="AN137" t="e">
            <v>#DIV/0!</v>
          </cell>
        </row>
        <row r="138">
          <cell r="AK138">
            <v>0</v>
          </cell>
          <cell r="AN138">
            <v>0</v>
          </cell>
        </row>
        <row r="140">
          <cell r="AK140">
            <v>10.96</v>
          </cell>
          <cell r="AN140" t="e">
            <v>#DIV/0!</v>
          </cell>
        </row>
        <row r="142">
          <cell r="AJ142">
            <v>0</v>
          </cell>
          <cell r="AK142">
            <v>8.6199999999999992</v>
          </cell>
          <cell r="AN142" t="e">
            <v>#DIV/0!</v>
          </cell>
        </row>
        <row r="143">
          <cell r="AK143">
            <v>43363</v>
          </cell>
          <cell r="AL143">
            <v>43363</v>
          </cell>
        </row>
        <row r="145">
          <cell r="AJ145">
            <v>300</v>
          </cell>
        </row>
        <row r="146">
          <cell r="AK146">
            <v>15283.523809523811</v>
          </cell>
          <cell r="AL146">
            <v>-34114.374995654944</v>
          </cell>
          <cell r="AM146">
            <v>-63449.920155860214</v>
          </cell>
        </row>
        <row r="147">
          <cell r="S147">
            <v>0</v>
          </cell>
          <cell r="AK147">
            <v>865.25</v>
          </cell>
        </row>
        <row r="149">
          <cell r="AJ149">
            <v>0</v>
          </cell>
          <cell r="AK149">
            <v>99365</v>
          </cell>
          <cell r="AL149">
            <v>43363</v>
          </cell>
          <cell r="AM149">
            <v>56002</v>
          </cell>
          <cell r="AN149">
            <v>0</v>
          </cell>
        </row>
        <row r="150">
          <cell r="AK150">
            <v>0</v>
          </cell>
        </row>
        <row r="151">
          <cell r="AK151">
            <v>102388</v>
          </cell>
          <cell r="AL151">
            <v>46386</v>
          </cell>
          <cell r="AM151">
            <v>56002</v>
          </cell>
        </row>
        <row r="152">
          <cell r="AK152">
            <v>0</v>
          </cell>
          <cell r="AN152">
            <v>1492</v>
          </cell>
          <cell r="AO152">
            <v>5696</v>
          </cell>
          <cell r="AP152">
            <v>3635.9881257792413</v>
          </cell>
          <cell r="AQ152">
            <v>10717.778372219782</v>
          </cell>
        </row>
        <row r="153">
          <cell r="AK153">
            <v>5.8</v>
          </cell>
          <cell r="AL153">
            <v>36</v>
          </cell>
          <cell r="AM153">
            <v>-11.7</v>
          </cell>
        </row>
        <row r="154">
          <cell r="AK154">
            <v>15.66507889570549</v>
          </cell>
          <cell r="AL154">
            <v>-100</v>
          </cell>
          <cell r="AM154">
            <v>-100</v>
          </cell>
        </row>
        <row r="155">
          <cell r="AL155">
            <v>0</v>
          </cell>
          <cell r="AM155">
            <v>0</v>
          </cell>
        </row>
        <row r="157">
          <cell r="F157">
            <v>0</v>
          </cell>
          <cell r="P157">
            <v>0</v>
          </cell>
          <cell r="S157">
            <v>0</v>
          </cell>
          <cell r="X157">
            <v>0</v>
          </cell>
          <cell r="AC157">
            <v>0</v>
          </cell>
          <cell r="AI157">
            <v>0</v>
          </cell>
          <cell r="AJ157">
            <v>142</v>
          </cell>
          <cell r="AK157">
            <v>0</v>
          </cell>
        </row>
        <row r="158">
          <cell r="F158">
            <v>583.6</v>
          </cell>
          <cell r="P158">
            <v>699.4</v>
          </cell>
          <cell r="S158">
            <v>1291.1454545454546</v>
          </cell>
          <cell r="X158">
            <v>661.0363636363636</v>
          </cell>
          <cell r="AC158">
            <v>482.8</v>
          </cell>
          <cell r="AF158">
            <v>506</v>
          </cell>
          <cell r="AG158">
            <v>506</v>
          </cell>
          <cell r="AH158">
            <v>0</v>
          </cell>
          <cell r="AK158">
            <v>4223.9818181818182</v>
          </cell>
        </row>
        <row r="159">
          <cell r="F159">
            <v>583.6</v>
          </cell>
          <cell r="P159">
            <v>538.20000000000005</v>
          </cell>
          <cell r="S159">
            <v>737</v>
          </cell>
          <cell r="X159">
            <v>351</v>
          </cell>
          <cell r="AC159">
            <v>184.8</v>
          </cell>
          <cell r="AF159">
            <v>67.2</v>
          </cell>
          <cell r="AG159">
            <v>67.2</v>
          </cell>
          <cell r="AH159">
            <v>0</v>
          </cell>
          <cell r="AK159">
            <v>2394.6000000000004</v>
          </cell>
        </row>
        <row r="160">
          <cell r="F160">
            <v>583.6</v>
          </cell>
          <cell r="P160">
            <v>56</v>
          </cell>
          <cell r="S160">
            <v>130.4</v>
          </cell>
          <cell r="X160">
            <v>72.760000000000019</v>
          </cell>
          <cell r="AC160">
            <v>72.8</v>
          </cell>
          <cell r="AF160">
            <v>56</v>
          </cell>
          <cell r="AG160">
            <v>56</v>
          </cell>
          <cell r="AH160">
            <v>0</v>
          </cell>
          <cell r="AI160">
            <v>525.04000000000008</v>
          </cell>
          <cell r="AK160">
            <v>1496.6</v>
          </cell>
        </row>
        <row r="161">
          <cell r="AK161">
            <v>0</v>
          </cell>
        </row>
        <row r="162">
          <cell r="AK162">
            <v>0</v>
          </cell>
        </row>
        <row r="163">
          <cell r="F163">
            <v>14.170833333333334</v>
          </cell>
          <cell r="AK163">
            <v>14.170833333333334</v>
          </cell>
        </row>
        <row r="164">
          <cell r="P164">
            <v>70</v>
          </cell>
          <cell r="S164">
            <v>408.72727272727275</v>
          </cell>
          <cell r="X164">
            <v>278.18181818181819</v>
          </cell>
          <cell r="AC164">
            <v>203</v>
          </cell>
          <cell r="AG164">
            <v>121</v>
          </cell>
          <cell r="AK164">
            <v>959.90909090909099</v>
          </cell>
        </row>
        <row r="165">
          <cell r="F165">
            <v>124.60000000000002</v>
          </cell>
          <cell r="S165">
            <v>882.41818181818189</v>
          </cell>
          <cell r="X165">
            <v>382.85454545454542</v>
          </cell>
          <cell r="AC165">
            <v>279.8</v>
          </cell>
          <cell r="AK165">
            <v>1669.6727272727273</v>
          </cell>
        </row>
        <row r="166">
          <cell r="S166">
            <v>1291.1454545454546</v>
          </cell>
          <cell r="X166">
            <v>661.0363636363636</v>
          </cell>
          <cell r="AC166">
            <v>482.8</v>
          </cell>
        </row>
        <row r="167">
          <cell r="F167">
            <v>459</v>
          </cell>
          <cell r="P167">
            <v>0</v>
          </cell>
          <cell r="S167">
            <v>0</v>
          </cell>
          <cell r="X167">
            <v>0</v>
          </cell>
          <cell r="AC167">
            <v>0</v>
          </cell>
          <cell r="AK167">
            <v>459</v>
          </cell>
        </row>
        <row r="168">
          <cell r="S168">
            <v>0</v>
          </cell>
          <cell r="X168">
            <v>0</v>
          </cell>
          <cell r="AC168">
            <v>0</v>
          </cell>
          <cell r="AF168">
            <v>0</v>
          </cell>
          <cell r="AG168">
            <v>0</v>
          </cell>
          <cell r="AH168">
            <v>0</v>
          </cell>
          <cell r="AK168">
            <v>0</v>
          </cell>
        </row>
        <row r="169">
          <cell r="F169">
            <v>684.2</v>
          </cell>
          <cell r="G169">
            <v>15552.966666666667</v>
          </cell>
          <cell r="H169">
            <v>0</v>
          </cell>
          <cell r="P169">
            <v>627.20000000000005</v>
          </cell>
          <cell r="Q169">
            <v>0</v>
          </cell>
          <cell r="R169">
            <v>0</v>
          </cell>
          <cell r="S169">
            <v>1710.1999999999998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175.20000000000002</v>
          </cell>
          <cell r="Y169">
            <v>25490.454545454544</v>
          </cell>
          <cell r="Z169">
            <v>0</v>
          </cell>
          <cell r="AA169">
            <v>0</v>
          </cell>
          <cell r="AB169">
            <v>0</v>
          </cell>
          <cell r="AC169">
            <v>159.20000000000002</v>
          </cell>
          <cell r="AD169">
            <v>22325</v>
          </cell>
          <cell r="AE169">
            <v>0</v>
          </cell>
          <cell r="AF169">
            <v>444.2</v>
          </cell>
          <cell r="AG169">
            <v>367.2</v>
          </cell>
          <cell r="AH169">
            <v>77</v>
          </cell>
          <cell r="AI169">
            <v>118.4</v>
          </cell>
          <cell r="AJ169">
            <v>0</v>
          </cell>
          <cell r="AK169">
            <v>3859.1999999999994</v>
          </cell>
        </row>
        <row r="170">
          <cell r="F170">
            <v>684.2</v>
          </cell>
          <cell r="G170">
            <v>15552.966666666667</v>
          </cell>
          <cell r="H170">
            <v>0</v>
          </cell>
          <cell r="P170">
            <v>627.20000000000005</v>
          </cell>
          <cell r="Q170">
            <v>0</v>
          </cell>
          <cell r="R170">
            <v>0</v>
          </cell>
          <cell r="S170">
            <v>1445.3999999999999</v>
          </cell>
          <cell r="T170">
            <v>0</v>
          </cell>
          <cell r="U170">
            <v>0</v>
          </cell>
          <cell r="V170">
            <v>0</v>
          </cell>
          <cell r="W170">
            <v>0</v>
          </cell>
          <cell r="X170">
            <v>175.20000000000002</v>
          </cell>
          <cell r="Y170">
            <v>25490.454545454544</v>
          </cell>
          <cell r="Z170">
            <v>0</v>
          </cell>
          <cell r="AA170">
            <v>0</v>
          </cell>
          <cell r="AB170">
            <v>0</v>
          </cell>
          <cell r="AC170">
            <v>159.20000000000002</v>
          </cell>
          <cell r="AD170">
            <v>22325</v>
          </cell>
          <cell r="AE170">
            <v>0</v>
          </cell>
          <cell r="AF170">
            <v>444.2</v>
          </cell>
          <cell r="AG170">
            <v>367.2</v>
          </cell>
          <cell r="AH170">
            <v>77</v>
          </cell>
          <cell r="AI170">
            <v>118.4</v>
          </cell>
          <cell r="AJ170">
            <v>0</v>
          </cell>
          <cell r="AK170">
            <v>3594.3999999999992</v>
          </cell>
        </row>
        <row r="171">
          <cell r="F171">
            <v>0</v>
          </cell>
          <cell r="G171">
            <v>0</v>
          </cell>
          <cell r="H171">
            <v>0</v>
          </cell>
          <cell r="P171">
            <v>0</v>
          </cell>
          <cell r="R171">
            <v>0</v>
          </cell>
          <cell r="S171">
            <v>264.8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K171">
            <v>264.8</v>
          </cell>
        </row>
        <row r="172">
          <cell r="F172">
            <v>0</v>
          </cell>
          <cell r="AG172">
            <v>0</v>
          </cell>
          <cell r="AK172">
            <v>0</v>
          </cell>
        </row>
        <row r="173">
          <cell r="AK173">
            <v>0</v>
          </cell>
        </row>
        <row r="174">
          <cell r="F174">
            <v>8992</v>
          </cell>
          <cell r="AK174">
            <v>8992</v>
          </cell>
        </row>
        <row r="175">
          <cell r="F175">
            <v>384</v>
          </cell>
          <cell r="P175">
            <v>726</v>
          </cell>
          <cell r="Q175">
            <v>0</v>
          </cell>
          <cell r="R175">
            <v>0</v>
          </cell>
          <cell r="S175">
            <v>1685</v>
          </cell>
          <cell r="T175">
            <v>625.85363636363627</v>
          </cell>
          <cell r="U175">
            <v>650.41909090909098</v>
          </cell>
          <cell r="V175">
            <v>0</v>
          </cell>
          <cell r="W175">
            <v>0</v>
          </cell>
          <cell r="X175">
            <v>653</v>
          </cell>
          <cell r="AA175">
            <v>0</v>
          </cell>
          <cell r="AB175">
            <v>0</v>
          </cell>
          <cell r="AC175">
            <v>535</v>
          </cell>
          <cell r="AF175">
            <v>1440</v>
          </cell>
          <cell r="AG175">
            <v>1367</v>
          </cell>
          <cell r="AH175">
            <v>73</v>
          </cell>
          <cell r="AJ175">
            <v>0</v>
          </cell>
          <cell r="AK175">
            <v>5684</v>
          </cell>
          <cell r="AN175">
            <v>173</v>
          </cell>
          <cell r="AO175">
            <v>694</v>
          </cell>
          <cell r="AP175">
            <v>736</v>
          </cell>
          <cell r="AQ175">
            <v>2144</v>
          </cell>
        </row>
        <row r="176">
          <cell r="F176">
            <v>0</v>
          </cell>
          <cell r="G176">
            <v>0</v>
          </cell>
          <cell r="H176">
            <v>0</v>
          </cell>
          <cell r="P176">
            <v>70</v>
          </cell>
          <cell r="Q176">
            <v>0</v>
          </cell>
          <cell r="R176">
            <v>0</v>
          </cell>
          <cell r="S176">
            <v>408.72727272727275</v>
          </cell>
          <cell r="T176">
            <v>0</v>
          </cell>
          <cell r="U176">
            <v>0</v>
          </cell>
          <cell r="V176">
            <v>0</v>
          </cell>
          <cell r="W176">
            <v>0</v>
          </cell>
          <cell r="X176">
            <v>278.18181818181819</v>
          </cell>
          <cell r="Y176">
            <v>86</v>
          </cell>
          <cell r="Z176">
            <v>192.18181818181819</v>
          </cell>
          <cell r="AA176">
            <v>0</v>
          </cell>
          <cell r="AB176">
            <v>0</v>
          </cell>
          <cell r="AC176">
            <v>203</v>
          </cell>
          <cell r="AD176">
            <v>67</v>
          </cell>
          <cell r="AE176">
            <v>136</v>
          </cell>
          <cell r="AF176">
            <v>121</v>
          </cell>
          <cell r="AG176">
            <v>121</v>
          </cell>
          <cell r="AH176">
            <v>0</v>
          </cell>
        </row>
        <row r="177">
          <cell r="F177">
            <v>18.666666666666664</v>
          </cell>
          <cell r="P177">
            <v>48.800000000000004</v>
          </cell>
          <cell r="Q177">
            <v>0</v>
          </cell>
          <cell r="R177">
            <v>0</v>
          </cell>
          <cell r="S177">
            <v>22.400000000000002</v>
          </cell>
          <cell r="T177">
            <v>16.8</v>
          </cell>
          <cell r="U177">
            <v>0</v>
          </cell>
          <cell r="V177">
            <v>0</v>
          </cell>
          <cell r="W177">
            <v>0</v>
          </cell>
          <cell r="X177">
            <v>791.2</v>
          </cell>
          <cell r="AA177">
            <v>0</v>
          </cell>
          <cell r="AB177">
            <v>0</v>
          </cell>
          <cell r="AC177">
            <v>32.800000000000004</v>
          </cell>
          <cell r="AF177">
            <v>12</v>
          </cell>
          <cell r="AG177">
            <v>11</v>
          </cell>
          <cell r="AH177">
            <v>1</v>
          </cell>
          <cell r="AI177">
            <v>0</v>
          </cell>
          <cell r="AJ177">
            <v>0</v>
          </cell>
          <cell r="AK177">
            <v>2631.5531212121259</v>
          </cell>
          <cell r="AN177">
            <v>258</v>
          </cell>
          <cell r="AO177">
            <v>574</v>
          </cell>
          <cell r="AP177">
            <v>52.800000000000011</v>
          </cell>
          <cell r="AQ177">
            <v>40.066666666666663</v>
          </cell>
        </row>
        <row r="180">
          <cell r="F180">
            <v>1542.6999999999987</v>
          </cell>
          <cell r="P180">
            <v>610.20000000000027</v>
          </cell>
          <cell r="S180">
            <v>3741.1999999999962</v>
          </cell>
          <cell r="X180">
            <v>402.39999999999844</v>
          </cell>
          <cell r="AC180">
            <v>306.40000000000003</v>
          </cell>
          <cell r="AF180">
            <v>1535</v>
          </cell>
          <cell r="AG180">
            <v>1031.8800000000001</v>
          </cell>
          <cell r="AH180">
            <v>503.12</v>
          </cell>
          <cell r="AO180">
            <v>1507.2</v>
          </cell>
        </row>
        <row r="181">
          <cell r="AN181" t="str">
            <v>ОЧИК.18.02.</v>
          </cell>
        </row>
        <row r="184">
          <cell r="F184" t="str">
            <v>АПАРАТ ВСЬОГО</v>
          </cell>
          <cell r="G184" t="str">
            <v>АПАРАТ ЕЛЕКТРО</v>
          </cell>
          <cell r="H184" t="str">
            <v>АПАРАТ ТЕПЛО</v>
          </cell>
          <cell r="P184" t="str">
            <v>ККМ</v>
          </cell>
          <cell r="S184" t="str">
            <v>КТМ</v>
          </cell>
          <cell r="X184" t="str">
            <v>ТЕЦ-5 ВСЬОГО</v>
          </cell>
          <cell r="Y184" t="str">
            <v>Е/Е</v>
          </cell>
          <cell r="Z184" t="str">
            <v xml:space="preserve"> Т/Е</v>
          </cell>
          <cell r="AC184" t="str">
            <v>ТЕЦ-6 ВСЬОГО</v>
          </cell>
          <cell r="AD184" t="str">
            <v>Е/Е</v>
          </cell>
          <cell r="AE184" t="str">
            <v xml:space="preserve"> Т/Е</v>
          </cell>
          <cell r="AF184" t="str">
            <v>Е/Е</v>
          </cell>
          <cell r="AG184" t="str">
            <v xml:space="preserve"> Т/Е</v>
          </cell>
          <cell r="AI184" t="str">
            <v xml:space="preserve">ДОП.ВИР. </v>
          </cell>
          <cell r="AJ184" t="str">
            <v>ДОП.ВИР. СТ.ОРГ.</v>
          </cell>
          <cell r="AK184" t="str">
            <v>АК КЕ ВСЬОГО</v>
          </cell>
          <cell r="AL184" t="str">
            <v>Е/Е</v>
          </cell>
          <cell r="AM184" t="str">
            <v xml:space="preserve"> Т/Е</v>
          </cell>
          <cell r="AN184" t="str">
            <v>СТАНЦІї ЕЛЕКТРО</v>
          </cell>
          <cell r="AO184" t="str">
            <v>СТАНЦІІ ТЕПЛОВІ</v>
          </cell>
          <cell r="AP184" t="str">
            <v>МЕРЕЖІ ЕЛЕКТРО</v>
          </cell>
          <cell r="AQ184" t="str">
            <v>МЕРЕЖІ ТЕПЛОВІ</v>
          </cell>
        </row>
        <row r="187">
          <cell r="S187">
            <v>97.3</v>
          </cell>
          <cell r="X187">
            <v>89.2</v>
          </cell>
          <cell r="AC187">
            <v>73.2</v>
          </cell>
          <cell r="AK187">
            <v>259.7</v>
          </cell>
          <cell r="AN187">
            <v>221.49122807017542</v>
          </cell>
        </row>
        <row r="188">
          <cell r="S188">
            <v>111.9</v>
          </cell>
          <cell r="X188">
            <v>102.5</v>
          </cell>
          <cell r="AC188">
            <v>84.2</v>
          </cell>
          <cell r="AK188">
            <v>298.60000000000002</v>
          </cell>
          <cell r="AN188">
            <v>252.49999999999997</v>
          </cell>
        </row>
        <row r="189">
          <cell r="P189">
            <v>0</v>
          </cell>
          <cell r="S189">
            <v>0</v>
          </cell>
          <cell r="X189">
            <v>0</v>
          </cell>
          <cell r="AC189">
            <v>0</v>
          </cell>
          <cell r="AN189">
            <v>66</v>
          </cell>
        </row>
        <row r="190">
          <cell r="P190">
            <v>0</v>
          </cell>
          <cell r="S190">
            <v>194.5</v>
          </cell>
          <cell r="X190">
            <v>194.5</v>
          </cell>
          <cell r="AC190">
            <v>194.5</v>
          </cell>
          <cell r="AK190">
            <v>194.5</v>
          </cell>
          <cell r="AN190">
            <v>0</v>
          </cell>
        </row>
        <row r="191">
          <cell r="S191">
            <v>18925</v>
          </cell>
          <cell r="X191">
            <v>17350</v>
          </cell>
          <cell r="AC191">
            <v>14237</v>
          </cell>
          <cell r="AK191">
            <v>50512</v>
          </cell>
          <cell r="AN191">
            <v>0</v>
          </cell>
        </row>
        <row r="192">
          <cell r="AK192">
            <v>50512</v>
          </cell>
        </row>
        <row r="193">
          <cell r="X193">
            <v>0</v>
          </cell>
          <cell r="AC193">
            <v>0</v>
          </cell>
          <cell r="AK193">
            <v>0</v>
          </cell>
        </row>
        <row r="194">
          <cell r="X194">
            <v>0</v>
          </cell>
          <cell r="AC194">
            <v>0</v>
          </cell>
          <cell r="AK194">
            <v>0</v>
          </cell>
        </row>
        <row r="195">
          <cell r="X195">
            <v>82.5</v>
          </cell>
          <cell r="AC195">
            <v>82.5</v>
          </cell>
        </row>
        <row r="196">
          <cell r="X196">
            <v>0</v>
          </cell>
          <cell r="AC196">
            <v>0</v>
          </cell>
          <cell r="AK196">
            <v>0</v>
          </cell>
        </row>
        <row r="197">
          <cell r="S197">
            <v>0</v>
          </cell>
          <cell r="X197">
            <v>0</v>
          </cell>
          <cell r="AC197">
            <v>0</v>
          </cell>
          <cell r="AK197">
            <v>0</v>
          </cell>
        </row>
        <row r="199">
          <cell r="X199">
            <v>13.4</v>
          </cell>
          <cell r="AC199">
            <v>16.100000000000001</v>
          </cell>
          <cell r="AK199">
            <v>29.5</v>
          </cell>
          <cell r="AN199">
            <v>75.839416058394164</v>
          </cell>
        </row>
        <row r="200">
          <cell r="X200">
            <v>18.5</v>
          </cell>
          <cell r="AC200">
            <v>22.2</v>
          </cell>
          <cell r="AK200">
            <v>40.700000000000003</v>
          </cell>
          <cell r="AN200">
            <v>103.9</v>
          </cell>
        </row>
        <row r="201">
          <cell r="F201">
            <v>75</v>
          </cell>
          <cell r="P201">
            <v>75</v>
          </cell>
          <cell r="AJ201">
            <v>0</v>
          </cell>
          <cell r="AN201" t="e">
            <v>#DIV/0!</v>
          </cell>
          <cell r="AQ201">
            <v>75</v>
          </cell>
        </row>
        <row r="202">
          <cell r="S202">
            <v>385</v>
          </cell>
          <cell r="X202">
            <v>385</v>
          </cell>
          <cell r="AC202">
            <v>385</v>
          </cell>
          <cell r="AK202">
            <v>385</v>
          </cell>
          <cell r="AN202">
            <v>195.28</v>
          </cell>
        </row>
        <row r="203">
          <cell r="S203">
            <v>0</v>
          </cell>
          <cell r="X203">
            <v>5159</v>
          </cell>
          <cell r="AC203">
            <v>6200</v>
          </cell>
          <cell r="AK203">
            <v>11358</v>
          </cell>
          <cell r="AN203">
            <v>14810</v>
          </cell>
        </row>
        <row r="204">
          <cell r="AK204">
            <v>11359</v>
          </cell>
        </row>
        <row r="205">
          <cell r="S205">
            <v>111.9</v>
          </cell>
          <cell r="X205">
            <v>121</v>
          </cell>
          <cell r="Y205">
            <v>37.5</v>
          </cell>
          <cell r="Z205">
            <v>83.5</v>
          </cell>
          <cell r="AC205">
            <v>106.4</v>
          </cell>
          <cell r="AD205">
            <v>34.799999999999997</v>
          </cell>
          <cell r="AE205">
            <v>71.600000000000009</v>
          </cell>
          <cell r="AK205">
            <v>339.3</v>
          </cell>
          <cell r="AL205">
            <v>72.3</v>
          </cell>
          <cell r="AM205">
            <v>267</v>
          </cell>
          <cell r="AN205">
            <v>356.4</v>
          </cell>
          <cell r="AO205">
            <v>74.900000000000006</v>
          </cell>
          <cell r="AP205">
            <v>281.5</v>
          </cell>
        </row>
        <row r="206">
          <cell r="S206">
            <v>18925</v>
          </cell>
          <cell r="X206">
            <v>22509</v>
          </cell>
          <cell r="Y206">
            <v>8375.0975609756097</v>
          </cell>
          <cell r="Z206">
            <v>14133.90243902439</v>
          </cell>
          <cell r="AA206">
            <v>14133.90243902439</v>
          </cell>
          <cell r="AC206">
            <v>20437</v>
          </cell>
          <cell r="AD206">
            <v>8330.4774346793329</v>
          </cell>
          <cell r="AE206">
            <v>12106.522565320667</v>
          </cell>
          <cell r="AK206">
            <v>61870</v>
          </cell>
          <cell r="AL206">
            <v>16705.574995654941</v>
          </cell>
          <cell r="AM206">
            <v>45165.425004345059</v>
          </cell>
          <cell r="AN206">
            <v>14810</v>
          </cell>
          <cell r="AO206">
            <v>3112.427048260382</v>
          </cell>
          <cell r="AP206">
            <v>11697.572951739618</v>
          </cell>
        </row>
        <row r="207">
          <cell r="S207">
            <v>169.12</v>
          </cell>
          <cell r="X207">
            <v>186.02</v>
          </cell>
          <cell r="Y207">
            <v>223.34</v>
          </cell>
          <cell r="Z207">
            <v>169.27</v>
          </cell>
          <cell r="AC207">
            <v>192.08</v>
          </cell>
          <cell r="AD207">
            <v>239.38</v>
          </cell>
          <cell r="AE207">
            <v>169.09</v>
          </cell>
          <cell r="AI207">
            <v>0</v>
          </cell>
          <cell r="AJ207">
            <v>0</v>
          </cell>
          <cell r="AK207">
            <v>182.35</v>
          </cell>
          <cell r="AL207">
            <v>231.06</v>
          </cell>
          <cell r="AM207">
            <v>169.16</v>
          </cell>
          <cell r="AN207">
            <v>41.55</v>
          </cell>
          <cell r="AO207">
            <v>41.55</v>
          </cell>
          <cell r="AP207">
            <v>41.55</v>
          </cell>
          <cell r="AQ207">
            <v>0</v>
          </cell>
        </row>
        <row r="208">
          <cell r="AM208">
            <v>0</v>
          </cell>
          <cell r="AN208">
            <v>52</v>
          </cell>
          <cell r="AO208">
            <v>52</v>
          </cell>
        </row>
        <row r="209">
          <cell r="X209">
            <v>22509</v>
          </cell>
          <cell r="AC209">
            <v>20437</v>
          </cell>
          <cell r="AK209">
            <v>61870</v>
          </cell>
          <cell r="AL209">
            <v>16705.574995654941</v>
          </cell>
          <cell r="AM209">
            <v>45164.425004345059</v>
          </cell>
          <cell r="AN209">
            <v>14862</v>
          </cell>
          <cell r="AO209">
            <v>3164.427048260382</v>
          </cell>
          <cell r="AP209">
            <v>11697.572951739618</v>
          </cell>
        </row>
        <row r="211">
          <cell r="AK211">
            <v>61871</v>
          </cell>
        </row>
        <row r="218">
          <cell r="G218" t="str">
            <v>Б.В.ЯЩЕНКО</v>
          </cell>
        </row>
        <row r="219">
          <cell r="G219" t="str">
            <v>М.В.ТЕРПИЛО</v>
          </cell>
        </row>
        <row r="220">
          <cell r="G220" t="str">
            <v xml:space="preserve">В.І.МИРГОРОДСЬКИЙ                                  </v>
          </cell>
        </row>
        <row r="221">
          <cell r="G221" t="str">
            <v xml:space="preserve">М.І.ШЕВЧЕНКО                                 </v>
          </cell>
        </row>
        <row r="222">
          <cell r="G222" t="str">
            <v>В.Ю.МОНТЬЕВ</v>
          </cell>
        </row>
        <row r="223">
          <cell r="G223" t="str">
            <v xml:space="preserve">О.М.НИКОЛЕНКО      </v>
          </cell>
        </row>
        <row r="227">
          <cell r="AO227">
            <v>1507.2</v>
          </cell>
        </row>
        <row r="242">
          <cell r="AG242" t="str">
            <v xml:space="preserve">         Затверджую</v>
          </cell>
        </row>
        <row r="243">
          <cell r="AG243" t="str">
            <v xml:space="preserve"> Голова правління </v>
          </cell>
        </row>
        <row r="244">
          <cell r="AG244" t="str">
            <v xml:space="preserve">                        І.В.Плачков</v>
          </cell>
        </row>
        <row r="245">
          <cell r="AG245" t="str">
            <v xml:space="preserve">   "_____" ________2000 р.</v>
          </cell>
        </row>
        <row r="249">
          <cell r="F249" t="str">
            <v>РОЗРАХУНОК ФІНАНСОВИХ ПОТОКІВ НА   березень  2000 року</v>
          </cell>
        </row>
        <row r="250">
          <cell r="F250" t="str">
            <v>ПО ФІЛІАЛАХ АК КИЇВЕНЕРГО</v>
          </cell>
        </row>
        <row r="255">
          <cell r="AI255" t="str">
            <v>ТИС.ГРН.</v>
          </cell>
          <cell r="AK255" t="str">
            <v>тис.грн.</v>
          </cell>
        </row>
        <row r="256">
          <cell r="F256" t="str">
            <v>ВИКОН.ДИР.</v>
          </cell>
          <cell r="G256" t="str">
            <v>АПАРАТ ЕЛЕКТРО</v>
          </cell>
          <cell r="H256" t="str">
            <v>АПАРАТ ТЕПЛО</v>
          </cell>
          <cell r="P256" t="str">
            <v>КМ</v>
          </cell>
          <cell r="Q256" t="str">
            <v>ТМ</v>
          </cell>
          <cell r="S256" t="str">
            <v>КТМ</v>
          </cell>
          <cell r="T256" t="str">
            <v>ВИРОБН</v>
          </cell>
          <cell r="U256" t="str">
            <v>ПЕРЕД</v>
          </cell>
          <cell r="X256" t="str">
            <v>ТЕЦ-5 ВСЬОГО</v>
          </cell>
          <cell r="Y256" t="str">
            <v>Е/Е</v>
          </cell>
          <cell r="Z256" t="str">
            <v xml:space="preserve"> Т/Е</v>
          </cell>
          <cell r="AC256" t="str">
            <v>ТЕЦ-6 ВСЬОГО</v>
          </cell>
          <cell r="AD256" t="str">
            <v>Е/Е</v>
          </cell>
          <cell r="AE256" t="str">
            <v xml:space="preserve"> Т/Е</v>
          </cell>
          <cell r="AF256" t="str">
            <v>ТРМ ВСЬОГО</v>
          </cell>
          <cell r="AG256" t="str">
            <v>ТРМ  АК КЕ</v>
          </cell>
          <cell r="AH256" t="str">
            <v>ТРМ СТОР</v>
          </cell>
          <cell r="AI256" t="str">
            <v xml:space="preserve">ДОП.ВИР. </v>
          </cell>
          <cell r="AJ256" t="str">
            <v>ДОП.ВИР. СТ.ОРГ.</v>
          </cell>
          <cell r="AK256" t="str">
            <v>АК КЕ осн.вир.</v>
          </cell>
          <cell r="AL256" t="str">
            <v>АК КЕ ВСЬОГО</v>
          </cell>
          <cell r="AM256" t="str">
            <v xml:space="preserve"> Т/Е</v>
          </cell>
          <cell r="AN256" t="str">
            <v>СТАНЦІї ЕЛЕКТРО</v>
          </cell>
          <cell r="AO256" t="str">
            <v>СТАНЦІІ ТЕПЛОВІ</v>
          </cell>
          <cell r="AP256" t="str">
            <v>МЕРЕЖІ ЕЛЕКТРО</v>
          </cell>
          <cell r="AQ256" t="str">
            <v>МЕРЕЖІ ТЕПЛОВІ</v>
          </cell>
        </row>
        <row r="257">
          <cell r="F257">
            <v>3213.1666666666652</v>
          </cell>
          <cell r="P257">
            <v>2641.6000000000004</v>
          </cell>
          <cell r="S257">
            <v>8041.218181818178</v>
          </cell>
          <cell r="X257">
            <v>2404.6545454545439</v>
          </cell>
          <cell r="AC257">
            <v>1313.2</v>
          </cell>
          <cell r="AF257">
            <v>3816.2</v>
          </cell>
          <cell r="AG257">
            <v>3162.08</v>
          </cell>
          <cell r="AH257">
            <v>655.12</v>
          </cell>
          <cell r="AJ257">
            <v>7599</v>
          </cell>
          <cell r="AK257">
            <v>22345.506060606054</v>
          </cell>
        </row>
        <row r="259">
          <cell r="F259">
            <v>22177.384761904759</v>
          </cell>
          <cell r="G259">
            <v>1438</v>
          </cell>
          <cell r="H259">
            <v>2822.6333333333332</v>
          </cell>
          <cell r="P259">
            <v>2641.6000000000004</v>
          </cell>
          <cell r="Q259">
            <v>0</v>
          </cell>
          <cell r="R259">
            <v>0</v>
          </cell>
          <cell r="S259">
            <v>8041.218181818178</v>
          </cell>
          <cell r="T259">
            <v>4194.2120000000004</v>
          </cell>
          <cell r="U259">
            <v>2131.2061818181819</v>
          </cell>
          <cell r="V259">
            <v>0</v>
          </cell>
          <cell r="W259">
            <v>0</v>
          </cell>
          <cell r="X259">
            <v>2404.6545454545439</v>
          </cell>
          <cell r="Y259">
            <v>692</v>
          </cell>
          <cell r="Z259">
            <v>1537.454545454546</v>
          </cell>
          <cell r="AA259">
            <v>0</v>
          </cell>
          <cell r="AB259">
            <v>0</v>
          </cell>
          <cell r="AC259">
            <v>1313.2</v>
          </cell>
          <cell r="AD259">
            <v>379</v>
          </cell>
          <cell r="AE259">
            <v>775</v>
          </cell>
          <cell r="AF259">
            <v>3816.2</v>
          </cell>
          <cell r="AG259">
            <v>3162.08</v>
          </cell>
          <cell r="AH259">
            <v>655.12</v>
          </cell>
          <cell r="AI259">
            <v>850.10909090909092</v>
          </cell>
          <cell r="AJ259">
            <v>0</v>
          </cell>
          <cell r="AK259">
            <v>107685.31324675324</v>
          </cell>
          <cell r="AM259">
            <v>100230.25</v>
          </cell>
        </row>
        <row r="260">
          <cell r="F260">
            <v>10708.318095238095</v>
          </cell>
          <cell r="G260">
            <v>1354</v>
          </cell>
          <cell r="H260">
            <v>2522.6333333333332</v>
          </cell>
          <cell r="P260">
            <v>1021.4000000000001</v>
          </cell>
          <cell r="S260">
            <v>1606.9999999999959</v>
          </cell>
          <cell r="T260">
            <v>3361.1583636363644</v>
          </cell>
          <cell r="U260">
            <v>392.98709090909097</v>
          </cell>
          <cell r="X260">
            <v>1376.7999999999986</v>
          </cell>
          <cell r="Y260">
            <v>342</v>
          </cell>
          <cell r="Z260">
            <v>760.63636363636419</v>
          </cell>
          <cell r="AC260">
            <v>374.40000000000003</v>
          </cell>
          <cell r="AD260">
            <v>31</v>
          </cell>
          <cell r="AE260">
            <v>57</v>
          </cell>
          <cell r="AF260">
            <v>418.19999999999965</v>
          </cell>
          <cell r="AG260">
            <v>307.16000000000014</v>
          </cell>
          <cell r="AH260">
            <v>112.03999999999996</v>
          </cell>
          <cell r="AI260">
            <v>571.20000000000005</v>
          </cell>
          <cell r="AJ260">
            <v>-2455</v>
          </cell>
          <cell r="AK260">
            <v>91957.440519480515</v>
          </cell>
          <cell r="AM260">
            <v>15842.91809523809</v>
          </cell>
        </row>
        <row r="261">
          <cell r="F261">
            <v>92918.818095238108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0</v>
          </cell>
          <cell r="V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0</v>
          </cell>
          <cell r="AB261">
            <v>0</v>
          </cell>
          <cell r="AC261">
            <v>0</v>
          </cell>
          <cell r="AD261">
            <v>0</v>
          </cell>
          <cell r="AE261">
            <v>0</v>
          </cell>
          <cell r="AF261">
            <v>0</v>
          </cell>
          <cell r="AG261">
            <v>0</v>
          </cell>
          <cell r="AH261">
            <v>0</v>
          </cell>
          <cell r="AI261">
            <v>0</v>
          </cell>
          <cell r="AK261">
            <v>92918.818095238108</v>
          </cell>
        </row>
        <row r="262">
          <cell r="F262">
            <v>61871</v>
          </cell>
          <cell r="AK262">
            <v>61871</v>
          </cell>
        </row>
        <row r="263">
          <cell r="F263">
            <v>11292</v>
          </cell>
          <cell r="AK263">
            <v>11292</v>
          </cell>
        </row>
        <row r="264">
          <cell r="F264">
            <v>10408.151428571429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0</v>
          </cell>
          <cell r="V264">
            <v>0</v>
          </cell>
          <cell r="W264">
            <v>0</v>
          </cell>
          <cell r="X264">
            <v>0</v>
          </cell>
          <cell r="Y264">
            <v>0</v>
          </cell>
          <cell r="Z264">
            <v>0</v>
          </cell>
          <cell r="AA264">
            <v>0</v>
          </cell>
          <cell r="AB264">
            <v>0</v>
          </cell>
          <cell r="AC264">
            <v>0</v>
          </cell>
          <cell r="AD264">
            <v>0</v>
          </cell>
          <cell r="AE264">
            <v>0</v>
          </cell>
          <cell r="AF264">
            <v>0</v>
          </cell>
          <cell r="AG264">
            <v>0</v>
          </cell>
          <cell r="AH264">
            <v>0</v>
          </cell>
          <cell r="AI264">
            <v>0</v>
          </cell>
          <cell r="AK264">
            <v>10408.151428571429</v>
          </cell>
        </row>
        <row r="265">
          <cell r="F265">
            <v>791.6</v>
          </cell>
          <cell r="AK265">
            <v>791.6</v>
          </cell>
        </row>
        <row r="266">
          <cell r="F266">
            <v>0</v>
          </cell>
          <cell r="AK266">
            <v>0</v>
          </cell>
        </row>
        <row r="267">
          <cell r="F267">
            <v>4126.5514285714289</v>
          </cell>
          <cell r="AK267">
            <v>4126.5514285714289</v>
          </cell>
        </row>
        <row r="268">
          <cell r="F268">
            <v>3500</v>
          </cell>
          <cell r="AK268">
            <v>3500</v>
          </cell>
        </row>
        <row r="269">
          <cell r="F269">
            <v>0</v>
          </cell>
          <cell r="AK269">
            <v>0</v>
          </cell>
        </row>
        <row r="270">
          <cell r="F270">
            <v>1990</v>
          </cell>
          <cell r="P270">
            <v>0</v>
          </cell>
          <cell r="S270">
            <v>0</v>
          </cell>
          <cell r="X270">
            <v>0</v>
          </cell>
          <cell r="AC270">
            <v>0</v>
          </cell>
          <cell r="AF270">
            <v>0</v>
          </cell>
          <cell r="AG270">
            <v>0</v>
          </cell>
          <cell r="AH270">
            <v>0</v>
          </cell>
          <cell r="AI270">
            <v>0</v>
          </cell>
          <cell r="AK270">
            <v>1990</v>
          </cell>
        </row>
        <row r="271">
          <cell r="F271">
            <v>9242.6666666666661</v>
          </cell>
          <cell r="AK271">
            <v>9242.6666666666661</v>
          </cell>
        </row>
        <row r="272">
          <cell r="F272">
            <v>105</v>
          </cell>
          <cell r="P272">
            <v>0</v>
          </cell>
          <cell r="S272">
            <v>0</v>
          </cell>
          <cell r="X272">
            <v>0</v>
          </cell>
          <cell r="AC272">
            <v>0</v>
          </cell>
          <cell r="AF272">
            <v>0</v>
          </cell>
          <cell r="AG272">
            <v>0</v>
          </cell>
          <cell r="AH272">
            <v>0</v>
          </cell>
          <cell r="AI272">
            <v>0</v>
          </cell>
          <cell r="AK272">
            <v>105</v>
          </cell>
        </row>
        <row r="273">
          <cell r="F273">
            <v>96131.98476190478</v>
          </cell>
          <cell r="P273">
            <v>2641.6000000000004</v>
          </cell>
          <cell r="Q273">
            <v>0</v>
          </cell>
          <cell r="R273">
            <v>0</v>
          </cell>
          <cell r="S273">
            <v>8041.218181818178</v>
          </cell>
          <cell r="T273">
            <v>0</v>
          </cell>
          <cell r="U273">
            <v>0</v>
          </cell>
          <cell r="V273">
            <v>0</v>
          </cell>
          <cell r="W273">
            <v>0</v>
          </cell>
          <cell r="X273">
            <v>2404.6545454545439</v>
          </cell>
          <cell r="Y273">
            <v>0</v>
          </cell>
          <cell r="Z273">
            <v>0</v>
          </cell>
          <cell r="AA273">
            <v>0</v>
          </cell>
          <cell r="AB273">
            <v>0</v>
          </cell>
          <cell r="AC273">
            <v>1313.2</v>
          </cell>
          <cell r="AD273">
            <v>0</v>
          </cell>
          <cell r="AE273">
            <v>0</v>
          </cell>
          <cell r="AF273">
            <v>3816.2</v>
          </cell>
          <cell r="AG273">
            <v>3162.08</v>
          </cell>
          <cell r="AH273">
            <v>655.12</v>
          </cell>
          <cell r="AI273">
            <v>0</v>
          </cell>
          <cell r="AK273">
            <v>115264.32415584417</v>
          </cell>
        </row>
        <row r="274">
          <cell r="F274">
            <v>1434.8000000000002</v>
          </cell>
          <cell r="P274">
            <v>1120.8</v>
          </cell>
          <cell r="Q274">
            <v>0</v>
          </cell>
          <cell r="R274">
            <v>0</v>
          </cell>
          <cell r="S274">
            <v>5914.6</v>
          </cell>
          <cell r="T274">
            <v>642.65363636363622</v>
          </cell>
          <cell r="U274">
            <v>650.41909090909098</v>
          </cell>
          <cell r="V274">
            <v>0</v>
          </cell>
          <cell r="W274">
            <v>0</v>
          </cell>
          <cell r="X274">
            <v>1624.6</v>
          </cell>
          <cell r="Y274">
            <v>358</v>
          </cell>
          <cell r="Z274">
            <v>794.41818181818189</v>
          </cell>
          <cell r="AA274">
            <v>0</v>
          </cell>
          <cell r="AB274">
            <v>0</v>
          </cell>
          <cell r="AC274">
            <v>742.2</v>
          </cell>
          <cell r="AD274">
            <v>112</v>
          </cell>
          <cell r="AE274">
            <v>231.2</v>
          </cell>
          <cell r="AF274">
            <v>3125</v>
          </cell>
          <cell r="AG274">
            <v>2581.92</v>
          </cell>
          <cell r="AH274">
            <v>543.08000000000004</v>
          </cell>
          <cell r="AI274">
            <v>278.90909090909088</v>
          </cell>
          <cell r="AK274">
            <v>14693.666666666668</v>
          </cell>
        </row>
        <row r="275">
          <cell r="F275">
            <v>384</v>
          </cell>
          <cell r="G275">
            <v>84</v>
          </cell>
          <cell r="H275">
            <v>300</v>
          </cell>
          <cell r="P275">
            <v>726</v>
          </cell>
          <cell r="S275">
            <v>1685</v>
          </cell>
          <cell r="T275">
            <v>625.85363636363627</v>
          </cell>
          <cell r="U275">
            <v>650.41909090909098</v>
          </cell>
          <cell r="X275">
            <v>653</v>
          </cell>
          <cell r="Y275">
            <v>117</v>
          </cell>
          <cell r="Z275">
            <v>257.81818181818181</v>
          </cell>
          <cell r="AC275">
            <v>535</v>
          </cell>
          <cell r="AD275">
            <v>108</v>
          </cell>
          <cell r="AE275">
            <v>224</v>
          </cell>
          <cell r="AF275">
            <v>1440</v>
          </cell>
          <cell r="AG275">
            <v>1367</v>
          </cell>
          <cell r="AH275">
            <v>73</v>
          </cell>
          <cell r="AI275">
            <v>278.90909090909088</v>
          </cell>
          <cell r="AK275">
            <v>5757</v>
          </cell>
        </row>
        <row r="276">
          <cell r="F276">
            <v>0</v>
          </cell>
          <cell r="P276">
            <v>0</v>
          </cell>
          <cell r="Q276">
            <v>0</v>
          </cell>
          <cell r="R276">
            <v>0</v>
          </cell>
          <cell r="S276">
            <v>16.8</v>
          </cell>
          <cell r="T276">
            <v>16.8</v>
          </cell>
          <cell r="U276">
            <v>0</v>
          </cell>
          <cell r="V276">
            <v>0</v>
          </cell>
          <cell r="W276">
            <v>0</v>
          </cell>
          <cell r="X276">
            <v>777.6</v>
          </cell>
          <cell r="Y276">
            <v>241</v>
          </cell>
          <cell r="Z276">
            <v>536.6</v>
          </cell>
          <cell r="AA276">
            <v>0</v>
          </cell>
          <cell r="AB276">
            <v>0</v>
          </cell>
          <cell r="AC276">
            <v>-2.7999999999999989</v>
          </cell>
          <cell r="AD276">
            <v>4</v>
          </cell>
          <cell r="AE276">
            <v>7.2000000000000011</v>
          </cell>
          <cell r="AF276">
            <v>0</v>
          </cell>
          <cell r="AG276">
            <v>0</v>
          </cell>
          <cell r="AH276">
            <v>0</v>
          </cell>
          <cell r="AI276">
            <v>0</v>
          </cell>
          <cell r="AK276">
            <v>791.6</v>
          </cell>
        </row>
        <row r="277">
          <cell r="F277">
            <v>1048.4000000000001</v>
          </cell>
          <cell r="P277">
            <v>321</v>
          </cell>
          <cell r="Q277">
            <v>0</v>
          </cell>
          <cell r="R277">
            <v>0</v>
          </cell>
          <cell r="S277">
            <v>1363</v>
          </cell>
          <cell r="T277">
            <v>0</v>
          </cell>
          <cell r="U277">
            <v>0</v>
          </cell>
          <cell r="V277">
            <v>0</v>
          </cell>
          <cell r="W277">
            <v>0</v>
          </cell>
          <cell r="X277">
            <v>176</v>
          </cell>
          <cell r="Y277">
            <v>0</v>
          </cell>
          <cell r="Z277">
            <v>0</v>
          </cell>
          <cell r="AA277">
            <v>0</v>
          </cell>
          <cell r="AB277">
            <v>0</v>
          </cell>
          <cell r="AC277">
            <v>163</v>
          </cell>
          <cell r="AD277">
            <v>0</v>
          </cell>
          <cell r="AE277">
            <v>0</v>
          </cell>
          <cell r="AF277">
            <v>961.8</v>
          </cell>
          <cell r="AG277">
            <v>961.8</v>
          </cell>
          <cell r="AH277">
            <v>0</v>
          </cell>
          <cell r="AI277">
            <v>0</v>
          </cell>
          <cell r="AK277">
            <v>4067.2</v>
          </cell>
        </row>
        <row r="278">
          <cell r="F278">
            <v>158</v>
          </cell>
          <cell r="P278">
            <v>56</v>
          </cell>
          <cell r="S278">
            <v>625</v>
          </cell>
          <cell r="X278">
            <v>75</v>
          </cell>
          <cell r="AC278">
            <v>40</v>
          </cell>
          <cell r="AF278">
            <v>436</v>
          </cell>
          <cell r="AG278">
            <v>436</v>
          </cell>
          <cell r="AH278">
            <v>0</v>
          </cell>
          <cell r="AI278">
            <v>0</v>
          </cell>
          <cell r="AK278">
            <v>1424</v>
          </cell>
        </row>
        <row r="279">
          <cell r="F279">
            <v>246.8</v>
          </cell>
          <cell r="P279">
            <v>10</v>
          </cell>
          <cell r="S279">
            <v>0</v>
          </cell>
          <cell r="X279">
            <v>0</v>
          </cell>
          <cell r="AC279">
            <v>20</v>
          </cell>
          <cell r="AF279">
            <v>25.6</v>
          </cell>
          <cell r="AG279">
            <v>25.6</v>
          </cell>
          <cell r="AH279">
            <v>0</v>
          </cell>
          <cell r="AI279">
            <v>0</v>
          </cell>
          <cell r="AK279">
            <v>302.40000000000003</v>
          </cell>
        </row>
        <row r="280">
          <cell r="F280">
            <v>60</v>
          </cell>
          <cell r="P280">
            <v>190</v>
          </cell>
          <cell r="S280">
            <v>690</v>
          </cell>
          <cell r="X280">
            <v>0</v>
          </cell>
          <cell r="AC280">
            <v>60</v>
          </cell>
          <cell r="AF280">
            <v>444.2</v>
          </cell>
          <cell r="AG280">
            <v>444.2</v>
          </cell>
          <cell r="AK280">
            <v>1444.2</v>
          </cell>
        </row>
        <row r="281">
          <cell r="F281">
            <v>583.6</v>
          </cell>
          <cell r="P281">
            <v>65</v>
          </cell>
          <cell r="S281">
            <v>48</v>
          </cell>
          <cell r="X281">
            <v>101</v>
          </cell>
          <cell r="AC281">
            <v>43</v>
          </cell>
          <cell r="AF281">
            <v>56</v>
          </cell>
          <cell r="AG281">
            <v>56</v>
          </cell>
          <cell r="AH281">
            <v>0</v>
          </cell>
          <cell r="AK281">
            <v>896.6</v>
          </cell>
        </row>
        <row r="282">
          <cell r="F282">
            <v>2.4000000000000004</v>
          </cell>
          <cell r="P282">
            <v>73.8</v>
          </cell>
          <cell r="Q282">
            <v>0</v>
          </cell>
          <cell r="R282">
            <v>0</v>
          </cell>
          <cell r="S282">
            <v>2599.8000000000002</v>
          </cell>
          <cell r="T282">
            <v>0</v>
          </cell>
          <cell r="U282">
            <v>0</v>
          </cell>
          <cell r="V282">
            <v>0</v>
          </cell>
          <cell r="W282">
            <v>0</v>
          </cell>
          <cell r="X282">
            <v>18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>
            <v>47</v>
          </cell>
          <cell r="AD282">
            <v>0</v>
          </cell>
          <cell r="AE282">
            <v>0</v>
          </cell>
          <cell r="AF282">
            <v>723.2</v>
          </cell>
          <cell r="AG282">
            <v>253.12</v>
          </cell>
          <cell r="AH282">
            <v>470.08000000000004</v>
          </cell>
          <cell r="AI282">
            <v>0</v>
          </cell>
          <cell r="AK282">
            <v>3827.8666666666668</v>
          </cell>
        </row>
        <row r="283">
          <cell r="F283">
            <v>0</v>
          </cell>
          <cell r="P283">
            <v>1</v>
          </cell>
          <cell r="S283">
            <v>0</v>
          </cell>
          <cell r="X283">
            <v>18</v>
          </cell>
          <cell r="AC283">
            <v>47</v>
          </cell>
          <cell r="AF283">
            <v>0</v>
          </cell>
          <cell r="AG283">
            <v>0</v>
          </cell>
          <cell r="AH283">
            <v>0</v>
          </cell>
          <cell r="AI283">
            <v>0</v>
          </cell>
          <cell r="AK283">
            <v>66</v>
          </cell>
        </row>
        <row r="284">
          <cell r="F284">
            <v>2.4000000000000004</v>
          </cell>
          <cell r="P284">
            <v>72.8</v>
          </cell>
          <cell r="S284">
            <v>2599.8000000000002</v>
          </cell>
          <cell r="X284">
            <v>0</v>
          </cell>
          <cell r="AC284">
            <v>0</v>
          </cell>
          <cell r="AF284">
            <v>723.2</v>
          </cell>
          <cell r="AG284">
            <v>253.12</v>
          </cell>
          <cell r="AH284">
            <v>470.08000000000004</v>
          </cell>
          <cell r="AI284">
            <v>0</v>
          </cell>
          <cell r="AK284">
            <v>3398.2</v>
          </cell>
        </row>
        <row r="285">
          <cell r="AK285">
            <v>363.66666666666663</v>
          </cell>
        </row>
        <row r="286">
          <cell r="S286">
            <v>250</v>
          </cell>
          <cell r="AH286">
            <v>0</v>
          </cell>
          <cell r="AI286">
            <v>0</v>
          </cell>
          <cell r="AK286">
            <v>250</v>
          </cell>
        </row>
        <row r="287">
          <cell r="F287">
            <v>94697.184761904777</v>
          </cell>
          <cell r="P287">
            <v>1520.8000000000004</v>
          </cell>
          <cell r="Q287">
            <v>0</v>
          </cell>
          <cell r="R287">
            <v>0</v>
          </cell>
          <cell r="S287">
            <v>2126.6181818181776</v>
          </cell>
          <cell r="T287">
            <v>-642.65363636363622</v>
          </cell>
          <cell r="U287">
            <v>-650.41909090909098</v>
          </cell>
          <cell r="V287">
            <v>0</v>
          </cell>
          <cell r="W287">
            <v>0</v>
          </cell>
          <cell r="X287">
            <v>780.05454545454404</v>
          </cell>
          <cell r="Y287">
            <v>-358</v>
          </cell>
          <cell r="Z287">
            <v>-794.41818181818189</v>
          </cell>
          <cell r="AA287">
            <v>0</v>
          </cell>
          <cell r="AB287">
            <v>0</v>
          </cell>
          <cell r="AC287">
            <v>571</v>
          </cell>
          <cell r="AD287">
            <v>-112</v>
          </cell>
          <cell r="AE287">
            <v>-231.2</v>
          </cell>
          <cell r="AF287">
            <v>691.19999999999982</v>
          </cell>
          <cell r="AG287">
            <v>580.15999999999985</v>
          </cell>
          <cell r="AH287">
            <v>112.03999999999996</v>
          </cell>
          <cell r="AI287">
            <v>-278.90909090909088</v>
          </cell>
          <cell r="AK287">
            <v>100570.65748917751</v>
          </cell>
        </row>
        <row r="288">
          <cell r="AK288">
            <v>0</v>
          </cell>
        </row>
        <row r="289">
          <cell r="F289">
            <v>2621.6333333333337</v>
          </cell>
          <cell r="P289">
            <v>1520.8</v>
          </cell>
          <cell r="Q289">
            <v>0</v>
          </cell>
          <cell r="R289">
            <v>0</v>
          </cell>
          <cell r="S289">
            <v>2126.6181818181817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780.05454545454552</v>
          </cell>
          <cell r="Y289">
            <v>0</v>
          </cell>
          <cell r="Z289">
            <v>0</v>
          </cell>
          <cell r="AA289">
            <v>0</v>
          </cell>
          <cell r="AB289">
            <v>0</v>
          </cell>
          <cell r="AC289">
            <v>568.20000000000005</v>
          </cell>
          <cell r="AD289">
            <v>0</v>
          </cell>
          <cell r="AE289">
            <v>0</v>
          </cell>
          <cell r="AF289">
            <v>692.2</v>
          </cell>
          <cell r="AG289">
            <v>580.16000000000008</v>
          </cell>
          <cell r="AH289">
            <v>112.03999999999999</v>
          </cell>
          <cell r="AI289">
            <v>625.6</v>
          </cell>
          <cell r="AK289">
            <v>8510.9060606060611</v>
          </cell>
        </row>
        <row r="290">
          <cell r="F290">
            <v>684.2</v>
          </cell>
          <cell r="P290">
            <v>437.20000000000005</v>
          </cell>
          <cell r="S290">
            <v>770.19999999999982</v>
          </cell>
          <cell r="X290">
            <v>175.20000000000002</v>
          </cell>
          <cell r="AC290">
            <v>99.200000000000017</v>
          </cell>
          <cell r="AF290">
            <v>0</v>
          </cell>
          <cell r="AG290">
            <v>-77</v>
          </cell>
          <cell r="AH290">
            <v>77</v>
          </cell>
          <cell r="AI290">
            <v>118.4</v>
          </cell>
          <cell r="AK290">
            <v>2183.5999999999995</v>
          </cell>
        </row>
        <row r="291">
          <cell r="F291">
            <v>583.6</v>
          </cell>
          <cell r="P291">
            <v>564.4</v>
          </cell>
          <cell r="Q291">
            <v>0</v>
          </cell>
          <cell r="R291">
            <v>0</v>
          </cell>
          <cell r="S291">
            <v>834.41818181818189</v>
          </cell>
          <cell r="T291">
            <v>0</v>
          </cell>
          <cell r="U291">
            <v>0</v>
          </cell>
          <cell r="V291">
            <v>0</v>
          </cell>
          <cell r="W291">
            <v>0</v>
          </cell>
          <cell r="X291">
            <v>281.85454545454542</v>
          </cell>
          <cell r="Y291">
            <v>0</v>
          </cell>
          <cell r="Z291">
            <v>0</v>
          </cell>
          <cell r="AA291">
            <v>0</v>
          </cell>
          <cell r="AB291">
            <v>0</v>
          </cell>
          <cell r="AC291">
            <v>236.8</v>
          </cell>
          <cell r="AD291">
            <v>0</v>
          </cell>
          <cell r="AE291">
            <v>0</v>
          </cell>
          <cell r="AF291">
            <v>329</v>
          </cell>
          <cell r="AG291">
            <v>329</v>
          </cell>
          <cell r="AH291">
            <v>0</v>
          </cell>
          <cell r="AI291">
            <v>0</v>
          </cell>
          <cell r="AK291">
            <v>2830.0727272727277</v>
          </cell>
        </row>
        <row r="292">
          <cell r="F292">
            <v>0</v>
          </cell>
          <cell r="P292">
            <v>0</v>
          </cell>
          <cell r="S292">
            <v>0</v>
          </cell>
          <cell r="X292">
            <v>0</v>
          </cell>
          <cell r="AC292">
            <v>0</v>
          </cell>
          <cell r="AF292">
            <v>0</v>
          </cell>
          <cell r="AG292">
            <v>0</v>
          </cell>
          <cell r="AH292">
            <v>0</v>
          </cell>
          <cell r="AI292">
            <v>0</v>
          </cell>
          <cell r="AK292">
            <v>0</v>
          </cell>
        </row>
        <row r="293">
          <cell r="F293">
            <v>0</v>
          </cell>
          <cell r="P293">
            <v>0</v>
          </cell>
          <cell r="S293">
            <v>0</v>
          </cell>
          <cell r="X293">
            <v>0</v>
          </cell>
          <cell r="AC293">
            <v>0</v>
          </cell>
          <cell r="AF293">
            <v>0</v>
          </cell>
          <cell r="AG293">
            <v>0</v>
          </cell>
          <cell r="AH293">
            <v>0</v>
          </cell>
          <cell r="AI293">
            <v>0</v>
          </cell>
          <cell r="AK293">
            <v>0</v>
          </cell>
        </row>
        <row r="294">
          <cell r="F294">
            <v>1335.1666666666667</v>
          </cell>
          <cell r="P294">
            <v>470.40000000000003</v>
          </cell>
          <cell r="Q294">
            <v>0</v>
          </cell>
          <cell r="R294">
            <v>0</v>
          </cell>
          <cell r="S294">
            <v>516.40000000000009</v>
          </cell>
          <cell r="T294">
            <v>0</v>
          </cell>
          <cell r="U294">
            <v>0</v>
          </cell>
          <cell r="V294">
            <v>0</v>
          </cell>
          <cell r="W294">
            <v>0</v>
          </cell>
          <cell r="X294">
            <v>309.40000000000003</v>
          </cell>
          <cell r="Y294">
            <v>0</v>
          </cell>
          <cell r="Z294">
            <v>0</v>
          </cell>
          <cell r="AA294">
            <v>0</v>
          </cell>
          <cell r="AB294">
            <v>0</v>
          </cell>
          <cell r="AC294">
            <v>210.60000000000002</v>
          </cell>
          <cell r="AD294">
            <v>0</v>
          </cell>
          <cell r="AE294">
            <v>0</v>
          </cell>
          <cell r="AF294">
            <v>351.20000000000005</v>
          </cell>
          <cell r="AG294">
            <v>317.16000000000003</v>
          </cell>
          <cell r="AH294">
            <v>34.039999999999992</v>
          </cell>
          <cell r="AI294">
            <v>507.20000000000005</v>
          </cell>
          <cell r="AK294">
            <v>3376.9666666666672</v>
          </cell>
        </row>
        <row r="295">
          <cell r="F295">
            <v>0</v>
          </cell>
          <cell r="P295">
            <v>334.6</v>
          </cell>
          <cell r="S295">
            <v>0.40000000000009095</v>
          </cell>
          <cell r="X295">
            <v>113.4</v>
          </cell>
          <cell r="AC295">
            <v>67.400000000000006</v>
          </cell>
          <cell r="AF295">
            <v>7.2000000000000099</v>
          </cell>
          <cell r="AG295">
            <v>7.3999999999999986</v>
          </cell>
          <cell r="AH295">
            <v>-0.19999999999998863</v>
          </cell>
          <cell r="AI295">
            <v>0</v>
          </cell>
          <cell r="AK295">
            <v>607.40000000000009</v>
          </cell>
        </row>
        <row r="296">
          <cell r="F296">
            <v>8.2666666666666675</v>
          </cell>
          <cell r="P296">
            <v>44.800000000000004</v>
          </cell>
          <cell r="S296">
            <v>290.40000000000003</v>
          </cell>
          <cell r="X296">
            <v>104</v>
          </cell>
          <cell r="AC296">
            <v>76</v>
          </cell>
          <cell r="AF296">
            <v>164</v>
          </cell>
          <cell r="AG296">
            <v>160.80000000000001</v>
          </cell>
          <cell r="AH296">
            <v>3.1999999999999886</v>
          </cell>
          <cell r="AI296">
            <v>0</v>
          </cell>
          <cell r="AK296">
            <v>691.86666666666667</v>
          </cell>
        </row>
        <row r="297">
          <cell r="F297">
            <v>1326.9</v>
          </cell>
          <cell r="P297">
            <v>91.000000000000014</v>
          </cell>
          <cell r="S297">
            <v>225.60000000000002</v>
          </cell>
          <cell r="X297">
            <v>92.000000000000014</v>
          </cell>
          <cell r="AC297">
            <v>67.2</v>
          </cell>
          <cell r="AF297">
            <v>180</v>
          </cell>
          <cell r="AG297">
            <v>148.96</v>
          </cell>
          <cell r="AH297">
            <v>31.039999999999992</v>
          </cell>
          <cell r="AI297">
            <v>507.20000000000005</v>
          </cell>
          <cell r="AK297">
            <v>2077.6999999999998</v>
          </cell>
        </row>
        <row r="298">
          <cell r="P298">
            <v>0</v>
          </cell>
          <cell r="AF298">
            <v>0</v>
          </cell>
          <cell r="AG298">
            <v>0</v>
          </cell>
          <cell r="AH298">
            <v>0</v>
          </cell>
          <cell r="AI298">
            <v>0</v>
          </cell>
          <cell r="AK298">
            <v>0</v>
          </cell>
        </row>
        <row r="299">
          <cell r="F299">
            <v>18.666666666666664</v>
          </cell>
          <cell r="P299">
            <v>48.800000000000004</v>
          </cell>
          <cell r="S299">
            <v>5.6000000000000005</v>
          </cell>
          <cell r="X299">
            <v>13.600000000000001</v>
          </cell>
          <cell r="AC299">
            <v>21.6</v>
          </cell>
          <cell r="AF299">
            <v>12</v>
          </cell>
          <cell r="AG299">
            <v>11</v>
          </cell>
          <cell r="AH299">
            <v>1</v>
          </cell>
          <cell r="AI299">
            <v>0</v>
          </cell>
          <cell r="AK299">
            <v>120.26666666666665</v>
          </cell>
        </row>
        <row r="300">
          <cell r="F300">
            <v>94697.184761904777</v>
          </cell>
          <cell r="P300">
            <v>1520.8000000000004</v>
          </cell>
          <cell r="Q300">
            <v>0</v>
          </cell>
          <cell r="R300">
            <v>0</v>
          </cell>
          <cell r="S300">
            <v>2126.6181818181776</v>
          </cell>
          <cell r="T300">
            <v>-642.65363636363622</v>
          </cell>
          <cell r="U300">
            <v>-650.41909090909098</v>
          </cell>
          <cell r="V300">
            <v>0</v>
          </cell>
          <cell r="W300">
            <v>0</v>
          </cell>
          <cell r="X300">
            <v>780.05454545454404</v>
          </cell>
          <cell r="Y300">
            <v>-358</v>
          </cell>
          <cell r="Z300">
            <v>-794.41818181818189</v>
          </cell>
          <cell r="AA300">
            <v>0</v>
          </cell>
          <cell r="AB300">
            <v>0</v>
          </cell>
          <cell r="AC300">
            <v>571</v>
          </cell>
          <cell r="AD300">
            <v>-112</v>
          </cell>
          <cell r="AE300">
            <v>-231.2</v>
          </cell>
          <cell r="AF300">
            <v>691.19999999999982</v>
          </cell>
          <cell r="AG300">
            <v>580.15999999999985</v>
          </cell>
          <cell r="AH300">
            <v>112.03999999999996</v>
          </cell>
          <cell r="AI300">
            <v>-278.90909090909088</v>
          </cell>
          <cell r="AK300">
            <v>100570.65748917751</v>
          </cell>
        </row>
        <row r="301">
          <cell r="AH301">
            <v>191</v>
          </cell>
          <cell r="AK301">
            <v>0</v>
          </cell>
        </row>
        <row r="303">
          <cell r="F303">
            <v>94697.184761904777</v>
          </cell>
          <cell r="G303">
            <v>0</v>
          </cell>
          <cell r="H303">
            <v>0</v>
          </cell>
          <cell r="P303">
            <v>1520.8000000000004</v>
          </cell>
          <cell r="Q303">
            <v>0</v>
          </cell>
          <cell r="R303">
            <v>0</v>
          </cell>
          <cell r="S303">
            <v>2126.6181818181776</v>
          </cell>
          <cell r="T303">
            <v>-642.65363636363622</v>
          </cell>
          <cell r="U303">
            <v>-650.41909090909098</v>
          </cell>
          <cell r="V303">
            <v>0</v>
          </cell>
          <cell r="W303">
            <v>0</v>
          </cell>
          <cell r="X303">
            <v>780.05454545454404</v>
          </cell>
          <cell r="Y303">
            <v>-358</v>
          </cell>
          <cell r="Z303">
            <v>-794.41818181818189</v>
          </cell>
          <cell r="AA303">
            <v>0</v>
          </cell>
          <cell r="AB303">
            <v>0</v>
          </cell>
          <cell r="AC303">
            <v>571</v>
          </cell>
          <cell r="AF303">
            <v>691.19999999999982</v>
          </cell>
          <cell r="AG303">
            <v>388.15999999999985</v>
          </cell>
          <cell r="AH303">
            <v>303.03999999999996</v>
          </cell>
          <cell r="AK303">
            <v>100570.65748917751</v>
          </cell>
        </row>
        <row r="304">
          <cell r="F304">
            <v>0</v>
          </cell>
          <cell r="AK304">
            <v>0</v>
          </cell>
        </row>
        <row r="305">
          <cell r="F305">
            <v>0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0</v>
          </cell>
          <cell r="V305">
            <v>0</v>
          </cell>
          <cell r="W305">
            <v>0</v>
          </cell>
          <cell r="X305">
            <v>0</v>
          </cell>
          <cell r="Y305">
            <v>0</v>
          </cell>
          <cell r="Z305">
            <v>0</v>
          </cell>
          <cell r="AA305">
            <v>0</v>
          </cell>
          <cell r="AB305">
            <v>0</v>
          </cell>
          <cell r="AC305">
            <v>0</v>
          </cell>
          <cell r="AD305">
            <v>0</v>
          </cell>
          <cell r="AE305">
            <v>0</v>
          </cell>
          <cell r="AF305">
            <v>0</v>
          </cell>
          <cell r="AG305">
            <v>0</v>
          </cell>
          <cell r="AH305">
            <v>0</v>
          </cell>
          <cell r="AI305">
            <v>0</v>
          </cell>
          <cell r="AK305">
            <v>0</v>
          </cell>
        </row>
        <row r="306">
          <cell r="F306">
            <v>0</v>
          </cell>
          <cell r="P306">
            <v>0</v>
          </cell>
          <cell r="S306">
            <v>0</v>
          </cell>
          <cell r="X306">
            <v>0</v>
          </cell>
          <cell r="AC306">
            <v>0</v>
          </cell>
          <cell r="AF306">
            <v>0</v>
          </cell>
          <cell r="AG306">
            <v>0</v>
          </cell>
          <cell r="AH306">
            <v>0</v>
          </cell>
          <cell r="AI306">
            <v>0</v>
          </cell>
          <cell r="AK306">
            <v>0</v>
          </cell>
        </row>
        <row r="307">
          <cell r="AK307">
            <v>0</v>
          </cell>
        </row>
        <row r="308">
          <cell r="F308">
            <v>94697.184761904777</v>
          </cell>
          <cell r="P308">
            <v>1520.8000000000004</v>
          </cell>
          <cell r="Q308">
            <v>0</v>
          </cell>
          <cell r="R308">
            <v>0</v>
          </cell>
          <cell r="S308">
            <v>2126.6181818181776</v>
          </cell>
          <cell r="T308">
            <v>-642.65363636363622</v>
          </cell>
          <cell r="U308">
            <v>-650.41909090909098</v>
          </cell>
          <cell r="V308">
            <v>0</v>
          </cell>
          <cell r="W308">
            <v>0</v>
          </cell>
          <cell r="X308">
            <v>780.05454545454404</v>
          </cell>
          <cell r="Y308">
            <v>-358</v>
          </cell>
          <cell r="Z308">
            <v>-794.41818181818189</v>
          </cell>
          <cell r="AA308">
            <v>0</v>
          </cell>
          <cell r="AB308">
            <v>0</v>
          </cell>
          <cell r="AC308">
            <v>571</v>
          </cell>
          <cell r="AD308">
            <v>-112</v>
          </cell>
          <cell r="AE308">
            <v>-231.2</v>
          </cell>
          <cell r="AF308">
            <v>691.19999999999982</v>
          </cell>
          <cell r="AG308">
            <v>388.15999999999985</v>
          </cell>
          <cell r="AH308">
            <v>303.03999999999996</v>
          </cell>
          <cell r="AI308">
            <v>-278.90909090909088</v>
          </cell>
          <cell r="AK308">
            <v>100570.65748917751</v>
          </cell>
        </row>
        <row r="309">
          <cell r="AK309">
            <v>0</v>
          </cell>
        </row>
        <row r="310">
          <cell r="P310">
            <v>0</v>
          </cell>
          <cell r="AK310">
            <v>0</v>
          </cell>
        </row>
        <row r="311">
          <cell r="S311">
            <v>0</v>
          </cell>
          <cell r="AK311">
            <v>0</v>
          </cell>
        </row>
        <row r="312">
          <cell r="F312">
            <v>8992</v>
          </cell>
          <cell r="AK312">
            <v>8992</v>
          </cell>
        </row>
        <row r="313">
          <cell r="S313">
            <v>0</v>
          </cell>
        </row>
        <row r="314">
          <cell r="F314">
            <v>0</v>
          </cell>
          <cell r="AK314">
            <v>0</v>
          </cell>
        </row>
        <row r="315">
          <cell r="AK315">
            <v>0</v>
          </cell>
        </row>
        <row r="317">
          <cell r="AK317">
            <v>0</v>
          </cell>
        </row>
        <row r="318">
          <cell r="S318">
            <v>0</v>
          </cell>
        </row>
        <row r="319">
          <cell r="F319">
            <v>94697.184761904777</v>
          </cell>
          <cell r="P319">
            <v>1520.8000000000004</v>
          </cell>
          <cell r="Q319">
            <v>0</v>
          </cell>
          <cell r="R319">
            <v>0</v>
          </cell>
          <cell r="S319">
            <v>2126.6181818181776</v>
          </cell>
          <cell r="T319">
            <v>-642.65363636363622</v>
          </cell>
          <cell r="U319">
            <v>-650.41909090909098</v>
          </cell>
          <cell r="V319">
            <v>0</v>
          </cell>
          <cell r="W319">
            <v>0</v>
          </cell>
          <cell r="X319">
            <v>780.05454545454404</v>
          </cell>
          <cell r="Y319">
            <v>-358</v>
          </cell>
          <cell r="Z319">
            <v>-794.41818181818189</v>
          </cell>
          <cell r="AA319">
            <v>0</v>
          </cell>
          <cell r="AB319">
            <v>0</v>
          </cell>
          <cell r="AC319">
            <v>571</v>
          </cell>
          <cell r="AD319">
            <v>-112</v>
          </cell>
          <cell r="AE319">
            <v>-231.2</v>
          </cell>
          <cell r="AF319">
            <v>691.19999999999982</v>
          </cell>
          <cell r="AG319">
            <v>388.15999999999985</v>
          </cell>
          <cell r="AH319">
            <v>303.03999999999996</v>
          </cell>
          <cell r="AI319">
            <v>-278.90909090909088</v>
          </cell>
          <cell r="AK319">
            <v>100570.65748917751</v>
          </cell>
        </row>
        <row r="328">
          <cell r="AJ328">
            <v>2455</v>
          </cell>
          <cell r="AK328">
            <v>5757</v>
          </cell>
          <cell r="AM328">
            <v>4595.909090909091</v>
          </cell>
        </row>
        <row r="329">
          <cell r="F329">
            <v>103</v>
          </cell>
          <cell r="P329">
            <v>198</v>
          </cell>
          <cell r="S329">
            <v>460</v>
          </cell>
          <cell r="X329">
            <v>178</v>
          </cell>
          <cell r="AC329">
            <v>146</v>
          </cell>
          <cell r="AF329">
            <v>393</v>
          </cell>
          <cell r="AG329">
            <v>373</v>
          </cell>
          <cell r="AH329">
            <v>20</v>
          </cell>
          <cell r="AI329">
            <v>76</v>
          </cell>
          <cell r="AK329">
            <v>1570</v>
          </cell>
          <cell r="AM329">
            <v>1253</v>
          </cell>
        </row>
        <row r="330">
          <cell r="AJ330">
            <v>36</v>
          </cell>
          <cell r="AK330">
            <v>10408.151428571429</v>
          </cell>
          <cell r="AM330">
            <v>10408.151428571429</v>
          </cell>
        </row>
        <row r="331">
          <cell r="AK331">
            <v>791.6</v>
          </cell>
          <cell r="AM331">
            <v>791.6</v>
          </cell>
        </row>
        <row r="332">
          <cell r="AJ332">
            <v>36</v>
          </cell>
          <cell r="AK332">
            <v>120.26666666666665</v>
          </cell>
          <cell r="AM332">
            <v>108.26666666666667</v>
          </cell>
        </row>
        <row r="333">
          <cell r="AK333">
            <v>4126.5514285714289</v>
          </cell>
          <cell r="AM333">
            <v>4126.5514285714289</v>
          </cell>
        </row>
        <row r="334">
          <cell r="AK334">
            <v>3500</v>
          </cell>
          <cell r="AM334">
            <v>3500</v>
          </cell>
        </row>
        <row r="335">
          <cell r="AK335">
            <v>0</v>
          </cell>
        </row>
        <row r="336">
          <cell r="AK336">
            <v>1990</v>
          </cell>
          <cell r="AM336">
            <v>1990</v>
          </cell>
        </row>
        <row r="337">
          <cell r="AK337">
            <v>9242.6666666666661</v>
          </cell>
        </row>
        <row r="338">
          <cell r="AK338">
            <v>0</v>
          </cell>
          <cell r="AM338">
            <v>0</v>
          </cell>
        </row>
        <row r="339">
          <cell r="AK339">
            <v>2183.5999999999995</v>
          </cell>
          <cell r="AM339">
            <v>2302</v>
          </cell>
        </row>
        <row r="340">
          <cell r="AK340">
            <v>2830.0727272727277</v>
          </cell>
          <cell r="AM340">
            <v>2501.0727272727272</v>
          </cell>
        </row>
        <row r="341">
          <cell r="AK341">
            <v>0</v>
          </cell>
          <cell r="AM341">
            <v>0</v>
          </cell>
        </row>
        <row r="342">
          <cell r="AK342">
            <v>0</v>
          </cell>
          <cell r="AM342">
            <v>0</v>
          </cell>
        </row>
        <row r="343">
          <cell r="AK343">
            <v>0</v>
          </cell>
          <cell r="AM343">
            <v>0</v>
          </cell>
        </row>
        <row r="344">
          <cell r="AK344">
            <v>4067.2</v>
          </cell>
          <cell r="AM344">
            <v>3105.4</v>
          </cell>
        </row>
        <row r="345">
          <cell r="AK345">
            <v>1424</v>
          </cell>
          <cell r="AM345">
            <v>988</v>
          </cell>
        </row>
        <row r="346">
          <cell r="AK346">
            <v>302.40000000000003</v>
          </cell>
          <cell r="AM346">
            <v>276.8</v>
          </cell>
        </row>
        <row r="347">
          <cell r="AK347">
            <v>1444.2</v>
          </cell>
        </row>
        <row r="348">
          <cell r="AK348">
            <v>896.6</v>
          </cell>
        </row>
        <row r="349">
          <cell r="AK349">
            <v>0</v>
          </cell>
          <cell r="AM349">
            <v>0</v>
          </cell>
        </row>
        <row r="350">
          <cell r="AK350">
            <v>66</v>
          </cell>
          <cell r="AM350">
            <v>66</v>
          </cell>
        </row>
        <row r="351">
          <cell r="AK351">
            <v>3398.2</v>
          </cell>
          <cell r="AM351">
            <v>2675</v>
          </cell>
        </row>
        <row r="352">
          <cell r="P352">
            <v>225</v>
          </cell>
          <cell r="S352">
            <v>296</v>
          </cell>
          <cell r="X352">
            <v>56</v>
          </cell>
          <cell r="AC352">
            <v>95</v>
          </cell>
          <cell r="AF352">
            <v>317.8</v>
          </cell>
          <cell r="AG352">
            <v>317.8</v>
          </cell>
          <cell r="AH352">
            <v>0</v>
          </cell>
          <cell r="AK352">
            <v>989.8</v>
          </cell>
        </row>
        <row r="353">
          <cell r="AK353">
            <v>0</v>
          </cell>
        </row>
        <row r="354">
          <cell r="F354">
            <v>0</v>
          </cell>
          <cell r="P354">
            <v>0</v>
          </cell>
          <cell r="S354">
            <v>0</v>
          </cell>
          <cell r="X354">
            <v>0</v>
          </cell>
          <cell r="AC354">
            <v>0</v>
          </cell>
          <cell r="AF354">
            <v>0</v>
          </cell>
          <cell r="AG354">
            <v>0</v>
          </cell>
          <cell r="AH354">
            <v>0</v>
          </cell>
          <cell r="AI354">
            <v>0</v>
          </cell>
          <cell r="AK354">
            <v>363.66666666666663</v>
          </cell>
          <cell r="AM354">
            <v>363.66666666666663</v>
          </cell>
        </row>
        <row r="355">
          <cell r="AK355">
            <v>105</v>
          </cell>
          <cell r="AM355">
            <v>105</v>
          </cell>
        </row>
        <row r="356">
          <cell r="AK356">
            <v>0</v>
          </cell>
          <cell r="AM356">
            <v>0</v>
          </cell>
        </row>
        <row r="357">
          <cell r="AK357">
            <v>0</v>
          </cell>
          <cell r="AM357">
            <v>0</v>
          </cell>
        </row>
        <row r="358">
          <cell r="AJ358">
            <v>-2491</v>
          </cell>
          <cell r="AK358">
            <v>3376.9666666666672</v>
          </cell>
          <cell r="AM358" t="e">
            <v>#REF!</v>
          </cell>
        </row>
        <row r="359">
          <cell r="AK359">
            <v>607.40000000000009</v>
          </cell>
        </row>
        <row r="360">
          <cell r="AK360">
            <v>691.86666666666667</v>
          </cell>
        </row>
        <row r="361">
          <cell r="AK361">
            <v>2077.6999999999998</v>
          </cell>
        </row>
        <row r="362">
          <cell r="F362">
            <v>0</v>
          </cell>
          <cell r="P362">
            <v>-41.200000000000045</v>
          </cell>
          <cell r="S362">
            <v>-70.599999999999909</v>
          </cell>
          <cell r="T362">
            <v>207.20000000000002</v>
          </cell>
          <cell r="U362">
            <v>1087.8</v>
          </cell>
          <cell r="X362">
            <v>576.79999999999995</v>
          </cell>
          <cell r="Y362">
            <v>233</v>
          </cell>
          <cell r="Z362">
            <v>519</v>
          </cell>
          <cell r="AC362">
            <v>574.79999999999995</v>
          </cell>
          <cell r="AD362">
            <v>240</v>
          </cell>
          <cell r="AE362">
            <v>494</v>
          </cell>
          <cell r="AF362">
            <v>108.80000000000001</v>
          </cell>
          <cell r="AG362">
            <v>170.8</v>
          </cell>
          <cell r="AH362">
            <v>-62</v>
          </cell>
          <cell r="AI362">
            <v>0</v>
          </cell>
          <cell r="AK362">
            <v>1158.5999999999999</v>
          </cell>
          <cell r="AM362">
            <v>1049.8</v>
          </cell>
        </row>
        <row r="371">
          <cell r="F371">
            <v>-4642</v>
          </cell>
        </row>
        <row r="383">
          <cell r="F383" t="str">
            <v>лютий</v>
          </cell>
          <cell r="P383" t="str">
            <v>лютий</v>
          </cell>
          <cell r="X383" t="str">
            <v>лютий</v>
          </cell>
          <cell r="AC383" t="str">
            <v>лютий</v>
          </cell>
        </row>
        <row r="384">
          <cell r="F384" t="str">
            <v>АППАРАТ</v>
          </cell>
          <cell r="P384" t="str">
            <v>ККМ</v>
          </cell>
          <cell r="X384" t="str">
            <v>ТЕЦ5</v>
          </cell>
          <cell r="AC384" t="str">
            <v>ТЕЦ6</v>
          </cell>
          <cell r="AK384" t="str">
            <v>АК "КЕ"</v>
          </cell>
          <cell r="AL384" t="str">
            <v>Е/Е</v>
          </cell>
        </row>
        <row r="385">
          <cell r="F385" t="str">
            <v>ПЛАН</v>
          </cell>
          <cell r="P385" t="str">
            <v>ПЛАН</v>
          </cell>
          <cell r="X385" t="str">
            <v>ПЛАН</v>
          </cell>
          <cell r="AC385" t="str">
            <v>ПЛАН</v>
          </cell>
          <cell r="AK385" t="str">
            <v>ПЛАН</v>
          </cell>
          <cell r="AL385" t="str">
            <v>ПЛАН</v>
          </cell>
        </row>
        <row r="386">
          <cell r="F386">
            <v>164.3</v>
          </cell>
          <cell r="G386">
            <v>35</v>
          </cell>
          <cell r="H386">
            <v>35</v>
          </cell>
          <cell r="P386">
            <v>14.333333333333332</v>
          </cell>
          <cell r="S386">
            <v>14.333333333333332</v>
          </cell>
          <cell r="X386">
            <v>182</v>
          </cell>
          <cell r="Y386">
            <v>56</v>
          </cell>
          <cell r="Z386">
            <v>56</v>
          </cell>
          <cell r="AC386">
            <v>323.66666666666674</v>
          </cell>
          <cell r="AD386">
            <v>106</v>
          </cell>
          <cell r="AE386">
            <v>105</v>
          </cell>
          <cell r="AK386">
            <v>735.30000000000018</v>
          </cell>
          <cell r="AL386">
            <v>305.73333333333335</v>
          </cell>
          <cell r="AM386">
            <v>226.33333333333334</v>
          </cell>
        </row>
        <row r="387">
          <cell r="F387">
            <v>29</v>
          </cell>
          <cell r="G387">
            <v>6</v>
          </cell>
          <cell r="P387">
            <v>0</v>
          </cell>
          <cell r="X387">
            <v>0</v>
          </cell>
          <cell r="Y387">
            <v>0</v>
          </cell>
          <cell r="AC387">
            <v>3.6666666666666665</v>
          </cell>
          <cell r="AD387">
            <v>1</v>
          </cell>
          <cell r="AK387">
            <v>46</v>
          </cell>
          <cell r="AL387">
            <v>10</v>
          </cell>
        </row>
        <row r="388">
          <cell r="F388">
            <v>0</v>
          </cell>
          <cell r="G388">
            <v>0</v>
          </cell>
          <cell r="P388">
            <v>0.66666666666666663</v>
          </cell>
          <cell r="X388">
            <v>146.66666666666666</v>
          </cell>
          <cell r="Y388">
            <v>45</v>
          </cell>
          <cell r="AC388">
            <v>280.66666666666669</v>
          </cell>
          <cell r="AD388">
            <v>92</v>
          </cell>
          <cell r="AK388">
            <v>428</v>
          </cell>
          <cell r="AL388">
            <v>137.66666666666666</v>
          </cell>
        </row>
        <row r="389">
          <cell r="F389">
            <v>0</v>
          </cell>
          <cell r="G389">
            <v>0</v>
          </cell>
          <cell r="P389">
            <v>2</v>
          </cell>
          <cell r="X389">
            <v>0</v>
          </cell>
          <cell r="Y389">
            <v>0</v>
          </cell>
          <cell r="AC389">
            <v>25</v>
          </cell>
          <cell r="AD389">
            <v>8</v>
          </cell>
          <cell r="AK389">
            <v>33.666666666666671</v>
          </cell>
          <cell r="AL389">
            <v>13</v>
          </cell>
        </row>
        <row r="390">
          <cell r="F390">
            <v>0</v>
          </cell>
          <cell r="G390">
            <v>0</v>
          </cell>
          <cell r="P390">
            <v>0</v>
          </cell>
          <cell r="X390">
            <v>25.333333333333332</v>
          </cell>
          <cell r="Y390">
            <v>8</v>
          </cell>
          <cell r="AC390">
            <v>0.66666666666666663</v>
          </cell>
          <cell r="AD390">
            <v>0</v>
          </cell>
          <cell r="AK390">
            <v>26</v>
          </cell>
          <cell r="AL390">
            <v>8</v>
          </cell>
        </row>
        <row r="391">
          <cell r="F391">
            <v>120.63333333333333</v>
          </cell>
          <cell r="G391">
            <v>26</v>
          </cell>
          <cell r="P391">
            <v>0</v>
          </cell>
          <cell r="X391">
            <v>0</v>
          </cell>
          <cell r="Y391">
            <v>0</v>
          </cell>
          <cell r="AC391">
            <v>0</v>
          </cell>
          <cell r="AD391">
            <v>0</v>
          </cell>
          <cell r="AK391">
            <v>120.63333333333333</v>
          </cell>
          <cell r="AL391">
            <v>28</v>
          </cell>
        </row>
        <row r="392">
          <cell r="F392">
            <v>8.6666666666666661</v>
          </cell>
          <cell r="G392">
            <v>2</v>
          </cell>
          <cell r="P392">
            <v>0</v>
          </cell>
          <cell r="X392">
            <v>0</v>
          </cell>
          <cell r="Y392">
            <v>0</v>
          </cell>
          <cell r="AC392">
            <v>0</v>
          </cell>
          <cell r="AD392">
            <v>0</v>
          </cell>
          <cell r="AK392">
            <v>8.6666666666666661</v>
          </cell>
          <cell r="AL392">
            <v>0</v>
          </cell>
        </row>
        <row r="393">
          <cell r="F393">
            <v>0</v>
          </cell>
          <cell r="G393">
            <v>0</v>
          </cell>
          <cell r="P393">
            <v>5.333333333333333</v>
          </cell>
          <cell r="X393">
            <v>0</v>
          </cell>
          <cell r="Y393">
            <v>0</v>
          </cell>
          <cell r="AC393">
            <v>0</v>
          </cell>
          <cell r="AD393">
            <v>0</v>
          </cell>
          <cell r="AK393">
            <v>22</v>
          </cell>
          <cell r="AL393">
            <v>15.333333333333332</v>
          </cell>
        </row>
        <row r="394">
          <cell r="F394">
            <v>5.333333333333333</v>
          </cell>
          <cell r="G394">
            <v>1</v>
          </cell>
          <cell r="P394">
            <v>0</v>
          </cell>
          <cell r="X394">
            <v>0</v>
          </cell>
          <cell r="Y394">
            <v>0</v>
          </cell>
          <cell r="AC394">
            <v>0</v>
          </cell>
          <cell r="AD394">
            <v>0</v>
          </cell>
          <cell r="AK394">
            <v>5.333333333333333</v>
          </cell>
          <cell r="AL394">
            <v>1</v>
          </cell>
        </row>
        <row r="395">
          <cell r="F395">
            <v>0.33333333333333331</v>
          </cell>
          <cell r="G395">
            <v>0</v>
          </cell>
          <cell r="P395">
            <v>4.333333333333333</v>
          </cell>
          <cell r="X395">
            <v>0</v>
          </cell>
          <cell r="Y395">
            <v>0</v>
          </cell>
          <cell r="AC395">
            <v>0</v>
          </cell>
          <cell r="AD395">
            <v>0</v>
          </cell>
          <cell r="AK395">
            <v>4.6666666666666661</v>
          </cell>
          <cell r="AL395">
            <v>4.333333333333333</v>
          </cell>
        </row>
        <row r="396">
          <cell r="F396">
            <v>0.33333333333333331</v>
          </cell>
          <cell r="G396">
            <v>0</v>
          </cell>
          <cell r="P396">
            <v>2</v>
          </cell>
          <cell r="X396">
            <v>10</v>
          </cell>
          <cell r="Y396">
            <v>3</v>
          </cell>
          <cell r="AC396">
            <v>13.666666666666666</v>
          </cell>
          <cell r="AD396">
            <v>4</v>
          </cell>
          <cell r="AK396">
            <v>26</v>
          </cell>
          <cell r="AL396">
            <v>9</v>
          </cell>
        </row>
        <row r="397">
          <cell r="F397">
            <v>0</v>
          </cell>
          <cell r="G397">
            <v>0</v>
          </cell>
          <cell r="P397">
            <v>0</v>
          </cell>
          <cell r="X397">
            <v>0</v>
          </cell>
          <cell r="Y397">
            <v>0</v>
          </cell>
          <cell r="AC397">
            <v>0</v>
          </cell>
          <cell r="AD397">
            <v>0</v>
          </cell>
          <cell r="AK397">
            <v>0</v>
          </cell>
        </row>
        <row r="398">
          <cell r="F398">
            <v>1.1666666666666667</v>
          </cell>
          <cell r="G398">
            <v>0</v>
          </cell>
          <cell r="P398">
            <v>20.5</v>
          </cell>
          <cell r="X398">
            <v>522.33333333333337</v>
          </cell>
          <cell r="Y398">
            <v>162</v>
          </cell>
          <cell r="AC398">
            <v>43</v>
          </cell>
          <cell r="AD398">
            <v>14</v>
          </cell>
          <cell r="AK398">
            <v>587.33333333333337</v>
          </cell>
          <cell r="AL398">
            <v>196.5</v>
          </cell>
          <cell r="AM398">
            <v>196.83333333333334</v>
          </cell>
        </row>
        <row r="399">
          <cell r="F399">
            <v>0</v>
          </cell>
          <cell r="G399">
            <v>0</v>
          </cell>
          <cell r="P399">
            <v>0</v>
          </cell>
          <cell r="X399">
            <v>0</v>
          </cell>
          <cell r="Y399">
            <v>0</v>
          </cell>
          <cell r="AC399">
            <v>0</v>
          </cell>
          <cell r="AD399">
            <v>0</v>
          </cell>
          <cell r="AK399">
            <v>0</v>
          </cell>
          <cell r="AL399">
            <v>0</v>
          </cell>
        </row>
        <row r="400">
          <cell r="F400">
            <v>0</v>
          </cell>
          <cell r="G400">
            <v>0</v>
          </cell>
          <cell r="P400">
            <v>0</v>
          </cell>
          <cell r="X400">
            <v>480.66666666666669</v>
          </cell>
          <cell r="Y400">
            <v>149</v>
          </cell>
          <cell r="AC400">
            <v>11</v>
          </cell>
          <cell r="AD400">
            <v>4</v>
          </cell>
          <cell r="AK400">
            <v>491.66666666666669</v>
          </cell>
          <cell r="AL400">
            <v>153</v>
          </cell>
        </row>
        <row r="401">
          <cell r="F401">
            <v>0</v>
          </cell>
          <cell r="G401">
            <v>0</v>
          </cell>
          <cell r="P401">
            <v>0</v>
          </cell>
          <cell r="X401">
            <v>0</v>
          </cell>
          <cell r="Y401">
            <v>0</v>
          </cell>
          <cell r="AC401">
            <v>0</v>
          </cell>
          <cell r="AD401">
            <v>0</v>
          </cell>
          <cell r="AK401">
            <v>0</v>
          </cell>
          <cell r="AL401">
            <v>0</v>
          </cell>
        </row>
        <row r="402">
          <cell r="F402">
            <v>1.1666666666666667</v>
          </cell>
          <cell r="G402">
            <v>0</v>
          </cell>
          <cell r="P402">
            <v>15.833333333333334</v>
          </cell>
          <cell r="X402">
            <v>41.666666666666664</v>
          </cell>
          <cell r="Y402">
            <v>13</v>
          </cell>
          <cell r="AC402">
            <v>32</v>
          </cell>
          <cell r="AD402">
            <v>10</v>
          </cell>
          <cell r="AK402">
            <v>91</v>
          </cell>
          <cell r="AL402">
            <v>43.833333333333336</v>
          </cell>
        </row>
        <row r="403">
          <cell r="F403">
            <v>0</v>
          </cell>
          <cell r="G403">
            <v>0</v>
          </cell>
          <cell r="P403">
            <v>4.666666666666667</v>
          </cell>
          <cell r="X403">
            <v>0</v>
          </cell>
          <cell r="Y403">
            <v>0</v>
          </cell>
          <cell r="AC403">
            <v>0</v>
          </cell>
          <cell r="AD403">
            <v>0</v>
          </cell>
          <cell r="AK403">
            <v>4.666666666666667</v>
          </cell>
          <cell r="AL403">
            <v>0</v>
          </cell>
        </row>
        <row r="404">
          <cell r="F404">
            <v>0</v>
          </cell>
          <cell r="G404">
            <v>0</v>
          </cell>
          <cell r="P404">
            <v>0</v>
          </cell>
          <cell r="X404">
            <v>0</v>
          </cell>
          <cell r="Y404">
            <v>0</v>
          </cell>
          <cell r="AC404">
            <v>0</v>
          </cell>
          <cell r="AD404">
            <v>0</v>
          </cell>
          <cell r="AK404">
            <v>0</v>
          </cell>
        </row>
        <row r="405">
          <cell r="F405">
            <v>10</v>
          </cell>
          <cell r="G405">
            <v>2</v>
          </cell>
          <cell r="P405">
            <v>39</v>
          </cell>
          <cell r="X405">
            <v>0</v>
          </cell>
          <cell r="Y405">
            <v>0</v>
          </cell>
          <cell r="AC405">
            <v>0</v>
          </cell>
          <cell r="AD405">
            <v>0</v>
          </cell>
          <cell r="AK405">
            <v>49</v>
          </cell>
          <cell r="AL405">
            <v>41</v>
          </cell>
          <cell r="AM405">
            <v>42</v>
          </cell>
        </row>
        <row r="406">
          <cell r="F406">
            <v>2.6666666666666665</v>
          </cell>
          <cell r="G406">
            <v>1</v>
          </cell>
          <cell r="P406">
            <v>3.3333333333333335</v>
          </cell>
          <cell r="X406">
            <v>0</v>
          </cell>
          <cell r="Y406">
            <v>0</v>
          </cell>
          <cell r="AC406">
            <v>0</v>
          </cell>
          <cell r="AD406">
            <v>0</v>
          </cell>
          <cell r="AK406">
            <v>6</v>
          </cell>
          <cell r="AL406">
            <v>4.3333333333333339</v>
          </cell>
        </row>
        <row r="407">
          <cell r="F407">
            <v>7.333333333333333</v>
          </cell>
          <cell r="G407">
            <v>2</v>
          </cell>
          <cell r="P407">
            <v>35.666666666666664</v>
          </cell>
          <cell r="X407">
            <v>0</v>
          </cell>
          <cell r="Y407">
            <v>0</v>
          </cell>
          <cell r="AC407">
            <v>0</v>
          </cell>
          <cell r="AD407">
            <v>0</v>
          </cell>
          <cell r="AK407">
            <v>43</v>
          </cell>
          <cell r="AL407">
            <v>37.666666666666664</v>
          </cell>
        </row>
        <row r="408">
          <cell r="F408">
            <v>0</v>
          </cell>
          <cell r="G408">
            <v>0</v>
          </cell>
          <cell r="P408">
            <v>0</v>
          </cell>
          <cell r="X408">
            <v>0</v>
          </cell>
          <cell r="Y408">
            <v>0</v>
          </cell>
          <cell r="AC408">
            <v>0</v>
          </cell>
          <cell r="AD408">
            <v>0</v>
          </cell>
          <cell r="AK408">
            <v>0</v>
          </cell>
        </row>
        <row r="409">
          <cell r="F409">
            <v>206.33333333333329</v>
          </cell>
          <cell r="G409">
            <v>44</v>
          </cell>
          <cell r="H409">
            <v>43</v>
          </cell>
          <cell r="P409">
            <v>50.166666666666671</v>
          </cell>
          <cell r="S409">
            <v>50.166666666666671</v>
          </cell>
          <cell r="X409">
            <v>37.833333333333343</v>
          </cell>
          <cell r="Y409">
            <v>12</v>
          </cell>
          <cell r="AC409">
            <v>26.000000000000004</v>
          </cell>
          <cell r="AD409">
            <v>9</v>
          </cell>
          <cell r="AK409">
            <v>1965.0000000000002</v>
          </cell>
          <cell r="AL409">
            <v>373.16666666666663</v>
          </cell>
          <cell r="AM409">
            <v>373.16666666666663</v>
          </cell>
        </row>
        <row r="410">
          <cell r="F410">
            <v>0</v>
          </cell>
          <cell r="G410">
            <v>0</v>
          </cell>
          <cell r="P410">
            <v>0</v>
          </cell>
          <cell r="X410">
            <v>0</v>
          </cell>
          <cell r="Y410">
            <v>0</v>
          </cell>
          <cell r="AC410">
            <v>0</v>
          </cell>
          <cell r="AD410">
            <v>0</v>
          </cell>
          <cell r="AK410">
            <v>1350</v>
          </cell>
          <cell r="AL410">
            <v>0</v>
          </cell>
        </row>
        <row r="411">
          <cell r="F411">
            <v>0</v>
          </cell>
          <cell r="G411">
            <v>0</v>
          </cell>
          <cell r="P411">
            <v>0</v>
          </cell>
          <cell r="X411">
            <v>0</v>
          </cell>
          <cell r="Y411">
            <v>0</v>
          </cell>
          <cell r="AC411">
            <v>0</v>
          </cell>
          <cell r="AD411">
            <v>0</v>
          </cell>
          <cell r="AK411">
            <v>95</v>
          </cell>
          <cell r="AL411">
            <v>95</v>
          </cell>
        </row>
        <row r="412">
          <cell r="F412">
            <v>0</v>
          </cell>
          <cell r="G412">
            <v>0</v>
          </cell>
          <cell r="P412">
            <v>0</v>
          </cell>
          <cell r="X412">
            <v>0</v>
          </cell>
          <cell r="Y412">
            <v>0</v>
          </cell>
          <cell r="AC412">
            <v>0</v>
          </cell>
          <cell r="AD412">
            <v>0</v>
          </cell>
          <cell r="AK412">
            <v>0</v>
          </cell>
          <cell r="AL412">
            <v>0</v>
          </cell>
        </row>
        <row r="413">
          <cell r="F413">
            <v>0</v>
          </cell>
          <cell r="G413">
            <v>0</v>
          </cell>
          <cell r="P413">
            <v>12.333333333333334</v>
          </cell>
          <cell r="X413">
            <v>0</v>
          </cell>
          <cell r="Y413">
            <v>0</v>
          </cell>
          <cell r="AC413">
            <v>0</v>
          </cell>
          <cell r="AD413">
            <v>0</v>
          </cell>
          <cell r="AK413">
            <v>12.333333333333334</v>
          </cell>
          <cell r="AL413">
            <v>12.333333333333334</v>
          </cell>
        </row>
        <row r="414">
          <cell r="F414">
            <v>0</v>
          </cell>
          <cell r="G414">
            <v>0</v>
          </cell>
          <cell r="P414">
            <v>0</v>
          </cell>
          <cell r="X414">
            <v>0</v>
          </cell>
          <cell r="Y414">
            <v>0</v>
          </cell>
          <cell r="AC414">
            <v>0</v>
          </cell>
          <cell r="AD414">
            <v>0</v>
          </cell>
          <cell r="AK414">
            <v>0</v>
          </cell>
          <cell r="AL414">
            <v>0</v>
          </cell>
        </row>
        <row r="415">
          <cell r="F415">
            <v>1.6666666666666667</v>
          </cell>
          <cell r="G415">
            <v>0</v>
          </cell>
          <cell r="P415">
            <v>5</v>
          </cell>
          <cell r="X415">
            <v>3</v>
          </cell>
          <cell r="Y415">
            <v>1</v>
          </cell>
          <cell r="AC415">
            <v>3</v>
          </cell>
          <cell r="AD415">
            <v>1</v>
          </cell>
          <cell r="AK415">
            <v>57.666666666666664</v>
          </cell>
          <cell r="AL415">
            <v>47</v>
          </cell>
        </row>
        <row r="416">
          <cell r="F416">
            <v>0</v>
          </cell>
          <cell r="G416">
            <v>0</v>
          </cell>
          <cell r="P416">
            <v>0</v>
          </cell>
          <cell r="X416">
            <v>0</v>
          </cell>
          <cell r="Y416">
            <v>0</v>
          </cell>
          <cell r="AC416">
            <v>0</v>
          </cell>
          <cell r="AD416">
            <v>0</v>
          </cell>
          <cell r="AK416">
            <v>4</v>
          </cell>
          <cell r="AL416">
            <v>0</v>
          </cell>
        </row>
        <row r="417">
          <cell r="F417">
            <v>0</v>
          </cell>
          <cell r="G417">
            <v>0</v>
          </cell>
          <cell r="P417">
            <v>0</v>
          </cell>
          <cell r="X417">
            <v>0</v>
          </cell>
          <cell r="Y417">
            <v>0</v>
          </cell>
          <cell r="AC417">
            <v>0</v>
          </cell>
          <cell r="AD417">
            <v>0</v>
          </cell>
          <cell r="AK417">
            <v>0</v>
          </cell>
          <cell r="AL417">
            <v>0</v>
          </cell>
        </row>
        <row r="418">
          <cell r="F418">
            <v>0</v>
          </cell>
          <cell r="G418">
            <v>0</v>
          </cell>
          <cell r="P418">
            <v>18.5</v>
          </cell>
          <cell r="X418">
            <v>4.5</v>
          </cell>
          <cell r="Y418">
            <v>1</v>
          </cell>
          <cell r="AC418">
            <v>1.3333333333333333</v>
          </cell>
          <cell r="AD418">
            <v>0</v>
          </cell>
          <cell r="AK418">
            <v>28.5</v>
          </cell>
          <cell r="AL418">
            <v>23.5</v>
          </cell>
        </row>
        <row r="419">
          <cell r="F419">
            <v>0</v>
          </cell>
          <cell r="G419">
            <v>0</v>
          </cell>
          <cell r="P419">
            <v>1.3333333333333333</v>
          </cell>
          <cell r="X419">
            <v>0</v>
          </cell>
          <cell r="Y419">
            <v>0</v>
          </cell>
          <cell r="AC419">
            <v>1.6666666666666667</v>
          </cell>
          <cell r="AD419">
            <v>1</v>
          </cell>
          <cell r="AK419">
            <v>69</v>
          </cell>
          <cell r="AL419">
            <v>52.333333333333336</v>
          </cell>
        </row>
        <row r="420">
          <cell r="F420">
            <v>177</v>
          </cell>
          <cell r="G420">
            <v>38</v>
          </cell>
          <cell r="P420">
            <v>0</v>
          </cell>
          <cell r="X420">
            <v>0</v>
          </cell>
          <cell r="Y420">
            <v>0</v>
          </cell>
          <cell r="AC420">
            <v>0</v>
          </cell>
          <cell r="AD420">
            <v>0</v>
          </cell>
          <cell r="AK420">
            <v>177</v>
          </cell>
          <cell r="AL420">
            <v>38</v>
          </cell>
        </row>
        <row r="421">
          <cell r="F421">
            <v>0</v>
          </cell>
          <cell r="G421">
            <v>0</v>
          </cell>
          <cell r="P421">
            <v>0</v>
          </cell>
          <cell r="X421">
            <v>10</v>
          </cell>
          <cell r="Y421">
            <v>3</v>
          </cell>
          <cell r="AC421">
            <v>7.666666666666667</v>
          </cell>
          <cell r="AD421">
            <v>3</v>
          </cell>
          <cell r="AK421">
            <v>17.666666666666668</v>
          </cell>
          <cell r="AL421">
            <v>6</v>
          </cell>
        </row>
        <row r="422">
          <cell r="F422">
            <v>0.66666666666666663</v>
          </cell>
          <cell r="G422">
            <v>0</v>
          </cell>
          <cell r="P422">
            <v>2</v>
          </cell>
          <cell r="X422">
            <v>1.3333333333333333</v>
          </cell>
          <cell r="Y422">
            <v>0</v>
          </cell>
          <cell r="AC422">
            <v>1</v>
          </cell>
          <cell r="AD422">
            <v>0</v>
          </cell>
          <cell r="AK422">
            <v>6</v>
          </cell>
          <cell r="AL422">
            <v>2</v>
          </cell>
        </row>
        <row r="423">
          <cell r="F423">
            <v>2.6666666666666665</v>
          </cell>
          <cell r="G423">
            <v>1</v>
          </cell>
          <cell r="P423">
            <v>0.33333333333333331</v>
          </cell>
          <cell r="X423">
            <v>1</v>
          </cell>
          <cell r="Y423">
            <v>0</v>
          </cell>
          <cell r="AC423">
            <v>0.66666666666666663</v>
          </cell>
          <cell r="AD423">
            <v>0</v>
          </cell>
          <cell r="AK423">
            <v>9.3333333333333339</v>
          </cell>
          <cell r="AL423">
            <v>3.3333333333333335</v>
          </cell>
        </row>
        <row r="424">
          <cell r="F424">
            <v>0</v>
          </cell>
          <cell r="G424">
            <v>0</v>
          </cell>
          <cell r="P424">
            <v>2.3333333333333335</v>
          </cell>
          <cell r="X424">
            <v>6</v>
          </cell>
          <cell r="Y424">
            <v>2</v>
          </cell>
          <cell r="AC424">
            <v>5</v>
          </cell>
          <cell r="AD424">
            <v>2</v>
          </cell>
          <cell r="AK424">
            <v>13.333333333333334</v>
          </cell>
          <cell r="AL424">
            <v>6.3333333333333339</v>
          </cell>
        </row>
        <row r="425">
          <cell r="F425">
            <v>0</v>
          </cell>
          <cell r="G425">
            <v>0</v>
          </cell>
          <cell r="P425">
            <v>0</v>
          </cell>
          <cell r="X425">
            <v>0</v>
          </cell>
          <cell r="Y425">
            <v>0</v>
          </cell>
          <cell r="AC425">
            <v>0</v>
          </cell>
          <cell r="AD425">
            <v>0</v>
          </cell>
          <cell r="AK425">
            <v>0</v>
          </cell>
          <cell r="AL425">
            <v>0</v>
          </cell>
        </row>
        <row r="426">
          <cell r="F426">
            <v>0</v>
          </cell>
          <cell r="G426">
            <v>0</v>
          </cell>
          <cell r="P426">
            <v>0</v>
          </cell>
          <cell r="X426">
            <v>0</v>
          </cell>
          <cell r="Y426">
            <v>0</v>
          </cell>
          <cell r="AC426">
            <v>0</v>
          </cell>
          <cell r="AD426">
            <v>0</v>
          </cell>
          <cell r="AK426">
            <v>0</v>
          </cell>
          <cell r="AL426">
            <v>0</v>
          </cell>
        </row>
        <row r="427">
          <cell r="F427">
            <v>9.6666666666666661</v>
          </cell>
          <cell r="G427">
            <v>2</v>
          </cell>
          <cell r="P427">
            <v>1</v>
          </cell>
          <cell r="X427">
            <v>0</v>
          </cell>
          <cell r="Y427">
            <v>0</v>
          </cell>
          <cell r="AC427">
            <v>0</v>
          </cell>
          <cell r="AD427">
            <v>0</v>
          </cell>
          <cell r="AK427">
            <v>12</v>
          </cell>
          <cell r="AL427">
            <v>4</v>
          </cell>
        </row>
        <row r="428">
          <cell r="F428">
            <v>0</v>
          </cell>
          <cell r="G428">
            <v>0</v>
          </cell>
          <cell r="P428">
            <v>0</v>
          </cell>
          <cell r="X428">
            <v>0</v>
          </cell>
          <cell r="Y428">
            <v>0</v>
          </cell>
          <cell r="AC428">
            <v>0</v>
          </cell>
          <cell r="AD428">
            <v>0</v>
          </cell>
          <cell r="AK428">
            <v>0</v>
          </cell>
          <cell r="AL428">
            <v>0</v>
          </cell>
        </row>
        <row r="429">
          <cell r="F429">
            <v>2.3333333333333335</v>
          </cell>
          <cell r="G429">
            <v>0</v>
          </cell>
          <cell r="P429">
            <v>0.66666666666666663</v>
          </cell>
          <cell r="X429">
            <v>0.66666666666666663</v>
          </cell>
          <cell r="Y429">
            <v>0</v>
          </cell>
          <cell r="AC429">
            <v>0.66666666666666663</v>
          </cell>
          <cell r="AD429">
            <v>0</v>
          </cell>
          <cell r="AK429">
            <v>4.333333333333333</v>
          </cell>
          <cell r="AL429">
            <v>0.66666666666666663</v>
          </cell>
        </row>
        <row r="430">
          <cell r="F430">
            <v>1.6666666666666667</v>
          </cell>
          <cell r="G430">
            <v>0</v>
          </cell>
          <cell r="P430">
            <v>0.66666666666666663</v>
          </cell>
          <cell r="X430">
            <v>0.66666666666666663</v>
          </cell>
          <cell r="Y430">
            <v>0</v>
          </cell>
          <cell r="AC430">
            <v>0.66666666666666663</v>
          </cell>
          <cell r="AD430">
            <v>0</v>
          </cell>
          <cell r="AK430">
            <v>3.6666666666666665</v>
          </cell>
          <cell r="AL430">
            <v>0.66666666666666663</v>
          </cell>
        </row>
        <row r="431">
          <cell r="F431">
            <v>6.666666666666667</v>
          </cell>
          <cell r="G431">
            <v>1</v>
          </cell>
          <cell r="P431">
            <v>4.666666666666667</v>
          </cell>
          <cell r="X431">
            <v>3</v>
          </cell>
          <cell r="Y431">
            <v>1</v>
          </cell>
          <cell r="AC431">
            <v>2</v>
          </cell>
          <cell r="AD431">
            <v>1</v>
          </cell>
          <cell r="AK431">
            <v>33</v>
          </cell>
          <cell r="AL431">
            <v>17.666666666666668</v>
          </cell>
        </row>
        <row r="432">
          <cell r="F432">
            <v>0</v>
          </cell>
          <cell r="G432">
            <v>0</v>
          </cell>
          <cell r="P432">
            <v>0</v>
          </cell>
          <cell r="X432">
            <v>0</v>
          </cell>
          <cell r="Y432">
            <v>0</v>
          </cell>
          <cell r="AC432">
            <v>0</v>
          </cell>
          <cell r="AD432">
            <v>0</v>
          </cell>
          <cell r="AK432">
            <v>0</v>
          </cell>
          <cell r="AL432">
            <v>0</v>
          </cell>
        </row>
        <row r="433">
          <cell r="F433">
            <v>0</v>
          </cell>
          <cell r="G433">
            <v>0</v>
          </cell>
          <cell r="P433">
            <v>0</v>
          </cell>
          <cell r="X433">
            <v>0</v>
          </cell>
          <cell r="Y433">
            <v>0</v>
          </cell>
          <cell r="AC433">
            <v>0</v>
          </cell>
          <cell r="AD433">
            <v>0</v>
          </cell>
          <cell r="AK433">
            <v>0</v>
          </cell>
          <cell r="AL433">
            <v>53</v>
          </cell>
        </row>
        <row r="434">
          <cell r="F434">
            <v>1</v>
          </cell>
          <cell r="G434">
            <v>0</v>
          </cell>
          <cell r="P434">
            <v>0</v>
          </cell>
          <cell r="X434">
            <v>0</v>
          </cell>
          <cell r="Y434">
            <v>0</v>
          </cell>
          <cell r="AC434">
            <v>0</v>
          </cell>
          <cell r="AD434">
            <v>0</v>
          </cell>
          <cell r="AK434">
            <v>1</v>
          </cell>
          <cell r="AL434">
            <v>1</v>
          </cell>
        </row>
        <row r="435">
          <cell r="F435">
            <v>0</v>
          </cell>
          <cell r="G435">
            <v>0</v>
          </cell>
          <cell r="P435">
            <v>0</v>
          </cell>
          <cell r="X435">
            <v>0</v>
          </cell>
          <cell r="Y435">
            <v>0</v>
          </cell>
          <cell r="AC435">
            <v>0</v>
          </cell>
          <cell r="AD435">
            <v>0</v>
          </cell>
          <cell r="AK435">
            <v>0</v>
          </cell>
          <cell r="AL435">
            <v>0</v>
          </cell>
        </row>
        <row r="436">
          <cell r="F436">
            <v>0</v>
          </cell>
          <cell r="G436">
            <v>0</v>
          </cell>
          <cell r="P436">
            <v>0</v>
          </cell>
          <cell r="X436">
            <v>0</v>
          </cell>
          <cell r="Y436">
            <v>0</v>
          </cell>
          <cell r="AC436">
            <v>0</v>
          </cell>
          <cell r="AD436">
            <v>0</v>
          </cell>
          <cell r="AK436">
            <v>0</v>
          </cell>
          <cell r="AL436">
            <v>0</v>
          </cell>
        </row>
        <row r="437">
          <cell r="F437">
            <v>2.6666666666666665</v>
          </cell>
          <cell r="G437">
            <v>1</v>
          </cell>
          <cell r="P437">
            <v>1</v>
          </cell>
          <cell r="X437">
            <v>4</v>
          </cell>
          <cell r="Y437">
            <v>1</v>
          </cell>
          <cell r="AC437">
            <v>2</v>
          </cell>
          <cell r="AD437">
            <v>1</v>
          </cell>
          <cell r="AK437">
            <v>15.666666666666666</v>
          </cell>
          <cell r="AL437">
            <v>7</v>
          </cell>
        </row>
        <row r="438">
          <cell r="F438">
            <v>0</v>
          </cell>
          <cell r="G438">
            <v>0</v>
          </cell>
          <cell r="P438">
            <v>0</v>
          </cell>
          <cell r="X438">
            <v>0</v>
          </cell>
          <cell r="Y438">
            <v>0</v>
          </cell>
          <cell r="AC438">
            <v>0</v>
          </cell>
          <cell r="AD438">
            <v>0</v>
          </cell>
          <cell r="AK438">
            <v>0</v>
          </cell>
          <cell r="AL438">
            <v>0</v>
          </cell>
        </row>
        <row r="439">
          <cell r="F439">
            <v>0</v>
          </cell>
          <cell r="G439">
            <v>0</v>
          </cell>
          <cell r="P439">
            <v>0</v>
          </cell>
          <cell r="X439">
            <v>3.3333333333333335</v>
          </cell>
          <cell r="Y439">
            <v>1</v>
          </cell>
          <cell r="AC439">
            <v>0</v>
          </cell>
          <cell r="AD439">
            <v>0</v>
          </cell>
          <cell r="AK439">
            <v>3.3333333333333335</v>
          </cell>
          <cell r="AL439">
            <v>1</v>
          </cell>
        </row>
        <row r="440">
          <cell r="F440">
            <v>0.33333333333333331</v>
          </cell>
          <cell r="G440">
            <v>0</v>
          </cell>
          <cell r="P440">
            <v>0.33333333333333331</v>
          </cell>
          <cell r="X440">
            <v>0.33333333333333331</v>
          </cell>
          <cell r="Y440">
            <v>0</v>
          </cell>
          <cell r="AC440">
            <v>0.33333333333333331</v>
          </cell>
          <cell r="AD440">
            <v>0</v>
          </cell>
          <cell r="AK440">
            <v>1.9999999999999998</v>
          </cell>
          <cell r="AL440">
            <v>0.33333333333333331</v>
          </cell>
        </row>
        <row r="441">
          <cell r="F441">
            <v>0</v>
          </cell>
          <cell r="G441">
            <v>0</v>
          </cell>
          <cell r="P441">
            <v>0</v>
          </cell>
          <cell r="X441">
            <v>0</v>
          </cell>
          <cell r="Y441">
            <v>0</v>
          </cell>
          <cell r="AC441">
            <v>0</v>
          </cell>
          <cell r="AD441">
            <v>0</v>
          </cell>
          <cell r="AK441">
            <v>0</v>
          </cell>
          <cell r="AL441">
            <v>0</v>
          </cell>
        </row>
        <row r="442">
          <cell r="F442">
            <v>0</v>
          </cell>
          <cell r="G442">
            <v>0</v>
          </cell>
          <cell r="P442">
            <v>0</v>
          </cell>
          <cell r="X442">
            <v>0</v>
          </cell>
          <cell r="Y442">
            <v>0</v>
          </cell>
          <cell r="AC442">
            <v>0</v>
          </cell>
          <cell r="AD442">
            <v>0</v>
          </cell>
          <cell r="AK442">
            <v>0</v>
          </cell>
          <cell r="AL442">
            <v>0</v>
          </cell>
        </row>
        <row r="443">
          <cell r="F443">
            <v>0</v>
          </cell>
          <cell r="G443">
            <v>0</v>
          </cell>
          <cell r="P443">
            <v>0</v>
          </cell>
          <cell r="X443">
            <v>0</v>
          </cell>
          <cell r="Y443">
            <v>0</v>
          </cell>
          <cell r="AC443">
            <v>0</v>
          </cell>
          <cell r="AD443">
            <v>0</v>
          </cell>
          <cell r="AK443">
            <v>0</v>
          </cell>
          <cell r="AL443">
            <v>0</v>
          </cell>
        </row>
        <row r="444">
          <cell r="F444">
            <v>0</v>
          </cell>
          <cell r="G444">
            <v>0</v>
          </cell>
          <cell r="P444">
            <v>0</v>
          </cell>
          <cell r="X444">
            <v>0</v>
          </cell>
          <cell r="Y444">
            <v>0</v>
          </cell>
          <cell r="AC444">
            <v>0</v>
          </cell>
          <cell r="AD444">
            <v>0</v>
          </cell>
          <cell r="AK444">
            <v>0</v>
          </cell>
          <cell r="AL444">
            <v>0</v>
          </cell>
        </row>
        <row r="445">
          <cell r="F445">
            <v>0</v>
          </cell>
          <cell r="G445">
            <v>0</v>
          </cell>
          <cell r="P445">
            <v>0</v>
          </cell>
          <cell r="X445">
            <v>0</v>
          </cell>
          <cell r="Y445">
            <v>0</v>
          </cell>
          <cell r="AC445">
            <v>0</v>
          </cell>
          <cell r="AD445">
            <v>0</v>
          </cell>
          <cell r="AK445">
            <v>0</v>
          </cell>
          <cell r="AL445">
            <v>0</v>
          </cell>
        </row>
        <row r="446">
          <cell r="F446">
            <v>0</v>
          </cell>
          <cell r="G446">
            <v>0</v>
          </cell>
          <cell r="P446">
            <v>0</v>
          </cell>
          <cell r="X446">
            <v>0</v>
          </cell>
          <cell r="Y446">
            <v>0</v>
          </cell>
          <cell r="AC446">
            <v>0</v>
          </cell>
          <cell r="AD446">
            <v>0</v>
          </cell>
          <cell r="AK446">
            <v>0</v>
          </cell>
          <cell r="AL446">
            <v>0</v>
          </cell>
        </row>
        <row r="447">
          <cell r="G447">
            <v>0</v>
          </cell>
          <cell r="P447">
            <v>0</v>
          </cell>
          <cell r="X447">
            <v>0</v>
          </cell>
          <cell r="Y447">
            <v>0</v>
          </cell>
          <cell r="AC447">
            <v>0</v>
          </cell>
          <cell r="AD447">
            <v>0</v>
          </cell>
          <cell r="AK447">
            <v>0</v>
          </cell>
          <cell r="AL447">
            <v>2</v>
          </cell>
        </row>
        <row r="448">
          <cell r="P448">
            <v>0</v>
          </cell>
          <cell r="X448">
            <v>0</v>
          </cell>
          <cell r="Y448">
            <v>0</v>
          </cell>
          <cell r="AC448">
            <v>0</v>
          </cell>
          <cell r="AD448">
            <v>0</v>
          </cell>
          <cell r="AK448">
            <v>0</v>
          </cell>
          <cell r="AL448">
            <v>0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812 (2)"/>
      <sheetName val="812"/>
      <sheetName val="0"/>
      <sheetName val="1"/>
      <sheetName val="2"/>
      <sheetName val="2 утв"/>
      <sheetName val="3 утв."/>
      <sheetName val="3 не сокр."/>
      <sheetName val="3 тар."/>
      <sheetName val="4 утв"/>
      <sheetName val="rem"/>
      <sheetName val="5"/>
      <sheetName val="6"/>
      <sheetName val="7"/>
      <sheetName val="8"/>
      <sheetName val="3кв "/>
      <sheetName val="1998"/>
      <sheetName val="9 (2)"/>
      <sheetName val="9"/>
      <sheetName val="10"/>
      <sheetName val="11"/>
      <sheetName val="12"/>
      <sheetName val="бюджет травня факт"/>
      <sheetName val="бюджет травня"/>
      <sheetName val="бюджет червня"/>
      <sheetName val="бюджет липня"/>
      <sheetName val="бюджет серпня "/>
      <sheetName val="бюджет вересня"/>
      <sheetName val="бюджет жовтня"/>
      <sheetName val="бюджет листоп."/>
      <sheetName val="бюджет грудня"/>
      <sheetName val="план підр."/>
      <sheetName val="прот."/>
      <sheetName val="1 кв"/>
      <sheetName val="2 кв"/>
      <sheetName val="1півр"/>
      <sheetName val="7 міс"/>
      <sheetName val="8 міс."/>
      <sheetName val="3кв"/>
      <sheetName val="9 міс."/>
      <sheetName val="10 міс."/>
      <sheetName val="11 міс."/>
      <sheetName val="12 міс."/>
      <sheetName val="пок.ен.1к"/>
      <sheetName val="пок.ен.2к"/>
      <sheetName val="пок.ен.3к "/>
      <sheetName val="пок.ен.4к  "/>
      <sheetName val="Лист1"/>
      <sheetName val="Лист1 (2)"/>
      <sheetName val="Лист2"/>
      <sheetName val="sm20 3кв"/>
      <sheetName val="812 _2_"/>
      <sheetName val="3 утв_"/>
      <sheetName val="3 не сокр_"/>
      <sheetName val="3 тар_"/>
      <sheetName val="9 _2_"/>
      <sheetName val="8 міс_"/>
      <sheetName val="9 міс_"/>
      <sheetName val="10 міс_"/>
      <sheetName val="11 міс_"/>
      <sheetName val="12 міс_"/>
      <sheetName val="СправСтатей"/>
      <sheetName val="СправСтатейРасхУК"/>
      <sheetName val="Lead"/>
      <sheetName val="XREF"/>
      <sheetName val="Depreciation"/>
      <sheetName val="assump"/>
      <sheetName val="м_812"/>
      <sheetName val="IAS Trial Balance"/>
      <sheetName val="DICTS"/>
      <sheetName val="Витрати 2014"/>
      <sheetName val="Години - 2014 (по месяцам)"/>
      <sheetName val="01.2014"/>
      <sheetName val="02.2014"/>
      <sheetName val="Отчет за смену - КЕМ 01.2014"/>
      <sheetName val="Справочник ЦФО"/>
      <sheetName val="справочник"/>
      <sheetName val="Протокол заседания 1"/>
      <sheetName val="tar ee 99"/>
      <sheetName val="Основн информ"/>
      <sheetName val="Dirs"/>
      <sheetName val="Ф2"/>
      <sheetName val="Total"/>
      <sheetName val="Setup"/>
      <sheetName val="МТР Газ України"/>
      <sheetName val="PEV20002"/>
      <sheetName val="KOEF"/>
      <sheetName val="PEV20002.xls"/>
      <sheetName val="факт"/>
    </sheetNames>
    <sheetDataSet>
      <sheetData sheetId="0" refreshError="1">
        <row r="21">
          <cell r="AI21" t="str">
            <v xml:space="preserve">         Затверджую</v>
          </cell>
        </row>
        <row r="22">
          <cell r="AI22" t="str">
            <v xml:space="preserve"> Голова правління -</v>
          </cell>
        </row>
        <row r="23">
          <cell r="AI23" t="str">
            <v xml:space="preserve"> генеральний директор</v>
          </cell>
        </row>
        <row r="25">
          <cell r="F25" t="e">
            <v>#REF!</v>
          </cell>
          <cell r="G25" t="e">
            <v>#REF!</v>
          </cell>
          <cell r="H25" t="e">
            <v>#REF!</v>
          </cell>
          <cell r="P25" t="e">
            <v>#REF!</v>
          </cell>
          <cell r="Q25" t="e">
            <v>#REF!</v>
          </cell>
          <cell r="R25" t="e">
            <v>#REF!</v>
          </cell>
          <cell r="S25" t="e">
            <v>#REF!</v>
          </cell>
          <cell r="T25" t="e">
            <v>#REF!</v>
          </cell>
          <cell r="U25" t="e">
            <v>#REF!</v>
          </cell>
          <cell r="V25" t="e">
            <v>#REF!</v>
          </cell>
          <cell r="W25" t="e">
            <v>#REF!</v>
          </cell>
          <cell r="X25" t="e">
            <v>#REF!</v>
          </cell>
          <cell r="Y25" t="e">
            <v>#REF!</v>
          </cell>
          <cell r="Z25" t="e">
            <v>#REF!</v>
          </cell>
          <cell r="AA25" t="e">
            <v>#REF!</v>
          </cell>
          <cell r="AB25" t="e">
            <v>#REF!</v>
          </cell>
          <cell r="AC25" t="e">
            <v>#REF!</v>
          </cell>
          <cell r="AD25" t="e">
            <v>#REF!</v>
          </cell>
          <cell r="AE25" t="e">
            <v>#REF!</v>
          </cell>
          <cell r="AF25" t="e">
            <v>#REF!</v>
          </cell>
          <cell r="AG25" t="e">
            <v>#REF!</v>
          </cell>
          <cell r="AH25" t="e">
            <v>#REF!</v>
          </cell>
          <cell r="AI25" t="str">
            <v xml:space="preserve">                        І.В.Плачков</v>
          </cell>
          <cell r="AJ25" t="e">
            <v>#REF!</v>
          </cell>
          <cell r="AK25" t="e">
            <v>#REF!</v>
          </cell>
          <cell r="AL25" t="e">
            <v>#REF!</v>
          </cell>
        </row>
        <row r="26">
          <cell r="AI26" t="str">
            <v xml:space="preserve">   "_____" ________2000 р.</v>
          </cell>
        </row>
        <row r="30">
          <cell r="AK30" t="str">
            <v xml:space="preserve">при діючому тарифі </v>
          </cell>
        </row>
        <row r="32">
          <cell r="Q32" t="str">
            <v>КТМ</v>
          </cell>
          <cell r="V32" t="str">
            <v xml:space="preserve">ТЕЦ-5 </v>
          </cell>
          <cell r="AA32" t="str">
            <v xml:space="preserve">ТЕЦ-6 </v>
          </cell>
        </row>
        <row r="34">
          <cell r="F34" t="str">
            <v>ВИКОН.ДИР.</v>
          </cell>
          <cell r="G34" t="str">
            <v>Е/Е</v>
          </cell>
          <cell r="H34" t="str">
            <v xml:space="preserve"> Т/Е</v>
          </cell>
          <cell r="P34" t="str">
            <v xml:space="preserve">КМ </v>
          </cell>
          <cell r="S34" t="str">
            <v xml:space="preserve">ТМ </v>
          </cell>
          <cell r="T34" t="str">
            <v>ВИРОБН</v>
          </cell>
          <cell r="U34" t="str">
            <v>ПЕРЕД</v>
          </cell>
          <cell r="X34" t="str">
            <v>ТЕЦ-5 ВСЬОГО</v>
          </cell>
          <cell r="Y34" t="str">
            <v>Е/Е</v>
          </cell>
          <cell r="Z34" t="str">
            <v xml:space="preserve"> Т/Е</v>
          </cell>
          <cell r="AC34" t="str">
            <v>ТЕЦ-6 ВСЬОГО</v>
          </cell>
          <cell r="AD34" t="str">
            <v>Е/Е</v>
          </cell>
          <cell r="AE34" t="str">
            <v xml:space="preserve"> Т/Е</v>
          </cell>
          <cell r="AF34" t="str">
            <v>ТРМ ВСЬОГО</v>
          </cell>
          <cell r="AG34" t="str">
            <v>ТРМ  АК КЕ</v>
          </cell>
          <cell r="AH34" t="str">
            <v>ТРМ СТОР</v>
          </cell>
          <cell r="AI34" t="str">
            <v xml:space="preserve">ДОП.ВИР. </v>
          </cell>
          <cell r="AJ34" t="str">
            <v>ДОП.ВИР. СТ.ОРГ.</v>
          </cell>
          <cell r="AK34" t="str">
            <v>АК КЕ ВСЬОГО</v>
          </cell>
          <cell r="AL34" t="str">
            <v xml:space="preserve"> Т/Е</v>
          </cell>
        </row>
        <row r="35">
          <cell r="AL35">
            <v>395</v>
          </cell>
        </row>
        <row r="36">
          <cell r="AL36">
            <v>336</v>
          </cell>
        </row>
        <row r="37">
          <cell r="AL37">
            <v>0</v>
          </cell>
        </row>
        <row r="39">
          <cell r="AL39">
            <v>0</v>
          </cell>
        </row>
        <row r="40">
          <cell r="AL40">
            <v>0</v>
          </cell>
        </row>
        <row r="41">
          <cell r="AL41">
            <v>395.6</v>
          </cell>
        </row>
        <row r="42">
          <cell r="P42" t="e">
            <v>#REF!</v>
          </cell>
          <cell r="AL42">
            <v>395.6</v>
          </cell>
        </row>
        <row r="43">
          <cell r="AL43">
            <v>1580</v>
          </cell>
        </row>
        <row r="44">
          <cell r="AL44">
            <v>0</v>
          </cell>
        </row>
        <row r="45">
          <cell r="AL45">
            <v>1580</v>
          </cell>
        </row>
        <row r="46">
          <cell r="F46">
            <v>3213.1666666666652</v>
          </cell>
          <cell r="P46">
            <v>2641.6000000000004</v>
          </cell>
          <cell r="S46">
            <v>8041.218181818178</v>
          </cell>
          <cell r="T46">
            <v>4194.2120000000004</v>
          </cell>
          <cell r="U46">
            <v>2131.2061818181819</v>
          </cell>
          <cell r="X46">
            <v>2404.6545454545439</v>
          </cell>
          <cell r="AC46">
            <v>1313.2</v>
          </cell>
          <cell r="AF46">
            <v>3816.2</v>
          </cell>
          <cell r="AG46">
            <v>3162.08</v>
          </cell>
          <cell r="AH46">
            <v>654.12</v>
          </cell>
        </row>
        <row r="47">
          <cell r="F47">
            <v>0.8</v>
          </cell>
          <cell r="P47">
            <v>0.8</v>
          </cell>
          <cell r="S47">
            <v>0.8</v>
          </cell>
          <cell r="X47">
            <v>0.8</v>
          </cell>
          <cell r="AC47">
            <v>0.8</v>
          </cell>
          <cell r="AF47">
            <v>0.8</v>
          </cell>
          <cell r="AG47">
            <v>0.8</v>
          </cell>
          <cell r="AH47">
            <v>0.8</v>
          </cell>
        </row>
        <row r="49">
          <cell r="F49">
            <v>0</v>
          </cell>
          <cell r="G49" t="e">
            <v>#DIV/0!</v>
          </cell>
          <cell r="H49" t="e">
            <v>#DIV/0!</v>
          </cell>
          <cell r="P49">
            <v>401.6</v>
          </cell>
          <cell r="S49">
            <v>19500</v>
          </cell>
          <cell r="T49">
            <v>19500</v>
          </cell>
          <cell r="U49">
            <v>0</v>
          </cell>
          <cell r="X49">
            <v>24969</v>
          </cell>
          <cell r="Y49">
            <v>11255</v>
          </cell>
          <cell r="Z49">
            <v>13714</v>
          </cell>
          <cell r="AC49">
            <v>24028</v>
          </cell>
          <cell r="AD49">
            <v>11813</v>
          </cell>
          <cell r="AE49">
            <v>12215</v>
          </cell>
          <cell r="AF49">
            <v>468.8</v>
          </cell>
          <cell r="AG49">
            <v>469</v>
          </cell>
          <cell r="AH49">
            <v>0</v>
          </cell>
          <cell r="AK49">
            <v>212804</v>
          </cell>
          <cell r="AL49">
            <v>212804</v>
          </cell>
        </row>
        <row r="50">
          <cell r="F50">
            <v>0</v>
          </cell>
          <cell r="G50" t="e">
            <v>#DIV/0!</v>
          </cell>
          <cell r="H50" t="e">
            <v>#DIV/0!</v>
          </cell>
          <cell r="P50">
            <v>0</v>
          </cell>
          <cell r="S50">
            <v>19500</v>
          </cell>
          <cell r="T50">
            <v>19500</v>
          </cell>
          <cell r="U50">
            <v>0</v>
          </cell>
          <cell r="X50">
            <v>24969</v>
          </cell>
          <cell r="Y50">
            <v>11255</v>
          </cell>
          <cell r="Z50">
            <v>13714</v>
          </cell>
          <cell r="AC50">
            <v>24028</v>
          </cell>
          <cell r="AD50">
            <v>11813</v>
          </cell>
          <cell r="AE50">
            <v>12215</v>
          </cell>
          <cell r="AF50">
            <v>0</v>
          </cell>
          <cell r="AG50">
            <v>0</v>
          </cell>
          <cell r="AH50">
            <v>0</v>
          </cell>
          <cell r="AK50">
            <v>1424</v>
          </cell>
          <cell r="AL50">
            <v>158</v>
          </cell>
        </row>
        <row r="51">
          <cell r="F51">
            <v>0</v>
          </cell>
          <cell r="G51" t="e">
            <v>#DIV/0!</v>
          </cell>
          <cell r="H51" t="e">
            <v>#DIV/0!</v>
          </cell>
          <cell r="P51">
            <v>1</v>
          </cell>
          <cell r="T51">
            <v>0</v>
          </cell>
          <cell r="U51">
            <v>0</v>
          </cell>
          <cell r="X51">
            <v>18</v>
          </cell>
          <cell r="Y51">
            <v>6</v>
          </cell>
          <cell r="Z51">
            <v>12</v>
          </cell>
          <cell r="AC51">
            <v>47</v>
          </cell>
          <cell r="AD51">
            <v>15</v>
          </cell>
          <cell r="AE51">
            <v>32</v>
          </cell>
          <cell r="AF51">
            <v>0</v>
          </cell>
          <cell r="AH51">
            <v>0</v>
          </cell>
          <cell r="AK51">
            <v>66</v>
          </cell>
          <cell r="AL51">
            <v>22</v>
          </cell>
        </row>
        <row r="52">
          <cell r="F52">
            <v>46.800000000000011</v>
          </cell>
          <cell r="G52">
            <v>10</v>
          </cell>
          <cell r="P52">
            <v>10</v>
          </cell>
          <cell r="X52">
            <v>0</v>
          </cell>
          <cell r="Y52">
            <v>0</v>
          </cell>
          <cell r="Z52">
            <v>0</v>
          </cell>
          <cell r="AC52">
            <v>20</v>
          </cell>
          <cell r="AD52">
            <v>7</v>
          </cell>
          <cell r="AE52">
            <v>13</v>
          </cell>
          <cell r="AF52">
            <v>25.6</v>
          </cell>
          <cell r="AG52">
            <v>25.6</v>
          </cell>
          <cell r="AH52">
            <v>0</v>
          </cell>
          <cell r="AK52">
            <v>136175</v>
          </cell>
          <cell r="AL52">
            <v>136175</v>
          </cell>
        </row>
        <row r="53">
          <cell r="F53">
            <v>8.2666666666666675</v>
          </cell>
          <cell r="G53">
            <v>2</v>
          </cell>
          <cell r="H53">
            <v>6.2666666666666675</v>
          </cell>
          <cell r="P53">
            <v>44.800000000000004</v>
          </cell>
          <cell r="S53">
            <v>307.20000000000005</v>
          </cell>
          <cell r="T53">
            <v>239.61600000000004</v>
          </cell>
          <cell r="U53">
            <v>67.584000000000003</v>
          </cell>
          <cell r="X53">
            <v>881.6</v>
          </cell>
          <cell r="Y53">
            <v>273</v>
          </cell>
          <cell r="Z53">
            <v>608.6</v>
          </cell>
          <cell r="AC53">
            <v>76</v>
          </cell>
          <cell r="AD53">
            <v>25</v>
          </cell>
          <cell r="AE53">
            <v>51</v>
          </cell>
          <cell r="AF53">
            <v>164</v>
          </cell>
          <cell r="AG53">
            <v>160.80000000000001</v>
          </cell>
          <cell r="AH53">
            <v>3.1999999999999886</v>
          </cell>
          <cell r="AK53">
            <v>836</v>
          </cell>
          <cell r="AL53">
            <v>836</v>
          </cell>
        </row>
        <row r="54">
          <cell r="F54">
            <v>0</v>
          </cell>
          <cell r="G54">
            <v>0</v>
          </cell>
          <cell r="H54">
            <v>0</v>
          </cell>
          <cell r="S54">
            <v>16.8</v>
          </cell>
          <cell r="T54">
            <v>16.8</v>
          </cell>
          <cell r="U54">
            <v>0</v>
          </cell>
          <cell r="X54">
            <v>777.6</v>
          </cell>
          <cell r="Y54">
            <v>241</v>
          </cell>
          <cell r="Z54">
            <v>536.6</v>
          </cell>
          <cell r="AC54">
            <v>11.200000000000001</v>
          </cell>
          <cell r="AD54">
            <v>4</v>
          </cell>
          <cell r="AE54">
            <v>7.2000000000000011</v>
          </cell>
          <cell r="AH54">
            <v>0</v>
          </cell>
          <cell r="AK54">
            <v>349815</v>
          </cell>
          <cell r="AL54">
            <v>349815</v>
          </cell>
        </row>
        <row r="55">
          <cell r="F55">
            <v>0</v>
          </cell>
          <cell r="G55">
            <v>0</v>
          </cell>
          <cell r="H55">
            <v>0</v>
          </cell>
          <cell r="S55">
            <v>18925</v>
          </cell>
          <cell r="T55">
            <v>18925</v>
          </cell>
          <cell r="U55">
            <v>0</v>
          </cell>
          <cell r="X55">
            <v>22509</v>
          </cell>
          <cell r="Y55">
            <v>8375.0975609756097</v>
          </cell>
          <cell r="Z55">
            <v>14133.90243902439</v>
          </cell>
          <cell r="AC55">
            <v>20437</v>
          </cell>
          <cell r="AD55">
            <v>8330.4774346793329</v>
          </cell>
          <cell r="AE55">
            <v>12106.522565320667</v>
          </cell>
          <cell r="AH55">
            <v>0</v>
          </cell>
          <cell r="AK55">
            <v>270163</v>
          </cell>
          <cell r="AL55">
            <v>270163</v>
          </cell>
        </row>
        <row r="56">
          <cell r="F56">
            <v>0</v>
          </cell>
          <cell r="G56">
            <v>0</v>
          </cell>
          <cell r="H56">
            <v>0</v>
          </cell>
          <cell r="P56">
            <v>0</v>
          </cell>
          <cell r="S56">
            <v>18925</v>
          </cell>
          <cell r="T56">
            <v>18925</v>
          </cell>
          <cell r="U56">
            <v>0</v>
          </cell>
          <cell r="X56">
            <v>22509</v>
          </cell>
          <cell r="Y56">
            <v>8375.0975609756097</v>
          </cell>
          <cell r="Z56">
            <v>14133.90243902439</v>
          </cell>
          <cell r="AC56">
            <v>20437</v>
          </cell>
          <cell r="AD56">
            <v>8330.4774346793329</v>
          </cell>
          <cell r="AE56">
            <v>12106.522565320667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K56">
            <v>-79652</v>
          </cell>
          <cell r="AL56">
            <v>-79652</v>
          </cell>
        </row>
        <row r="57">
          <cell r="F57">
            <v>0</v>
          </cell>
          <cell r="G57">
            <v>0</v>
          </cell>
          <cell r="H57">
            <v>0</v>
          </cell>
          <cell r="T57">
            <v>0</v>
          </cell>
          <cell r="U57">
            <v>0</v>
          </cell>
          <cell r="AF57">
            <v>0</v>
          </cell>
          <cell r="AH57">
            <v>0</v>
          </cell>
          <cell r="AK57">
            <v>0</v>
          </cell>
          <cell r="AL57">
            <v>0</v>
          </cell>
        </row>
        <row r="58">
          <cell r="F58">
            <v>2.4000000000000004</v>
          </cell>
          <cell r="G58">
            <v>1</v>
          </cell>
          <cell r="H58">
            <v>1.4000000000000004</v>
          </cell>
          <cell r="P58">
            <v>72.8</v>
          </cell>
          <cell r="S58">
            <v>2599.8000000000002</v>
          </cell>
          <cell r="T58">
            <v>2599.8000000000002</v>
          </cell>
          <cell r="U58">
            <v>0</v>
          </cell>
          <cell r="X58">
            <v>0</v>
          </cell>
          <cell r="Y58">
            <v>0</v>
          </cell>
          <cell r="Z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723.2</v>
          </cell>
          <cell r="AG58">
            <v>253.12</v>
          </cell>
          <cell r="AH58">
            <v>470.08000000000004</v>
          </cell>
          <cell r="AK58">
            <v>2928.12</v>
          </cell>
          <cell r="AL58">
            <v>73.8</v>
          </cell>
        </row>
        <row r="59">
          <cell r="F59">
            <v>281</v>
          </cell>
          <cell r="G59">
            <v>62</v>
          </cell>
          <cell r="H59">
            <v>219</v>
          </cell>
          <cell r="P59">
            <v>477</v>
          </cell>
          <cell r="S59">
            <v>928.27272727272725</v>
          </cell>
          <cell r="T59">
            <v>454.85363636363633</v>
          </cell>
          <cell r="U59">
            <v>473.41909090909093</v>
          </cell>
          <cell r="X59">
            <v>272.81818181818181</v>
          </cell>
          <cell r="Y59">
            <v>85</v>
          </cell>
          <cell r="Z59">
            <v>187.81818181818181</v>
          </cell>
          <cell r="AC59">
            <v>242</v>
          </cell>
          <cell r="AD59">
            <v>79</v>
          </cell>
          <cell r="AE59">
            <v>163</v>
          </cell>
          <cell r="AF59">
            <v>959</v>
          </cell>
          <cell r="AG59">
            <v>906</v>
          </cell>
          <cell r="AH59">
            <v>53</v>
          </cell>
          <cell r="AI59">
            <v>202.90909090909091</v>
          </cell>
          <cell r="AK59">
            <v>3552</v>
          </cell>
          <cell r="AL59">
            <v>862</v>
          </cell>
        </row>
        <row r="60">
          <cell r="F60">
            <v>15</v>
          </cell>
          <cell r="G60">
            <v>3</v>
          </cell>
          <cell r="H60">
            <v>12</v>
          </cell>
          <cell r="P60">
            <v>26</v>
          </cell>
          <cell r="S60">
            <v>51</v>
          </cell>
          <cell r="T60">
            <v>25</v>
          </cell>
          <cell r="U60">
            <v>26</v>
          </cell>
          <cell r="X60">
            <v>15</v>
          </cell>
          <cell r="Y60">
            <v>5</v>
          </cell>
          <cell r="Z60">
            <v>10</v>
          </cell>
          <cell r="AC60">
            <v>13</v>
          </cell>
          <cell r="AD60">
            <v>4</v>
          </cell>
          <cell r="AE60">
            <v>9</v>
          </cell>
          <cell r="AF60">
            <v>53</v>
          </cell>
          <cell r="AG60">
            <v>50</v>
          </cell>
          <cell r="AH60">
            <v>3</v>
          </cell>
          <cell r="AI60">
            <v>11</v>
          </cell>
          <cell r="AK60">
            <v>195</v>
          </cell>
          <cell r="AL60">
            <v>47</v>
          </cell>
        </row>
        <row r="61">
          <cell r="F61">
            <v>88</v>
          </cell>
          <cell r="G61">
            <v>19</v>
          </cell>
          <cell r="H61">
            <v>69</v>
          </cell>
          <cell r="P61">
            <v>153</v>
          </cell>
          <cell r="S61">
            <v>297</v>
          </cell>
          <cell r="T61">
            <v>146</v>
          </cell>
          <cell r="U61">
            <v>151</v>
          </cell>
          <cell r="X61">
            <v>87</v>
          </cell>
          <cell r="Y61">
            <v>27</v>
          </cell>
          <cell r="Z61">
            <v>60</v>
          </cell>
          <cell r="AC61">
            <v>77</v>
          </cell>
          <cell r="AD61">
            <v>25</v>
          </cell>
          <cell r="AE61">
            <v>52</v>
          </cell>
          <cell r="AF61">
            <v>307</v>
          </cell>
          <cell r="AG61">
            <v>290</v>
          </cell>
          <cell r="AH61">
            <v>17</v>
          </cell>
          <cell r="AI61">
            <v>65</v>
          </cell>
          <cell r="AK61">
            <v>1135</v>
          </cell>
          <cell r="AL61">
            <v>276</v>
          </cell>
        </row>
        <row r="62">
          <cell r="F62" t="str">
            <v>ВИКОН.ДИР.</v>
          </cell>
          <cell r="G62" t="str">
            <v>Е/Е</v>
          </cell>
          <cell r="H62" t="str">
            <v xml:space="preserve"> Т/Е</v>
          </cell>
          <cell r="P62" t="str">
            <v xml:space="preserve">КМ </v>
          </cell>
          <cell r="S62" t="str">
            <v xml:space="preserve">ТМ </v>
          </cell>
          <cell r="T62" t="str">
            <v>ВИРОБН</v>
          </cell>
          <cell r="U62" t="str">
            <v>ПЕРЕД</v>
          </cell>
          <cell r="X62" t="str">
            <v>ТЕЦ-5 ВСЬОГО</v>
          </cell>
          <cell r="Y62" t="str">
            <v>Е/Е</v>
          </cell>
          <cell r="Z62" t="str">
            <v xml:space="preserve"> Т/Е</v>
          </cell>
          <cell r="AC62" t="str">
            <v>ТЕЦ-6 ВСЬОГО</v>
          </cell>
          <cell r="AD62" t="str">
            <v>Е/Е</v>
          </cell>
          <cell r="AE62" t="str">
            <v xml:space="preserve"> Т/Е</v>
          </cell>
          <cell r="AF62" t="str">
            <v>ТРМ ВСЬОГО</v>
          </cell>
          <cell r="AG62" t="str">
            <v>ТРМ  АК КЕ</v>
          </cell>
          <cell r="AH62" t="str">
            <v>ТРМ СТОР</v>
          </cell>
          <cell r="AJ62" t="str">
            <v>ДОП.ВИР. СТ.ОРГ.</v>
          </cell>
          <cell r="AK62" t="str">
            <v>АК КЕ ВСЬОГО</v>
          </cell>
          <cell r="AL62" t="str">
            <v xml:space="preserve"> Т/Е</v>
          </cell>
        </row>
        <row r="63">
          <cell r="F63">
            <v>87.333333333333329</v>
          </cell>
          <cell r="G63">
            <v>19</v>
          </cell>
          <cell r="H63">
            <v>68.333333333333329</v>
          </cell>
          <cell r="P63">
            <v>586</v>
          </cell>
          <cell r="S63">
            <v>1295</v>
          </cell>
          <cell r="T63">
            <v>207.20000000000002</v>
          </cell>
          <cell r="U63">
            <v>1087.8</v>
          </cell>
          <cell r="X63">
            <v>752</v>
          </cell>
          <cell r="Y63">
            <v>233</v>
          </cell>
          <cell r="Z63">
            <v>519</v>
          </cell>
          <cell r="AC63">
            <v>734</v>
          </cell>
          <cell r="AD63">
            <v>240</v>
          </cell>
          <cell r="AE63">
            <v>494</v>
          </cell>
          <cell r="AF63">
            <v>553</v>
          </cell>
          <cell r="AG63">
            <v>538</v>
          </cell>
          <cell r="AH63">
            <v>15</v>
          </cell>
          <cell r="AK63">
            <v>4002.3333333333335</v>
          </cell>
          <cell r="AL63">
            <v>1086</v>
          </cell>
        </row>
        <row r="64">
          <cell r="G64">
            <v>0</v>
          </cell>
          <cell r="T64">
            <v>21</v>
          </cell>
          <cell r="U64">
            <v>109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</row>
        <row r="65">
          <cell r="F65">
            <v>0</v>
          </cell>
          <cell r="G65" t="e">
            <v>#DIV/0!</v>
          </cell>
          <cell r="H65" t="e">
            <v>#DIV/0!</v>
          </cell>
          <cell r="P65">
            <v>627.20000000000005</v>
          </cell>
          <cell r="S65">
            <v>0</v>
          </cell>
          <cell r="T65">
            <v>0</v>
          </cell>
          <cell r="U65">
            <v>0</v>
          </cell>
          <cell r="X65">
            <v>0</v>
          </cell>
          <cell r="Y65">
            <v>0</v>
          </cell>
          <cell r="Z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444.2</v>
          </cell>
          <cell r="AG65">
            <v>367.2</v>
          </cell>
          <cell r="AH65">
            <v>0</v>
          </cell>
          <cell r="AK65">
            <v>212804</v>
          </cell>
          <cell r="AL65">
            <v>212804</v>
          </cell>
        </row>
        <row r="66">
          <cell r="F66">
            <v>0</v>
          </cell>
          <cell r="G66" t="e">
            <v>#DIV/0!</v>
          </cell>
          <cell r="H66" t="e">
            <v>#DIV/0!</v>
          </cell>
          <cell r="P66">
            <v>0</v>
          </cell>
          <cell r="S66">
            <v>0</v>
          </cell>
          <cell r="T66">
            <v>0</v>
          </cell>
          <cell r="U66">
            <v>0</v>
          </cell>
          <cell r="X66">
            <v>0</v>
          </cell>
          <cell r="Y66">
            <v>0</v>
          </cell>
          <cell r="Z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K66">
            <v>0</v>
          </cell>
          <cell r="AL66">
            <v>0</v>
          </cell>
        </row>
        <row r="67">
          <cell r="F67">
            <v>0</v>
          </cell>
          <cell r="G67" t="e">
            <v>#DIV/0!</v>
          </cell>
          <cell r="H67" t="e">
            <v>#DIV/0!</v>
          </cell>
          <cell r="P67">
            <v>-41.200000000000045</v>
          </cell>
          <cell r="S67">
            <v>-70.599999999999909</v>
          </cell>
          <cell r="T67">
            <v>0</v>
          </cell>
          <cell r="U67">
            <v>0</v>
          </cell>
          <cell r="X67">
            <v>576.79999999999995</v>
          </cell>
          <cell r="Y67">
            <v>233</v>
          </cell>
          <cell r="Z67">
            <v>519</v>
          </cell>
          <cell r="AC67">
            <v>574.79999999999995</v>
          </cell>
          <cell r="AD67">
            <v>240</v>
          </cell>
          <cell r="AE67">
            <v>494</v>
          </cell>
          <cell r="AF67">
            <v>0</v>
          </cell>
          <cell r="AG67">
            <v>170.8</v>
          </cell>
          <cell r="AH67">
            <v>0</v>
          </cell>
          <cell r="AI67">
            <v>0</v>
          </cell>
          <cell r="AJ67">
            <v>0</v>
          </cell>
          <cell r="AK67">
            <v>1220.5999999999999</v>
          </cell>
        </row>
        <row r="68">
          <cell r="F68">
            <v>133.60000000000002</v>
          </cell>
          <cell r="G68">
            <v>29</v>
          </cell>
          <cell r="H68">
            <v>104.60000000000002</v>
          </cell>
          <cell r="P68">
            <v>699.4</v>
          </cell>
          <cell r="S68">
            <v>1291.1454545454546</v>
          </cell>
          <cell r="T68">
            <v>322.78636363636366</v>
          </cell>
          <cell r="U68">
            <v>968.35909090909104</v>
          </cell>
          <cell r="X68">
            <v>661.0363636363636</v>
          </cell>
          <cell r="Y68">
            <v>205</v>
          </cell>
          <cell r="Z68">
            <v>456.0363636363636</v>
          </cell>
          <cell r="AC68">
            <v>482.8</v>
          </cell>
          <cell r="AD68">
            <v>158</v>
          </cell>
          <cell r="AE68">
            <v>324.8</v>
          </cell>
          <cell r="AF68">
            <v>506</v>
          </cell>
          <cell r="AG68">
            <v>506</v>
          </cell>
          <cell r="AH68">
            <v>0</v>
          </cell>
          <cell r="AK68">
            <v>136175</v>
          </cell>
          <cell r="AL68">
            <v>136175</v>
          </cell>
        </row>
        <row r="69">
          <cell r="G69">
            <v>0</v>
          </cell>
          <cell r="H69">
            <v>0</v>
          </cell>
          <cell r="P69">
            <v>51</v>
          </cell>
          <cell r="S69">
            <v>296.72727272727275</v>
          </cell>
          <cell r="X69">
            <v>202.18181818181819</v>
          </cell>
          <cell r="Y69">
            <v>63</v>
          </cell>
          <cell r="Z69">
            <v>139.18181818181819</v>
          </cell>
          <cell r="AC69">
            <v>147</v>
          </cell>
          <cell r="AD69">
            <v>48</v>
          </cell>
          <cell r="AE69">
            <v>99</v>
          </cell>
          <cell r="AF69">
            <v>88</v>
          </cell>
          <cell r="AG69">
            <v>88</v>
          </cell>
          <cell r="AH69">
            <v>0</v>
          </cell>
          <cell r="AK69">
            <v>836</v>
          </cell>
          <cell r="AL69">
            <v>836</v>
          </cell>
        </row>
        <row r="70">
          <cell r="F70">
            <v>0</v>
          </cell>
          <cell r="G70">
            <v>0</v>
          </cell>
          <cell r="H70">
            <v>0</v>
          </cell>
          <cell r="P70">
            <v>3</v>
          </cell>
          <cell r="S70">
            <v>17</v>
          </cell>
          <cell r="X70">
            <v>11</v>
          </cell>
          <cell r="Y70">
            <v>3</v>
          </cell>
          <cell r="Z70">
            <v>8</v>
          </cell>
          <cell r="AC70">
            <v>8</v>
          </cell>
          <cell r="AD70">
            <v>3</v>
          </cell>
          <cell r="AE70">
            <v>5</v>
          </cell>
          <cell r="AF70">
            <v>5</v>
          </cell>
          <cell r="AG70">
            <v>5</v>
          </cell>
          <cell r="AH70">
            <v>0</v>
          </cell>
          <cell r="AK70">
            <v>349815</v>
          </cell>
          <cell r="AL70">
            <v>349815</v>
          </cell>
        </row>
        <row r="71">
          <cell r="F71">
            <v>0</v>
          </cell>
          <cell r="G71">
            <v>0</v>
          </cell>
          <cell r="H71">
            <v>0</v>
          </cell>
          <cell r="P71">
            <v>16</v>
          </cell>
          <cell r="S71">
            <v>95</v>
          </cell>
          <cell r="X71">
            <v>65</v>
          </cell>
          <cell r="Y71">
            <v>20</v>
          </cell>
          <cell r="Z71">
            <v>45</v>
          </cell>
          <cell r="AC71">
            <v>48</v>
          </cell>
          <cell r="AD71">
            <v>16</v>
          </cell>
          <cell r="AE71">
            <v>32</v>
          </cell>
          <cell r="AF71">
            <v>28</v>
          </cell>
          <cell r="AG71">
            <v>28</v>
          </cell>
          <cell r="AH71">
            <v>0</v>
          </cell>
          <cell r="AK71">
            <v>270163</v>
          </cell>
          <cell r="AL71">
            <v>270163</v>
          </cell>
        </row>
        <row r="72">
          <cell r="F72">
            <v>0</v>
          </cell>
          <cell r="G72">
            <v>0</v>
          </cell>
          <cell r="X72">
            <v>0</v>
          </cell>
          <cell r="AC72">
            <v>0</v>
          </cell>
          <cell r="AF72">
            <v>0</v>
          </cell>
          <cell r="AG72">
            <v>0</v>
          </cell>
          <cell r="AH72">
            <v>0</v>
          </cell>
          <cell r="AK72">
            <v>-79652</v>
          </cell>
          <cell r="AL72">
            <v>-79652</v>
          </cell>
        </row>
        <row r="73">
          <cell r="G73">
            <v>0</v>
          </cell>
          <cell r="P73">
            <v>699.4</v>
          </cell>
          <cell r="S73">
            <v>0</v>
          </cell>
          <cell r="X73">
            <v>0</v>
          </cell>
          <cell r="Y73">
            <v>0</v>
          </cell>
          <cell r="Z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K73">
            <v>699.4</v>
          </cell>
          <cell r="AL73">
            <v>699.4</v>
          </cell>
        </row>
        <row r="74">
          <cell r="G74">
            <v>0</v>
          </cell>
          <cell r="P74">
            <v>0</v>
          </cell>
          <cell r="S74">
            <v>0</v>
          </cell>
          <cell r="X74">
            <v>0</v>
          </cell>
          <cell r="Z74">
            <v>0</v>
          </cell>
          <cell r="AC74">
            <v>0</v>
          </cell>
          <cell r="AD74">
            <v>0</v>
          </cell>
          <cell r="AE74">
            <v>0</v>
          </cell>
          <cell r="AH74">
            <v>0</v>
          </cell>
          <cell r="AK74">
            <v>0</v>
          </cell>
          <cell r="AL74">
            <v>0</v>
          </cell>
        </row>
        <row r="75">
          <cell r="F75">
            <v>1431.9</v>
          </cell>
          <cell r="G75">
            <v>316</v>
          </cell>
          <cell r="H75">
            <v>1115.9000000000001</v>
          </cell>
          <cell r="P75">
            <v>91.000000000000014</v>
          </cell>
          <cell r="S75">
            <v>225.60000000000002</v>
          </cell>
          <cell r="T75">
            <v>93.456000000000003</v>
          </cell>
          <cell r="U75">
            <v>132.14400000000001</v>
          </cell>
          <cell r="X75">
            <v>92.000000000000014</v>
          </cell>
          <cell r="Y75">
            <v>29</v>
          </cell>
          <cell r="Z75">
            <v>63.000000000000014</v>
          </cell>
          <cell r="AC75">
            <v>67.2</v>
          </cell>
          <cell r="AD75">
            <v>22</v>
          </cell>
          <cell r="AE75">
            <v>45.2</v>
          </cell>
          <cell r="AF75">
            <v>180</v>
          </cell>
          <cell r="AG75">
            <v>148.96</v>
          </cell>
          <cell r="AH75">
            <v>31.039999999999992</v>
          </cell>
          <cell r="AI75">
            <v>507.20000000000005</v>
          </cell>
          <cell r="AK75">
            <v>3022.5266666666666</v>
          </cell>
          <cell r="AL75">
            <v>667.6</v>
          </cell>
        </row>
        <row r="76">
          <cell r="F76">
            <v>105</v>
          </cell>
          <cell r="G76">
            <v>23</v>
          </cell>
          <cell r="H76">
            <v>82</v>
          </cell>
          <cell r="T76">
            <v>0</v>
          </cell>
          <cell r="U76">
            <v>0</v>
          </cell>
          <cell r="Y76">
            <v>0</v>
          </cell>
          <cell r="Z76">
            <v>0</v>
          </cell>
          <cell r="AE76">
            <v>0</v>
          </cell>
          <cell r="AH76">
            <v>0</v>
          </cell>
          <cell r="AK76">
            <v>105</v>
          </cell>
          <cell r="AL76">
            <v>23</v>
          </cell>
        </row>
        <row r="77">
          <cell r="F77">
            <v>1326.9</v>
          </cell>
          <cell r="G77">
            <v>293</v>
          </cell>
          <cell r="H77">
            <v>1033.9000000000001</v>
          </cell>
          <cell r="P77">
            <v>91.000000000000014</v>
          </cell>
          <cell r="S77">
            <v>225.60000000000002</v>
          </cell>
          <cell r="T77">
            <v>93.456000000000003</v>
          </cell>
          <cell r="U77">
            <v>132.14400000000001</v>
          </cell>
          <cell r="X77">
            <v>92.000000000000014</v>
          </cell>
          <cell r="Y77">
            <v>29</v>
          </cell>
          <cell r="Z77">
            <v>63.000000000000014</v>
          </cell>
          <cell r="AC77">
            <v>67.2</v>
          </cell>
          <cell r="AD77">
            <v>22</v>
          </cell>
          <cell r="AE77">
            <v>45.2</v>
          </cell>
          <cell r="AF77">
            <v>180</v>
          </cell>
          <cell r="AG77">
            <v>148.96</v>
          </cell>
          <cell r="AH77">
            <v>31.039999999999992</v>
          </cell>
          <cell r="AI77">
            <v>507.20000000000005</v>
          </cell>
          <cell r="AK77">
            <v>2917.5266666666666</v>
          </cell>
          <cell r="AL77">
            <v>644.6</v>
          </cell>
        </row>
        <row r="78">
          <cell r="F78">
            <v>474.8</v>
          </cell>
          <cell r="G78">
            <v>105</v>
          </cell>
          <cell r="H78">
            <v>369.8</v>
          </cell>
          <cell r="P78">
            <v>52.800000000000004</v>
          </cell>
          <cell r="S78">
            <v>141.6</v>
          </cell>
          <cell r="T78">
            <v>93.456000000000003</v>
          </cell>
          <cell r="U78">
            <v>48.143999999999991</v>
          </cell>
          <cell r="X78">
            <v>44.800000000000004</v>
          </cell>
          <cell r="Y78">
            <v>14</v>
          </cell>
          <cell r="Z78">
            <v>30.800000000000004</v>
          </cell>
          <cell r="AC78">
            <v>34.4</v>
          </cell>
          <cell r="AD78">
            <v>22</v>
          </cell>
          <cell r="AE78">
            <v>12.399999999999999</v>
          </cell>
          <cell r="AF78">
            <v>130.4</v>
          </cell>
          <cell r="AG78">
            <v>119.2</v>
          </cell>
          <cell r="AH78">
            <v>11.200000000000003</v>
          </cell>
          <cell r="AK78">
            <v>947.59999999999991</v>
          </cell>
          <cell r="AL78">
            <v>239.4</v>
          </cell>
        </row>
        <row r="79">
          <cell r="H79">
            <v>0</v>
          </cell>
          <cell r="S79">
            <v>0</v>
          </cell>
          <cell r="AK79">
            <v>363.66666666666663</v>
          </cell>
          <cell r="AL79">
            <v>158</v>
          </cell>
        </row>
        <row r="80">
          <cell r="F80">
            <v>353.6</v>
          </cell>
          <cell r="G80">
            <v>78</v>
          </cell>
          <cell r="H80">
            <v>275.60000000000002</v>
          </cell>
          <cell r="P80">
            <v>19</v>
          </cell>
          <cell r="S80">
            <v>36.800000000000004</v>
          </cell>
          <cell r="X80">
            <v>38.400000000000006</v>
          </cell>
          <cell r="Y80">
            <v>12</v>
          </cell>
          <cell r="Z80">
            <v>26.400000000000006</v>
          </cell>
          <cell r="AC80">
            <v>7.2</v>
          </cell>
          <cell r="AF80">
            <v>9.6000000000000014</v>
          </cell>
          <cell r="AG80">
            <v>5.7600000000000007</v>
          </cell>
          <cell r="AH80">
            <v>3.8400000000000007</v>
          </cell>
          <cell r="AI80">
            <v>31.466666666666669</v>
          </cell>
          <cell r="AK80">
            <v>496.22666666666669</v>
          </cell>
          <cell r="AL80">
            <v>111</v>
          </cell>
        </row>
        <row r="81">
          <cell r="F81">
            <v>498.5</v>
          </cell>
          <cell r="G81">
            <v>110</v>
          </cell>
          <cell r="H81">
            <v>388.5</v>
          </cell>
          <cell r="P81">
            <v>19.200000000000003</v>
          </cell>
          <cell r="S81">
            <v>47.2</v>
          </cell>
          <cell r="X81">
            <v>8.8000000000000007</v>
          </cell>
          <cell r="Y81">
            <v>3</v>
          </cell>
          <cell r="Z81">
            <v>5.8000000000000007</v>
          </cell>
          <cell r="AC81">
            <v>25.6</v>
          </cell>
          <cell r="AF81">
            <v>40</v>
          </cell>
          <cell r="AG81">
            <v>24</v>
          </cell>
          <cell r="AH81">
            <v>16</v>
          </cell>
          <cell r="AI81">
            <v>475.73333333333335</v>
          </cell>
          <cell r="AK81">
            <v>1110.0333333333333</v>
          </cell>
          <cell r="AL81">
            <v>136.19999999999999</v>
          </cell>
        </row>
        <row r="82">
          <cell r="H82">
            <v>0</v>
          </cell>
          <cell r="Y82">
            <v>0</v>
          </cell>
          <cell r="Z82">
            <v>0</v>
          </cell>
          <cell r="AK82">
            <v>0</v>
          </cell>
          <cell r="AL82">
            <v>0</v>
          </cell>
        </row>
        <row r="83">
          <cell r="F83">
            <v>19.399999999999999</v>
          </cell>
          <cell r="G83">
            <v>0</v>
          </cell>
          <cell r="H83">
            <v>19.399999999999999</v>
          </cell>
          <cell r="P83">
            <v>3.1</v>
          </cell>
          <cell r="S83">
            <v>7.5</v>
          </cell>
          <cell r="X83">
            <v>3.1</v>
          </cell>
          <cell r="Y83">
            <v>1</v>
          </cell>
          <cell r="Z83">
            <v>2.1</v>
          </cell>
          <cell r="AC83">
            <v>1.7</v>
          </cell>
          <cell r="AF83">
            <v>4.8</v>
          </cell>
          <cell r="AH83">
            <v>4.8</v>
          </cell>
          <cell r="AK83">
            <v>35.800000000000004</v>
          </cell>
          <cell r="AL83">
            <v>5.0999999999999996</v>
          </cell>
        </row>
        <row r="84">
          <cell r="F84">
            <v>2252.3000000000002</v>
          </cell>
          <cell r="G84">
            <v>496</v>
          </cell>
          <cell r="H84">
            <v>1756.3000000000002</v>
          </cell>
          <cell r="P84">
            <v>2551.6</v>
          </cell>
          <cell r="Q84">
            <v>0</v>
          </cell>
          <cell r="R84">
            <v>0</v>
          </cell>
          <cell r="S84">
            <v>26545.418181818179</v>
          </cell>
          <cell r="T84">
            <v>23326.412</v>
          </cell>
          <cell r="U84">
            <v>3219.0061818181821</v>
          </cell>
          <cell r="X84">
            <v>25476.854545454546</v>
          </cell>
          <cell r="Y84">
            <v>9296.0975609756097</v>
          </cell>
          <cell r="Z84">
            <v>16180.756984478936</v>
          </cell>
          <cell r="AA84">
            <v>0</v>
          </cell>
          <cell r="AB84">
            <v>0</v>
          </cell>
          <cell r="AC84">
            <v>22303.4</v>
          </cell>
          <cell r="AD84">
            <v>8940.4774346793329</v>
          </cell>
          <cell r="AE84">
            <v>13362.922565320667</v>
          </cell>
          <cell r="AF84">
            <v>3914</v>
          </cell>
          <cell r="AG84">
            <v>3321.88</v>
          </cell>
          <cell r="AH84">
            <v>592.12</v>
          </cell>
          <cell r="AI84">
            <v>786.10909090909092</v>
          </cell>
          <cell r="AK84">
            <v>84163.028484848473</v>
          </cell>
          <cell r="AL84">
            <v>21818.574995654941</v>
          </cell>
        </row>
        <row r="85">
          <cell r="F85">
            <v>281</v>
          </cell>
          <cell r="G85">
            <v>62</v>
          </cell>
          <cell r="H85">
            <v>219</v>
          </cell>
          <cell r="P85">
            <v>528</v>
          </cell>
          <cell r="Q85">
            <v>0</v>
          </cell>
          <cell r="R85">
            <v>0</v>
          </cell>
          <cell r="T85">
            <v>454.85363636363633</v>
          </cell>
          <cell r="U85">
            <v>473.41909090909093</v>
          </cell>
          <cell r="V85">
            <v>0</v>
          </cell>
          <cell r="W85">
            <v>0</v>
          </cell>
          <cell r="Y85">
            <v>148</v>
          </cell>
          <cell r="Z85">
            <v>327</v>
          </cell>
          <cell r="AA85">
            <v>0</v>
          </cell>
          <cell r="AB85">
            <v>0</v>
          </cell>
          <cell r="AD85">
            <v>127</v>
          </cell>
          <cell r="AE85">
            <v>262</v>
          </cell>
          <cell r="AH85">
            <v>53</v>
          </cell>
          <cell r="AI85">
            <v>202.90909090909091</v>
          </cell>
          <cell r="AK85">
            <v>4336.909090909091</v>
          </cell>
          <cell r="AL85">
            <v>1024</v>
          </cell>
        </row>
        <row r="86">
          <cell r="AL86">
            <v>21837.195939509984</v>
          </cell>
        </row>
        <row r="87">
          <cell r="F87">
            <v>11292</v>
          </cell>
          <cell r="G87">
            <v>11292</v>
          </cell>
          <cell r="AK87">
            <v>11292</v>
          </cell>
          <cell r="AL87">
            <v>11292</v>
          </cell>
        </row>
        <row r="88">
          <cell r="F88">
            <v>13544.3</v>
          </cell>
          <cell r="G88">
            <v>11788</v>
          </cell>
          <cell r="H88">
            <v>1756.3000000000002</v>
          </cell>
          <cell r="P88">
            <v>2551.6</v>
          </cell>
          <cell r="Q88">
            <v>0</v>
          </cell>
          <cell r="R88">
            <v>0</v>
          </cell>
          <cell r="S88">
            <v>26545.418181818179</v>
          </cell>
          <cell r="T88">
            <v>23326.412</v>
          </cell>
          <cell r="U88">
            <v>3219.0061818181821</v>
          </cell>
          <cell r="V88">
            <v>0</v>
          </cell>
          <cell r="W88">
            <v>0</v>
          </cell>
          <cell r="X88">
            <v>25476.854545454546</v>
          </cell>
          <cell r="Y88">
            <v>9296.0975609756097</v>
          </cell>
          <cell r="Z88">
            <v>16180.756984478936</v>
          </cell>
          <cell r="AA88">
            <v>0</v>
          </cell>
          <cell r="AB88">
            <v>0</v>
          </cell>
          <cell r="AC88">
            <v>22303.4</v>
          </cell>
          <cell r="AD88">
            <v>8940.4774346793329</v>
          </cell>
          <cell r="AE88">
            <v>13362.922565320667</v>
          </cell>
          <cell r="AF88">
            <v>3914</v>
          </cell>
          <cell r="AG88">
            <v>3321.88</v>
          </cell>
          <cell r="AH88">
            <v>592.12</v>
          </cell>
          <cell r="AI88">
            <v>786.10909090909092</v>
          </cell>
          <cell r="AK88">
            <v>95455.028484848473</v>
          </cell>
          <cell r="AL88">
            <v>33110.574995654941</v>
          </cell>
        </row>
        <row r="89">
          <cell r="F89">
            <v>0</v>
          </cell>
          <cell r="G89">
            <v>0</v>
          </cell>
          <cell r="H89">
            <v>0</v>
          </cell>
          <cell r="AH89">
            <v>0</v>
          </cell>
        </row>
        <row r="90">
          <cell r="F90">
            <v>1390</v>
          </cell>
          <cell r="G90">
            <v>810</v>
          </cell>
          <cell r="H90">
            <v>580</v>
          </cell>
          <cell r="AH90">
            <v>0</v>
          </cell>
          <cell r="AK90">
            <v>1390</v>
          </cell>
          <cell r="AL90">
            <v>810</v>
          </cell>
        </row>
        <row r="91">
          <cell r="F91">
            <v>600</v>
          </cell>
          <cell r="G91">
            <v>128</v>
          </cell>
          <cell r="H91">
            <v>472</v>
          </cell>
          <cell r="S91">
            <v>0</v>
          </cell>
          <cell r="T91">
            <v>0</v>
          </cell>
          <cell r="U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H91">
            <v>0</v>
          </cell>
          <cell r="AK91">
            <v>600</v>
          </cell>
          <cell r="AL91">
            <v>128</v>
          </cell>
        </row>
        <row r="92">
          <cell r="F92">
            <v>18.666666666666664</v>
          </cell>
          <cell r="G92">
            <v>4</v>
          </cell>
          <cell r="H92">
            <v>14.666666666666664</v>
          </cell>
          <cell r="P92">
            <v>48.800000000000004</v>
          </cell>
          <cell r="S92">
            <v>5.6000000000000005</v>
          </cell>
          <cell r="X92">
            <v>13.600000000000001</v>
          </cell>
          <cell r="Y92">
            <v>4</v>
          </cell>
          <cell r="Z92">
            <v>9.6000000000000014</v>
          </cell>
          <cell r="AC92">
            <v>21.6</v>
          </cell>
          <cell r="AD92">
            <v>9</v>
          </cell>
          <cell r="AE92">
            <v>12.600000000000001</v>
          </cell>
          <cell r="AF92">
            <v>12</v>
          </cell>
          <cell r="AG92">
            <v>11</v>
          </cell>
          <cell r="AH92">
            <v>1</v>
          </cell>
          <cell r="AK92">
            <v>119.26666666666665</v>
          </cell>
          <cell r="AL92">
            <v>65.800000000000011</v>
          </cell>
        </row>
        <row r="95">
          <cell r="F95">
            <v>15552.966666666665</v>
          </cell>
          <cell r="G95">
            <v>12730</v>
          </cell>
          <cell r="H95">
            <v>2822.9666666666667</v>
          </cell>
          <cell r="P95">
            <v>2600.4</v>
          </cell>
          <cell r="Q95">
            <v>0</v>
          </cell>
          <cell r="R95">
            <v>0</v>
          </cell>
          <cell r="S95">
            <v>26551.018181818177</v>
          </cell>
          <cell r="T95">
            <v>23326.412</v>
          </cell>
          <cell r="U95">
            <v>3219.0061818181821</v>
          </cell>
          <cell r="V95">
            <v>0</v>
          </cell>
          <cell r="W95">
            <v>0</v>
          </cell>
          <cell r="X95">
            <v>25490.454545454544</v>
          </cell>
          <cell r="Y95">
            <v>9300.0975609756097</v>
          </cell>
          <cell r="Z95">
            <v>16190.356984478936</v>
          </cell>
          <cell r="AA95">
            <v>0</v>
          </cell>
          <cell r="AB95">
            <v>0</v>
          </cell>
          <cell r="AC95">
            <v>22325</v>
          </cell>
          <cell r="AD95">
            <v>8949.4774346793329</v>
          </cell>
          <cell r="AE95">
            <v>13375.522565320667</v>
          </cell>
          <cell r="AF95">
            <v>3925</v>
          </cell>
          <cell r="AG95">
            <v>3332.88</v>
          </cell>
          <cell r="AH95">
            <v>593.12</v>
          </cell>
          <cell r="AI95">
            <v>786.10909090909092</v>
          </cell>
          <cell r="AJ95">
            <v>0</v>
          </cell>
          <cell r="AK95">
            <v>97564.295151515136</v>
          </cell>
          <cell r="AL95">
            <v>34114.374995654944</v>
          </cell>
        </row>
        <row r="96">
          <cell r="F96">
            <v>4260.9666666666653</v>
          </cell>
          <cell r="G96">
            <v>1438</v>
          </cell>
          <cell r="H96">
            <v>2822.9666666666667</v>
          </cell>
          <cell r="P96">
            <v>2600.4</v>
          </cell>
          <cell r="Q96">
            <v>0</v>
          </cell>
          <cell r="R96">
            <v>0</v>
          </cell>
          <cell r="S96">
            <v>7626.0181818181773</v>
          </cell>
          <cell r="T96">
            <v>4401.4120000000003</v>
          </cell>
          <cell r="U96">
            <v>3219.0061818181821</v>
          </cell>
          <cell r="V96">
            <v>0</v>
          </cell>
          <cell r="W96">
            <v>0</v>
          </cell>
          <cell r="X96">
            <v>2981.4545454545441</v>
          </cell>
          <cell r="Y96">
            <v>925</v>
          </cell>
          <cell r="Z96">
            <v>2056.454545454546</v>
          </cell>
          <cell r="AA96">
            <v>0</v>
          </cell>
          <cell r="AB96">
            <v>0</v>
          </cell>
          <cell r="AC96">
            <v>1888</v>
          </cell>
          <cell r="AD96">
            <v>619</v>
          </cell>
          <cell r="AE96">
            <v>1269</v>
          </cell>
          <cell r="AF96">
            <v>3925</v>
          </cell>
          <cell r="AG96">
            <v>3332.88</v>
          </cell>
          <cell r="AH96">
            <v>593.12</v>
          </cell>
          <cell r="AI96">
            <v>786.10909090909092</v>
          </cell>
          <cell r="AJ96">
            <v>0</v>
          </cell>
          <cell r="AK96">
            <v>24401.295151515136</v>
          </cell>
          <cell r="AL96">
            <v>6116.8000000000029</v>
          </cell>
        </row>
        <row r="97">
          <cell r="F97">
            <v>684.2</v>
          </cell>
          <cell r="G97">
            <v>15552.966666666667</v>
          </cell>
          <cell r="P97">
            <v>627.20000000000005</v>
          </cell>
          <cell r="S97">
            <v>1365.6</v>
          </cell>
          <cell r="X97">
            <v>175.20000000000002</v>
          </cell>
          <cell r="Y97">
            <v>25490.454545454544</v>
          </cell>
          <cell r="AC97">
            <v>159.20000000000002</v>
          </cell>
          <cell r="AD97">
            <v>22325</v>
          </cell>
          <cell r="AF97">
            <v>444.2</v>
          </cell>
          <cell r="AG97">
            <v>367.2</v>
          </cell>
          <cell r="AH97">
            <v>77</v>
          </cell>
          <cell r="AI97">
            <v>54.400000000000006</v>
          </cell>
          <cell r="AJ97">
            <v>0</v>
          </cell>
          <cell r="AK97">
            <v>3450.5999999999995</v>
          </cell>
          <cell r="AL97">
            <v>97564.295151515151</v>
          </cell>
        </row>
        <row r="98">
          <cell r="F98">
            <v>87</v>
          </cell>
          <cell r="P98">
            <v>627.20000000000005</v>
          </cell>
          <cell r="S98">
            <v>1365.6</v>
          </cell>
          <cell r="X98">
            <v>175.20000000000002</v>
          </cell>
          <cell r="AC98">
            <v>159.20000000000002</v>
          </cell>
          <cell r="AF98">
            <v>444.2</v>
          </cell>
          <cell r="AG98">
            <v>367.2</v>
          </cell>
          <cell r="AH98">
            <v>0</v>
          </cell>
          <cell r="AI98">
            <v>54.400000000000006</v>
          </cell>
          <cell r="AK98">
            <v>2853.3999999999996</v>
          </cell>
          <cell r="AL98">
            <v>97564.295151515165</v>
          </cell>
        </row>
        <row r="99">
          <cell r="F99">
            <v>0</v>
          </cell>
          <cell r="P99">
            <v>0</v>
          </cell>
          <cell r="X99">
            <v>0</v>
          </cell>
          <cell r="AK99">
            <v>0</v>
          </cell>
        </row>
        <row r="100">
          <cell r="F100">
            <v>597.20000000000005</v>
          </cell>
          <cell r="P100">
            <v>0</v>
          </cell>
          <cell r="S100">
            <v>0</v>
          </cell>
          <cell r="X100">
            <v>0</v>
          </cell>
          <cell r="AC100">
            <v>0</v>
          </cell>
          <cell r="AF100">
            <v>0</v>
          </cell>
          <cell r="AG100">
            <v>0</v>
          </cell>
          <cell r="AH100">
            <v>77</v>
          </cell>
          <cell r="AI100">
            <v>0</v>
          </cell>
          <cell r="AK100">
            <v>597.20000000000005</v>
          </cell>
        </row>
        <row r="101">
          <cell r="P101">
            <v>0</v>
          </cell>
          <cell r="S101">
            <v>0</v>
          </cell>
        </row>
        <row r="102">
          <cell r="S102">
            <v>0</v>
          </cell>
          <cell r="X102">
            <v>0</v>
          </cell>
        </row>
        <row r="104">
          <cell r="AK104">
            <v>0</v>
          </cell>
        </row>
        <row r="105">
          <cell r="AK105">
            <v>0</v>
          </cell>
        </row>
        <row r="106">
          <cell r="F106">
            <v>1047.2</v>
          </cell>
          <cell r="P106">
            <v>0</v>
          </cell>
          <cell r="S106">
            <v>0</v>
          </cell>
          <cell r="X106">
            <v>0</v>
          </cell>
          <cell r="AC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K106">
            <v>1047.2</v>
          </cell>
        </row>
        <row r="107">
          <cell r="F107">
            <v>597.20000000000005</v>
          </cell>
          <cell r="S107">
            <v>0</v>
          </cell>
          <cell r="AC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K107">
            <v>597.20000000000005</v>
          </cell>
        </row>
        <row r="108">
          <cell r="F108">
            <v>450</v>
          </cell>
          <cell r="P108">
            <v>0</v>
          </cell>
          <cell r="S108">
            <v>0</v>
          </cell>
          <cell r="AC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K108">
            <v>450</v>
          </cell>
        </row>
        <row r="109">
          <cell r="F109">
            <v>0</v>
          </cell>
          <cell r="P109">
            <v>0</v>
          </cell>
          <cell r="S109">
            <v>0</v>
          </cell>
          <cell r="X109">
            <v>0</v>
          </cell>
          <cell r="AC109">
            <v>0</v>
          </cell>
          <cell r="AF109">
            <v>0</v>
          </cell>
          <cell r="AG109">
            <v>0</v>
          </cell>
          <cell r="AH109">
            <v>0</v>
          </cell>
          <cell r="AK109">
            <v>0</v>
          </cell>
        </row>
        <row r="110">
          <cell r="F110">
            <v>0</v>
          </cell>
          <cell r="P110">
            <v>0</v>
          </cell>
          <cell r="S110">
            <v>79.800000000000011</v>
          </cell>
          <cell r="X110">
            <v>0</v>
          </cell>
          <cell r="AC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64</v>
          </cell>
          <cell r="AK110">
            <v>143.80000000000001</v>
          </cell>
        </row>
        <row r="111">
          <cell r="F111">
            <v>0</v>
          </cell>
          <cell r="P111">
            <v>0</v>
          </cell>
          <cell r="S111">
            <v>79.800000000000011</v>
          </cell>
          <cell r="AC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64</v>
          </cell>
          <cell r="AK111">
            <v>143.80000000000001</v>
          </cell>
        </row>
        <row r="112">
          <cell r="F112">
            <v>0</v>
          </cell>
          <cell r="P112">
            <v>0</v>
          </cell>
          <cell r="S112">
            <v>0</v>
          </cell>
          <cell r="X112">
            <v>0</v>
          </cell>
          <cell r="AC112">
            <v>0</v>
          </cell>
          <cell r="AF112">
            <v>0</v>
          </cell>
          <cell r="AG112">
            <v>0</v>
          </cell>
          <cell r="AH112">
            <v>0</v>
          </cell>
          <cell r="AK112">
            <v>0</v>
          </cell>
        </row>
        <row r="113">
          <cell r="F113">
            <v>0</v>
          </cell>
          <cell r="P113">
            <v>0</v>
          </cell>
          <cell r="S113">
            <v>264.8</v>
          </cell>
          <cell r="AC113">
            <v>0</v>
          </cell>
          <cell r="AG113">
            <v>0</v>
          </cell>
          <cell r="AH113">
            <v>0</v>
          </cell>
          <cell r="AK113">
            <v>264.8</v>
          </cell>
        </row>
        <row r="114">
          <cell r="F114">
            <v>0</v>
          </cell>
          <cell r="P114">
            <v>0</v>
          </cell>
          <cell r="S114">
            <v>264.8</v>
          </cell>
          <cell r="AH114">
            <v>0</v>
          </cell>
          <cell r="AK114">
            <v>264.8</v>
          </cell>
        </row>
        <row r="115">
          <cell r="F115">
            <v>0</v>
          </cell>
          <cell r="P115">
            <v>0</v>
          </cell>
          <cell r="S115">
            <v>0</v>
          </cell>
          <cell r="AC115">
            <v>0</v>
          </cell>
          <cell r="AG115">
            <v>0</v>
          </cell>
          <cell r="AH115">
            <v>0</v>
          </cell>
          <cell r="AK115">
            <v>0</v>
          </cell>
          <cell r="AL115">
            <v>0</v>
          </cell>
        </row>
        <row r="116">
          <cell r="P116">
            <v>0</v>
          </cell>
          <cell r="S116">
            <v>0</v>
          </cell>
          <cell r="AC116">
            <v>0</v>
          </cell>
          <cell r="AG116">
            <v>0</v>
          </cell>
          <cell r="AH116">
            <v>0</v>
          </cell>
          <cell r="AK116">
            <v>0</v>
          </cell>
        </row>
        <row r="117">
          <cell r="F117">
            <v>0</v>
          </cell>
          <cell r="P117">
            <v>0</v>
          </cell>
          <cell r="S117">
            <v>0</v>
          </cell>
          <cell r="AC117">
            <v>0</v>
          </cell>
          <cell r="AF117">
            <v>0</v>
          </cell>
          <cell r="AG117">
            <v>0</v>
          </cell>
          <cell r="AH117">
            <v>0</v>
          </cell>
          <cell r="AK117">
            <v>0</v>
          </cell>
        </row>
        <row r="118">
          <cell r="P118">
            <v>0</v>
          </cell>
          <cell r="X118">
            <v>0</v>
          </cell>
          <cell r="AC118">
            <v>0</v>
          </cell>
          <cell r="AG118">
            <v>0</v>
          </cell>
          <cell r="AH118">
            <v>0</v>
          </cell>
          <cell r="AK118">
            <v>0</v>
          </cell>
        </row>
        <row r="119">
          <cell r="F119">
            <v>250.66666666666666</v>
          </cell>
          <cell r="AK119">
            <v>250.66666666666666</v>
          </cell>
        </row>
        <row r="120">
          <cell r="S120">
            <v>0</v>
          </cell>
          <cell r="X120">
            <v>0</v>
          </cell>
          <cell r="AF120">
            <v>0</v>
          </cell>
          <cell r="AK120">
            <v>0</v>
          </cell>
        </row>
        <row r="121">
          <cell r="F121">
            <v>8992</v>
          </cell>
          <cell r="AK121">
            <v>8992</v>
          </cell>
        </row>
        <row r="122">
          <cell r="AK122">
            <v>0</v>
          </cell>
        </row>
        <row r="123">
          <cell r="AK123">
            <v>-4642</v>
          </cell>
          <cell r="AL123">
            <v>-6716.1982727272625</v>
          </cell>
        </row>
        <row r="124">
          <cell r="F124">
            <v>0</v>
          </cell>
        </row>
        <row r="125">
          <cell r="F125">
            <v>10289.866666666667</v>
          </cell>
          <cell r="G125">
            <v>0</v>
          </cell>
          <cell r="H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344.6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  <cell r="AH125">
            <v>0</v>
          </cell>
          <cell r="AI125">
            <v>64</v>
          </cell>
          <cell r="AJ125">
            <v>0</v>
          </cell>
          <cell r="AK125">
            <v>10698.466666666667</v>
          </cell>
        </row>
        <row r="126">
          <cell r="F126">
            <v>10289.866666666667</v>
          </cell>
          <cell r="G126">
            <v>0</v>
          </cell>
          <cell r="H126">
            <v>0</v>
          </cell>
          <cell r="P126">
            <v>0</v>
          </cell>
          <cell r="S126">
            <v>344.6</v>
          </cell>
          <cell r="X126">
            <v>0</v>
          </cell>
          <cell r="Y126">
            <v>0</v>
          </cell>
          <cell r="Z126">
            <v>0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77</v>
          </cell>
          <cell r="AI126">
            <v>64</v>
          </cell>
          <cell r="AJ126">
            <v>0</v>
          </cell>
          <cell r="AK126">
            <v>6056.4666666666672</v>
          </cell>
        </row>
        <row r="127">
          <cell r="AK127">
            <v>3982.2683939394046</v>
          </cell>
          <cell r="AL127">
            <v>10698.466666666667</v>
          </cell>
        </row>
        <row r="128">
          <cell r="AK128">
            <v>3982.2683939394046</v>
          </cell>
        </row>
        <row r="129">
          <cell r="AK129">
            <v>5688.9548484848638</v>
          </cell>
          <cell r="AL129">
            <v>12271.625004345056</v>
          </cell>
        </row>
        <row r="131">
          <cell r="AK131">
            <v>1706.6864545454591</v>
          </cell>
        </row>
        <row r="134">
          <cell r="AK134">
            <v>56002</v>
          </cell>
        </row>
        <row r="135">
          <cell r="AK135">
            <v>-7447.9201558602144</v>
          </cell>
        </row>
        <row r="136">
          <cell r="AK136">
            <v>35.44</v>
          </cell>
        </row>
        <row r="137">
          <cell r="AK137">
            <v>40.159999999999997</v>
          </cell>
        </row>
        <row r="138">
          <cell r="AK138">
            <v>0</v>
          </cell>
        </row>
        <row r="140">
          <cell r="AK140">
            <v>10.96</v>
          </cell>
        </row>
        <row r="142">
          <cell r="AJ142">
            <v>0</v>
          </cell>
          <cell r="AK142">
            <v>8.6199999999999992</v>
          </cell>
        </row>
        <row r="143">
          <cell r="AK143">
            <v>43363</v>
          </cell>
          <cell r="AL143">
            <v>43363</v>
          </cell>
        </row>
        <row r="145">
          <cell r="AJ145">
            <v>300</v>
          </cell>
        </row>
        <row r="146">
          <cell r="AK146">
            <v>15283.523809523811</v>
          </cell>
          <cell r="AL146">
            <v>-34114.374995654944</v>
          </cell>
        </row>
        <row r="147">
          <cell r="S147">
            <v>0</v>
          </cell>
          <cell r="AK147">
            <v>865.25</v>
          </cell>
        </row>
        <row r="149">
          <cell r="AJ149">
            <v>0</v>
          </cell>
          <cell r="AK149">
            <v>99365</v>
          </cell>
          <cell r="AL149">
            <v>43363</v>
          </cell>
        </row>
        <row r="150">
          <cell r="AK150">
            <v>0</v>
          </cell>
        </row>
        <row r="151">
          <cell r="AK151">
            <v>102388</v>
          </cell>
          <cell r="AL151">
            <v>46386</v>
          </cell>
        </row>
        <row r="152">
          <cell r="AK152">
            <v>0</v>
          </cell>
        </row>
        <row r="153">
          <cell r="AK153">
            <v>5.8</v>
          </cell>
          <cell r="AL153">
            <v>36</v>
          </cell>
        </row>
        <row r="154">
          <cell r="AK154">
            <v>15.66507889570549</v>
          </cell>
          <cell r="AL154">
            <v>-100</v>
          </cell>
        </row>
        <row r="155">
          <cell r="AL155">
            <v>0</v>
          </cell>
        </row>
        <row r="157">
          <cell r="F157">
            <v>0</v>
          </cell>
          <cell r="P157">
            <v>0</v>
          </cell>
          <cell r="S157">
            <v>0</v>
          </cell>
          <cell r="X157">
            <v>0</v>
          </cell>
          <cell r="AC157">
            <v>0</v>
          </cell>
          <cell r="AI157">
            <v>0</v>
          </cell>
          <cell r="AJ157">
            <v>142</v>
          </cell>
          <cell r="AK157">
            <v>0</v>
          </cell>
        </row>
        <row r="158">
          <cell r="F158">
            <v>583.6</v>
          </cell>
          <cell r="P158">
            <v>699.4</v>
          </cell>
          <cell r="S158">
            <v>1291.1454545454546</v>
          </cell>
          <cell r="X158">
            <v>661.0363636363636</v>
          </cell>
          <cell r="AC158">
            <v>482.8</v>
          </cell>
          <cell r="AF158">
            <v>506</v>
          </cell>
          <cell r="AG158">
            <v>506</v>
          </cell>
          <cell r="AH158">
            <v>0</v>
          </cell>
          <cell r="AK158">
            <v>4223.9818181818182</v>
          </cell>
        </row>
        <row r="159">
          <cell r="F159">
            <v>583.6</v>
          </cell>
          <cell r="P159">
            <v>538.20000000000005</v>
          </cell>
          <cell r="S159">
            <v>737</v>
          </cell>
          <cell r="X159">
            <v>351</v>
          </cell>
          <cell r="AC159">
            <v>184.8</v>
          </cell>
          <cell r="AF159">
            <v>67.2</v>
          </cell>
          <cell r="AG159">
            <v>67.2</v>
          </cell>
          <cell r="AH159">
            <v>0</v>
          </cell>
          <cell r="AK159">
            <v>2394.6000000000004</v>
          </cell>
        </row>
        <row r="160">
          <cell r="F160">
            <v>583.6</v>
          </cell>
          <cell r="P160">
            <v>56</v>
          </cell>
          <cell r="S160">
            <v>130.4</v>
          </cell>
          <cell r="X160">
            <v>72.760000000000019</v>
          </cell>
          <cell r="AC160">
            <v>72.8</v>
          </cell>
          <cell r="AF160">
            <v>56</v>
          </cell>
          <cell r="AG160">
            <v>56</v>
          </cell>
          <cell r="AH160">
            <v>0</v>
          </cell>
          <cell r="AI160">
            <v>525.04000000000008</v>
          </cell>
          <cell r="AK160">
            <v>1496.6</v>
          </cell>
        </row>
        <row r="161">
          <cell r="AK161">
            <v>0</v>
          </cell>
        </row>
        <row r="162">
          <cell r="AK162">
            <v>0</v>
          </cell>
        </row>
        <row r="163">
          <cell r="F163">
            <v>14.170833333333334</v>
          </cell>
          <cell r="AK163">
            <v>14.170833333333334</v>
          </cell>
        </row>
        <row r="164">
          <cell r="P164">
            <v>70</v>
          </cell>
          <cell r="S164">
            <v>408.72727272727275</v>
          </cell>
          <cell r="X164">
            <v>278.18181818181819</v>
          </cell>
          <cell r="AC164">
            <v>203</v>
          </cell>
          <cell r="AG164">
            <v>121</v>
          </cell>
          <cell r="AK164">
            <v>959.90909090909099</v>
          </cell>
        </row>
        <row r="165">
          <cell r="F165">
            <v>124.60000000000002</v>
          </cell>
          <cell r="S165">
            <v>882.41818181818189</v>
          </cell>
          <cell r="X165">
            <v>382.85454545454542</v>
          </cell>
          <cell r="AC165">
            <v>279.8</v>
          </cell>
          <cell r="AK165">
            <v>1669.6727272727273</v>
          </cell>
        </row>
        <row r="166">
          <cell r="S166">
            <v>1291.1454545454546</v>
          </cell>
          <cell r="X166">
            <v>661.0363636363636</v>
          </cell>
          <cell r="AC166">
            <v>482.8</v>
          </cell>
        </row>
        <row r="167">
          <cell r="F167">
            <v>459</v>
          </cell>
          <cell r="P167">
            <v>0</v>
          </cell>
          <cell r="S167">
            <v>0</v>
          </cell>
          <cell r="X167">
            <v>0</v>
          </cell>
          <cell r="AC167">
            <v>0</v>
          </cell>
          <cell r="AK167">
            <v>459</v>
          </cell>
        </row>
        <row r="168">
          <cell r="S168">
            <v>0</v>
          </cell>
          <cell r="X168">
            <v>0</v>
          </cell>
          <cell r="AC168">
            <v>0</v>
          </cell>
          <cell r="AF168">
            <v>0</v>
          </cell>
          <cell r="AG168">
            <v>0</v>
          </cell>
          <cell r="AH168">
            <v>0</v>
          </cell>
          <cell r="AK168">
            <v>0</v>
          </cell>
        </row>
        <row r="169">
          <cell r="F169">
            <v>684.2</v>
          </cell>
          <cell r="G169">
            <v>15552.966666666667</v>
          </cell>
          <cell r="H169">
            <v>0</v>
          </cell>
          <cell r="P169">
            <v>627.20000000000005</v>
          </cell>
          <cell r="Q169">
            <v>0</v>
          </cell>
          <cell r="R169">
            <v>0</v>
          </cell>
          <cell r="S169">
            <v>1710.1999999999998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175.20000000000002</v>
          </cell>
          <cell r="Y169">
            <v>25490.454545454544</v>
          </cell>
          <cell r="Z169">
            <v>0</v>
          </cell>
          <cell r="AA169">
            <v>0</v>
          </cell>
          <cell r="AB169">
            <v>0</v>
          </cell>
          <cell r="AC169">
            <v>159.20000000000002</v>
          </cell>
          <cell r="AD169">
            <v>22325</v>
          </cell>
          <cell r="AE169">
            <v>0</v>
          </cell>
          <cell r="AF169">
            <v>444.2</v>
          </cell>
          <cell r="AG169">
            <v>367.2</v>
          </cell>
          <cell r="AH169">
            <v>77</v>
          </cell>
          <cell r="AI169">
            <v>118.4</v>
          </cell>
          <cell r="AJ169">
            <v>0</v>
          </cell>
          <cell r="AK169">
            <v>3859.1999999999994</v>
          </cell>
        </row>
        <row r="170">
          <cell r="F170">
            <v>684.2</v>
          </cell>
          <cell r="G170">
            <v>15552.966666666667</v>
          </cell>
          <cell r="H170">
            <v>0</v>
          </cell>
          <cell r="P170">
            <v>627.20000000000005</v>
          </cell>
          <cell r="Q170">
            <v>0</v>
          </cell>
          <cell r="R170">
            <v>0</v>
          </cell>
          <cell r="S170">
            <v>1445.3999999999999</v>
          </cell>
          <cell r="T170">
            <v>0</v>
          </cell>
          <cell r="U170">
            <v>0</v>
          </cell>
          <cell r="V170">
            <v>0</v>
          </cell>
          <cell r="W170">
            <v>0</v>
          </cell>
          <cell r="X170">
            <v>175.20000000000002</v>
          </cell>
          <cell r="Y170">
            <v>25490.454545454544</v>
          </cell>
          <cell r="Z170">
            <v>0</v>
          </cell>
          <cell r="AA170">
            <v>0</v>
          </cell>
          <cell r="AB170">
            <v>0</v>
          </cell>
          <cell r="AC170">
            <v>159.20000000000002</v>
          </cell>
          <cell r="AD170">
            <v>22325</v>
          </cell>
          <cell r="AE170">
            <v>0</v>
          </cell>
          <cell r="AF170">
            <v>444.2</v>
          </cell>
          <cell r="AG170">
            <v>367.2</v>
          </cell>
          <cell r="AH170">
            <v>77</v>
          </cell>
          <cell r="AI170">
            <v>118.4</v>
          </cell>
          <cell r="AJ170">
            <v>0</v>
          </cell>
          <cell r="AK170">
            <v>3594.3999999999992</v>
          </cell>
        </row>
        <row r="171">
          <cell r="F171">
            <v>0</v>
          </cell>
          <cell r="G171">
            <v>0</v>
          </cell>
          <cell r="H171">
            <v>0</v>
          </cell>
          <cell r="P171">
            <v>0</v>
          </cell>
          <cell r="R171">
            <v>0</v>
          </cell>
          <cell r="S171">
            <v>264.8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K171">
            <v>264.8</v>
          </cell>
        </row>
        <row r="172">
          <cell r="F172">
            <v>0</v>
          </cell>
          <cell r="AG172">
            <v>0</v>
          </cell>
          <cell r="AK172">
            <v>0</v>
          </cell>
        </row>
        <row r="173">
          <cell r="AK173">
            <v>0</v>
          </cell>
        </row>
        <row r="174">
          <cell r="F174">
            <v>8992</v>
          </cell>
          <cell r="AK174">
            <v>8992</v>
          </cell>
        </row>
        <row r="175">
          <cell r="F175">
            <v>384</v>
          </cell>
          <cell r="P175">
            <v>726</v>
          </cell>
          <cell r="Q175">
            <v>0</v>
          </cell>
          <cell r="R175">
            <v>0</v>
          </cell>
          <cell r="S175">
            <v>1685</v>
          </cell>
          <cell r="T175">
            <v>625.85363636363627</v>
          </cell>
          <cell r="U175">
            <v>650.41909090909098</v>
          </cell>
          <cell r="V175">
            <v>0</v>
          </cell>
          <cell r="W175">
            <v>0</v>
          </cell>
          <cell r="X175">
            <v>653</v>
          </cell>
          <cell r="AA175">
            <v>0</v>
          </cell>
          <cell r="AB175">
            <v>0</v>
          </cell>
          <cell r="AC175">
            <v>535</v>
          </cell>
          <cell r="AF175">
            <v>1440</v>
          </cell>
          <cell r="AG175">
            <v>1367</v>
          </cell>
          <cell r="AH175">
            <v>73</v>
          </cell>
          <cell r="AJ175">
            <v>0</v>
          </cell>
          <cell r="AK175">
            <v>5684</v>
          </cell>
        </row>
        <row r="176">
          <cell r="F176">
            <v>0</v>
          </cell>
          <cell r="G176">
            <v>0</v>
          </cell>
          <cell r="H176">
            <v>0</v>
          </cell>
          <cell r="P176">
            <v>70</v>
          </cell>
          <cell r="Q176">
            <v>0</v>
          </cell>
          <cell r="R176">
            <v>0</v>
          </cell>
          <cell r="S176">
            <v>408.72727272727275</v>
          </cell>
          <cell r="T176">
            <v>0</v>
          </cell>
          <cell r="U176">
            <v>0</v>
          </cell>
          <cell r="V176">
            <v>0</v>
          </cell>
          <cell r="W176">
            <v>0</v>
          </cell>
          <cell r="X176">
            <v>278.18181818181819</v>
          </cell>
          <cell r="Y176">
            <v>86</v>
          </cell>
          <cell r="Z176">
            <v>192.18181818181819</v>
          </cell>
          <cell r="AA176">
            <v>0</v>
          </cell>
          <cell r="AB176">
            <v>0</v>
          </cell>
          <cell r="AC176">
            <v>203</v>
          </cell>
          <cell r="AD176">
            <v>67</v>
          </cell>
          <cell r="AE176">
            <v>136</v>
          </cell>
          <cell r="AF176">
            <v>121</v>
          </cell>
          <cell r="AG176">
            <v>121</v>
          </cell>
          <cell r="AH176">
            <v>0</v>
          </cell>
        </row>
        <row r="177">
          <cell r="F177">
            <v>18.666666666666664</v>
          </cell>
          <cell r="P177">
            <v>48.800000000000004</v>
          </cell>
          <cell r="Q177">
            <v>0</v>
          </cell>
          <cell r="R177">
            <v>0</v>
          </cell>
          <cell r="S177">
            <v>22.400000000000002</v>
          </cell>
          <cell r="T177">
            <v>16.8</v>
          </cell>
          <cell r="U177">
            <v>0</v>
          </cell>
          <cell r="V177">
            <v>0</v>
          </cell>
          <cell r="W177">
            <v>0</v>
          </cell>
          <cell r="X177">
            <v>791.2</v>
          </cell>
          <cell r="AA177">
            <v>0</v>
          </cell>
          <cell r="AB177">
            <v>0</v>
          </cell>
          <cell r="AC177">
            <v>32.800000000000004</v>
          </cell>
          <cell r="AF177">
            <v>12</v>
          </cell>
          <cell r="AG177">
            <v>11</v>
          </cell>
          <cell r="AH177">
            <v>1</v>
          </cell>
          <cell r="AI177">
            <v>0</v>
          </cell>
          <cell r="AJ177">
            <v>0</v>
          </cell>
          <cell r="AK177">
            <v>2631.5531212121259</v>
          </cell>
        </row>
        <row r="180">
          <cell r="F180">
            <v>1542.6999999999987</v>
          </cell>
          <cell r="P180">
            <v>610.20000000000027</v>
          </cell>
          <cell r="S180">
            <v>3741.1999999999962</v>
          </cell>
          <cell r="X180">
            <v>402.39999999999844</v>
          </cell>
          <cell r="AC180">
            <v>306.40000000000003</v>
          </cell>
          <cell r="AF180">
            <v>1535</v>
          </cell>
          <cell r="AG180">
            <v>1031.8800000000001</v>
          </cell>
          <cell r="AH180">
            <v>503.12</v>
          </cell>
        </row>
        <row r="184">
          <cell r="F184" t="str">
            <v>АПАРАТ ВСЬОГО</v>
          </cell>
          <cell r="G184" t="str">
            <v>АПАРАТ ЕЛЕКТРО</v>
          </cell>
          <cell r="H184" t="str">
            <v>АПАРАТ ТЕПЛО</v>
          </cell>
          <cell r="P184" t="str">
            <v>ККМ</v>
          </cell>
          <cell r="S184" t="str">
            <v>КТМ</v>
          </cell>
          <cell r="X184" t="str">
            <v>ТЕЦ-5 ВСЬОГО</v>
          </cell>
          <cell r="Y184" t="str">
            <v>Е/Е</v>
          </cell>
          <cell r="Z184" t="str">
            <v xml:space="preserve"> Т/Е</v>
          </cell>
          <cell r="AC184" t="str">
            <v>ТЕЦ-6 ВСЬОГО</v>
          </cell>
          <cell r="AD184" t="str">
            <v>Е/Е</v>
          </cell>
          <cell r="AE184" t="str">
            <v xml:space="preserve"> Т/Е</v>
          </cell>
          <cell r="AF184" t="str">
            <v>Е/Е</v>
          </cell>
          <cell r="AG184" t="str">
            <v xml:space="preserve"> Т/Е</v>
          </cell>
          <cell r="AI184" t="str">
            <v xml:space="preserve">ДОП.ВИР. </v>
          </cell>
          <cell r="AJ184" t="str">
            <v>ДОП.ВИР. СТ.ОРГ.</v>
          </cell>
          <cell r="AK184" t="str">
            <v>АК КЕ ВСЬОГО</v>
          </cell>
          <cell r="AL184" t="str">
            <v>Е/Е</v>
          </cell>
        </row>
        <row r="185">
          <cell r="F185" t="str">
            <v>АПАРАТ ВСЬОГО</v>
          </cell>
          <cell r="G185" t="str">
            <v>АПАРАТ ЕЛЕКТРО</v>
          </cell>
          <cell r="H185" t="str">
            <v>АПАРАТ ТЕПЛО</v>
          </cell>
          <cell r="P185" t="str">
            <v>ККМ</v>
          </cell>
          <cell r="S185" t="str">
            <v>КТМ</v>
          </cell>
          <cell r="X185" t="str">
            <v>ТЕЦ-5 ВСЬОГО</v>
          </cell>
          <cell r="Y185" t="str">
            <v>Е/Е</v>
          </cell>
          <cell r="Z185" t="str">
            <v xml:space="preserve"> Т/Е</v>
          </cell>
          <cell r="AC185" t="str">
            <v>ТЕЦ-6 ВСЬОГО</v>
          </cell>
          <cell r="AD185" t="str">
            <v>Е/Е</v>
          </cell>
          <cell r="AE185" t="str">
            <v xml:space="preserve"> Т/Е</v>
          </cell>
          <cell r="AF185" t="str">
            <v>Е/Е</v>
          </cell>
          <cell r="AG185" t="str">
            <v xml:space="preserve"> Т/Е</v>
          </cell>
          <cell r="AJ185" t="str">
            <v>ДОП.ВИР. СТ.ОРГ.</v>
          </cell>
          <cell r="AK185" t="str">
            <v>АК КЕ ВСЬОГО</v>
          </cell>
          <cell r="AL185" t="str">
            <v xml:space="preserve"> Т/Е</v>
          </cell>
        </row>
        <row r="187">
          <cell r="S187">
            <v>97.3</v>
          </cell>
          <cell r="X187">
            <v>89.2</v>
          </cell>
          <cell r="AC187">
            <v>73.2</v>
          </cell>
          <cell r="AK187">
            <v>259.7</v>
          </cell>
        </row>
        <row r="188">
          <cell r="S188">
            <v>101.3</v>
          </cell>
          <cell r="X188">
            <v>116.9</v>
          </cell>
          <cell r="AC188">
            <v>111.7</v>
          </cell>
          <cell r="AK188">
            <v>329.90000000000003</v>
          </cell>
        </row>
        <row r="189">
          <cell r="P189">
            <v>0</v>
          </cell>
          <cell r="S189">
            <v>116</v>
          </cell>
          <cell r="X189">
            <v>133.9</v>
          </cell>
          <cell r="AC189">
            <v>127.8</v>
          </cell>
          <cell r="AK189">
            <v>377.7</v>
          </cell>
        </row>
        <row r="190">
          <cell r="P190">
            <v>0</v>
          </cell>
          <cell r="S190">
            <v>0</v>
          </cell>
          <cell r="X190">
            <v>0</v>
          </cell>
          <cell r="AC190">
            <v>0</v>
          </cell>
          <cell r="AK190">
            <v>194.5</v>
          </cell>
        </row>
        <row r="191">
          <cell r="P191">
            <v>0</v>
          </cell>
          <cell r="S191">
            <v>192.5</v>
          </cell>
          <cell r="X191">
            <v>192.5</v>
          </cell>
          <cell r="AC191">
            <v>192.5</v>
          </cell>
          <cell r="AK191">
            <v>192.5</v>
          </cell>
        </row>
        <row r="192">
          <cell r="S192">
            <v>19500</v>
          </cell>
          <cell r="X192">
            <v>22503</v>
          </cell>
          <cell r="AC192">
            <v>21502</v>
          </cell>
          <cell r="AK192">
            <v>63506</v>
          </cell>
        </row>
        <row r="193">
          <cell r="X193">
            <v>0</v>
          </cell>
          <cell r="AC193">
            <v>0</v>
          </cell>
          <cell r="AK193">
            <v>63505</v>
          </cell>
        </row>
        <row r="194">
          <cell r="X194">
            <v>0</v>
          </cell>
          <cell r="AC194">
            <v>0</v>
          </cell>
          <cell r="AK194">
            <v>0</v>
          </cell>
        </row>
        <row r="195">
          <cell r="X195">
            <v>0</v>
          </cell>
          <cell r="AC195">
            <v>0</v>
          </cell>
          <cell r="AK195">
            <v>0</v>
          </cell>
        </row>
        <row r="196">
          <cell r="X196">
            <v>82.5</v>
          </cell>
          <cell r="AC196">
            <v>82.5</v>
          </cell>
          <cell r="AK196">
            <v>0</v>
          </cell>
        </row>
        <row r="197">
          <cell r="S197">
            <v>0</v>
          </cell>
          <cell r="X197">
            <v>0</v>
          </cell>
          <cell r="AC197">
            <v>0</v>
          </cell>
          <cell r="AK197">
            <v>0</v>
          </cell>
        </row>
        <row r="198">
          <cell r="S198">
            <v>0</v>
          </cell>
          <cell r="X198">
            <v>0</v>
          </cell>
          <cell r="AC198">
            <v>0</v>
          </cell>
          <cell r="AK198">
            <v>0</v>
          </cell>
        </row>
        <row r="199">
          <cell r="X199">
            <v>13.4</v>
          </cell>
          <cell r="AC199">
            <v>16.100000000000001</v>
          </cell>
          <cell r="AK199">
            <v>29.5</v>
          </cell>
        </row>
        <row r="200">
          <cell r="X200">
            <v>4.0999999999999996</v>
          </cell>
          <cell r="AC200">
            <v>4.2</v>
          </cell>
          <cell r="AK200">
            <v>8.3000000000000007</v>
          </cell>
        </row>
        <row r="201">
          <cell r="F201">
            <v>75</v>
          </cell>
          <cell r="P201">
            <v>75</v>
          </cell>
          <cell r="X201">
            <v>5.7</v>
          </cell>
          <cell r="AC201">
            <v>5.9</v>
          </cell>
          <cell r="AJ201">
            <v>0</v>
          </cell>
          <cell r="AK201">
            <v>11.600000000000001</v>
          </cell>
        </row>
        <row r="202">
          <cell r="F202">
            <v>75</v>
          </cell>
          <cell r="S202">
            <v>385</v>
          </cell>
          <cell r="X202">
            <v>385</v>
          </cell>
          <cell r="AC202">
            <v>385</v>
          </cell>
          <cell r="AJ202">
            <v>0</v>
          </cell>
          <cell r="AK202">
            <v>385</v>
          </cell>
        </row>
        <row r="203">
          <cell r="S203">
            <v>601.41999999999996</v>
          </cell>
          <cell r="X203">
            <v>601.41999999999996</v>
          </cell>
          <cell r="AC203">
            <v>601.41999999999996</v>
          </cell>
          <cell r="AK203">
            <v>601.41999999999996</v>
          </cell>
        </row>
        <row r="204">
          <cell r="S204">
            <v>0</v>
          </cell>
          <cell r="X204">
            <v>2466</v>
          </cell>
          <cell r="AC204">
            <v>2526</v>
          </cell>
          <cell r="AK204">
            <v>4992</v>
          </cell>
        </row>
        <row r="205">
          <cell r="S205">
            <v>111.9</v>
          </cell>
          <cell r="X205">
            <v>121</v>
          </cell>
          <cell r="Y205">
            <v>37.5</v>
          </cell>
          <cell r="Z205">
            <v>83.5</v>
          </cell>
          <cell r="AC205">
            <v>106.4</v>
          </cell>
          <cell r="AD205">
            <v>34.799999999999997</v>
          </cell>
          <cell r="AE205">
            <v>71.600000000000009</v>
          </cell>
          <cell r="AK205">
            <v>4992</v>
          </cell>
          <cell r="AL205">
            <v>72.3</v>
          </cell>
        </row>
        <row r="206">
          <cell r="S206">
            <v>116</v>
          </cell>
          <cell r="X206">
            <v>139.6</v>
          </cell>
          <cell r="Y206">
            <v>58</v>
          </cell>
          <cell r="Z206">
            <v>81.600000000000009</v>
          </cell>
          <cell r="AA206">
            <v>14133.90243902439</v>
          </cell>
          <cell r="AC206">
            <v>133.69999999999999</v>
          </cell>
          <cell r="AD206">
            <v>61.1</v>
          </cell>
          <cell r="AE206">
            <v>72.599999999999994</v>
          </cell>
          <cell r="AK206">
            <v>389.3</v>
          </cell>
          <cell r="AL206">
            <v>270.2</v>
          </cell>
        </row>
        <row r="207">
          <cell r="S207">
            <v>19500</v>
          </cell>
          <cell r="X207">
            <v>24969</v>
          </cell>
          <cell r="Y207">
            <v>11255</v>
          </cell>
          <cell r="Z207">
            <v>13714</v>
          </cell>
          <cell r="AA207">
            <v>13714</v>
          </cell>
          <cell r="AC207">
            <v>24028</v>
          </cell>
          <cell r="AD207">
            <v>11813</v>
          </cell>
          <cell r="AE207">
            <v>12215</v>
          </cell>
          <cell r="AI207">
            <v>0</v>
          </cell>
          <cell r="AJ207">
            <v>0</v>
          </cell>
          <cell r="AK207">
            <v>68498</v>
          </cell>
          <cell r="AL207">
            <v>45429</v>
          </cell>
        </row>
        <row r="208">
          <cell r="S208">
            <v>168.1</v>
          </cell>
          <cell r="X208">
            <v>178.86</v>
          </cell>
          <cell r="Y208">
            <v>194.05</v>
          </cell>
          <cell r="Z208">
            <v>168.06</v>
          </cell>
          <cell r="AC208">
            <v>179.72</v>
          </cell>
          <cell r="AD208">
            <v>193.34</v>
          </cell>
          <cell r="AE208">
            <v>168.25</v>
          </cell>
          <cell r="AJ208">
            <v>0</v>
          </cell>
          <cell r="AK208">
            <v>175.95</v>
          </cell>
          <cell r="AL208">
            <v>168.13</v>
          </cell>
        </row>
        <row r="209">
          <cell r="X209">
            <v>22509</v>
          </cell>
          <cell r="AC209">
            <v>20437</v>
          </cell>
          <cell r="AK209">
            <v>61870</v>
          </cell>
          <cell r="AL209" t="e">
            <v>#REF!</v>
          </cell>
        </row>
        <row r="210">
          <cell r="X210">
            <v>24969</v>
          </cell>
          <cell r="AC210">
            <v>24028</v>
          </cell>
          <cell r="AK210">
            <v>68498</v>
          </cell>
          <cell r="AL210" t="e">
            <v>#REF!</v>
          </cell>
        </row>
        <row r="211">
          <cell r="AK211">
            <v>61871</v>
          </cell>
        </row>
        <row r="218">
          <cell r="G218" t="str">
            <v>Б.В.ЯЩЕНКО</v>
          </cell>
        </row>
        <row r="219">
          <cell r="G219" t="str">
            <v>М.В.ТЕРПИЛО</v>
          </cell>
        </row>
        <row r="220">
          <cell r="G220" t="str">
            <v xml:space="preserve">В.І.МИРГОРОДСЬКИЙ                                  </v>
          </cell>
        </row>
        <row r="221">
          <cell r="G221" t="str">
            <v>Б.В.ЯЩЕНКО</v>
          </cell>
        </row>
        <row r="222">
          <cell r="G222" t="str">
            <v>М.В.ТЕРПИЛО</v>
          </cell>
        </row>
        <row r="223">
          <cell r="G223" t="str">
            <v xml:space="preserve">В.І.МИРГОРОДСЬКИЙ                                  </v>
          </cell>
        </row>
        <row r="224">
          <cell r="G224" t="str">
            <v xml:space="preserve">М.І.ШЕВЧЕНКО                                 </v>
          </cell>
        </row>
        <row r="225">
          <cell r="G225" t="str">
            <v>В.Ю.МОНТЬЕВ</v>
          </cell>
        </row>
        <row r="226">
          <cell r="G226" t="str">
            <v xml:space="preserve">О.М.НИКОЛЕНКО      </v>
          </cell>
        </row>
        <row r="242">
          <cell r="AG242" t="str">
            <v xml:space="preserve">         Затверджую</v>
          </cell>
        </row>
        <row r="243">
          <cell r="AG243" t="str">
            <v xml:space="preserve"> Голова правління </v>
          </cell>
        </row>
        <row r="244">
          <cell r="AG244" t="str">
            <v xml:space="preserve">                        І.В.Плачков</v>
          </cell>
        </row>
        <row r="245">
          <cell r="AG245" t="str">
            <v xml:space="preserve">         Затверджую</v>
          </cell>
        </row>
        <row r="246">
          <cell r="AG246" t="str">
            <v xml:space="preserve"> Голова правління </v>
          </cell>
        </row>
        <row r="247">
          <cell r="AG247" t="str">
            <v xml:space="preserve">                        І.В.Плачков</v>
          </cell>
        </row>
        <row r="248">
          <cell r="AG248" t="str">
            <v xml:space="preserve">   "_____" ________2000 р.</v>
          </cell>
        </row>
        <row r="249">
          <cell r="F249" t="str">
            <v>РОЗРАХУНОК ФІНАНСОВИХ ПОТОКІВ НА   березень  2000 року</v>
          </cell>
        </row>
        <row r="250">
          <cell r="F250" t="str">
            <v>ПО ФІЛІАЛАХ АК КИЇВЕНЕРГО</v>
          </cell>
        </row>
        <row r="252">
          <cell r="F252" t="str">
            <v>РОЗРАХУНОК ФІНАНСОВИХ ПОТОКІВ НА   березень  2000 року</v>
          </cell>
        </row>
        <row r="253">
          <cell r="F253" t="str">
            <v>ПО ФІЛІАЛАХ АК КИЇВЕНЕРГО</v>
          </cell>
        </row>
        <row r="255">
          <cell r="AI255" t="str">
            <v>ТИС.ГРН.</v>
          </cell>
          <cell r="AK255" t="str">
            <v>тис.грн.</v>
          </cell>
        </row>
        <row r="256">
          <cell r="F256" t="str">
            <v>ВИКОН.ДИР.</v>
          </cell>
          <cell r="G256" t="str">
            <v>АПАРАТ ЕЛЕКТРО</v>
          </cell>
          <cell r="H256" t="str">
            <v>АПАРАТ ТЕПЛО</v>
          </cell>
          <cell r="P256" t="str">
            <v>КМ</v>
          </cell>
          <cell r="Q256" t="str">
            <v>ТМ</v>
          </cell>
          <cell r="S256" t="str">
            <v>КТМ</v>
          </cell>
          <cell r="T256" t="str">
            <v>ВИРОБН</v>
          </cell>
          <cell r="U256" t="str">
            <v>ПЕРЕД</v>
          </cell>
          <cell r="X256" t="str">
            <v>ТЕЦ-5 ВСЬОГО</v>
          </cell>
          <cell r="Y256" t="str">
            <v>Е/Е</v>
          </cell>
          <cell r="Z256" t="str">
            <v xml:space="preserve"> Т/Е</v>
          </cell>
          <cell r="AC256" t="str">
            <v>ТЕЦ-6 ВСЬОГО</v>
          </cell>
          <cell r="AD256" t="str">
            <v>Е/Е</v>
          </cell>
          <cell r="AE256" t="str">
            <v xml:space="preserve"> Т/Е</v>
          </cell>
          <cell r="AF256" t="str">
            <v>ТРМ ВСЬОГО</v>
          </cell>
          <cell r="AG256" t="str">
            <v>ТРМ  АК КЕ</v>
          </cell>
          <cell r="AH256" t="str">
            <v>ТРМ СТОР</v>
          </cell>
          <cell r="AI256" t="str">
            <v xml:space="preserve">ДОП.ВИР. </v>
          </cell>
          <cell r="AJ256" t="str">
            <v>ДОП.ВИР. СТ.ОРГ.</v>
          </cell>
          <cell r="AK256" t="str">
            <v>АК КЕ осн.вир.</v>
          </cell>
          <cell r="AL256" t="str">
            <v>АК КЕ ВСЬОГО</v>
          </cell>
        </row>
        <row r="257">
          <cell r="F257">
            <v>3213.1666666666652</v>
          </cell>
          <cell r="P257">
            <v>2641.6000000000004</v>
          </cell>
          <cell r="S257">
            <v>8041.218181818178</v>
          </cell>
          <cell r="X257">
            <v>2404.6545454545439</v>
          </cell>
          <cell r="AC257">
            <v>1313.2</v>
          </cell>
          <cell r="AF257">
            <v>3816.2</v>
          </cell>
          <cell r="AG257">
            <v>3162.08</v>
          </cell>
          <cell r="AH257">
            <v>655.12</v>
          </cell>
          <cell r="AJ257">
            <v>7599</v>
          </cell>
          <cell r="AK257">
            <v>22345.506060606054</v>
          </cell>
        </row>
        <row r="258">
          <cell r="AK258" t="str">
            <v>тис.грн.</v>
          </cell>
        </row>
        <row r="259">
          <cell r="F259" t="str">
            <v>ВИКОН.ДИР.</v>
          </cell>
          <cell r="G259" t="str">
            <v>АПАРАТ ЕЛЕКТРО</v>
          </cell>
          <cell r="H259" t="str">
            <v>АПАРАТ ТЕПЛО</v>
          </cell>
          <cell r="P259" t="str">
            <v>КМ</v>
          </cell>
          <cell r="Q259" t="str">
            <v>ТМ</v>
          </cell>
          <cell r="R259">
            <v>0</v>
          </cell>
          <cell r="S259" t="str">
            <v>КТМ</v>
          </cell>
          <cell r="T259" t="str">
            <v>ВИРОБН</v>
          </cell>
          <cell r="U259" t="str">
            <v>ПЕРЕД</v>
          </cell>
          <cell r="V259">
            <v>0</v>
          </cell>
          <cell r="W259">
            <v>0</v>
          </cell>
          <cell r="X259" t="str">
            <v>ТЕЦ-5 ВСЬОГО</v>
          </cell>
          <cell r="Y259" t="str">
            <v>Е/Е</v>
          </cell>
          <cell r="Z259" t="str">
            <v xml:space="preserve"> Т/Е</v>
          </cell>
          <cell r="AA259">
            <v>0</v>
          </cell>
          <cell r="AB259">
            <v>0</v>
          </cell>
          <cell r="AC259" t="str">
            <v>ТЕЦ-6 ВСЬОГО</v>
          </cell>
          <cell r="AD259" t="str">
            <v>Е/Е</v>
          </cell>
          <cell r="AE259" t="str">
            <v xml:space="preserve"> Т/Е</v>
          </cell>
          <cell r="AF259" t="str">
            <v>ТРМ ВСЬОГО</v>
          </cell>
          <cell r="AG259" t="str">
            <v>ТРМ  АК КЕ</v>
          </cell>
          <cell r="AH259" t="str">
            <v>ТРМ СТОР</v>
          </cell>
          <cell r="AI259">
            <v>850.10909090909092</v>
          </cell>
          <cell r="AJ259" t="str">
            <v>ДОП.ВИР. СТ.ОРГ.</v>
          </cell>
          <cell r="AK259" t="str">
            <v>АК КЕ осн.вир.</v>
          </cell>
          <cell r="AL259" t="str">
            <v xml:space="preserve"> Т/Е</v>
          </cell>
        </row>
        <row r="260">
          <cell r="F260">
            <v>0</v>
          </cell>
          <cell r="G260">
            <v>1354</v>
          </cell>
          <cell r="H260">
            <v>2522.6333333333332</v>
          </cell>
          <cell r="P260">
            <v>0</v>
          </cell>
          <cell r="S260">
            <v>0</v>
          </cell>
          <cell r="T260">
            <v>3361.1583636363644</v>
          </cell>
          <cell r="U260">
            <v>392.98709090909097</v>
          </cell>
          <cell r="X260">
            <v>0</v>
          </cell>
          <cell r="Y260">
            <v>342</v>
          </cell>
          <cell r="Z260">
            <v>760.63636363636419</v>
          </cell>
          <cell r="AC260">
            <v>0</v>
          </cell>
          <cell r="AD260">
            <v>31</v>
          </cell>
          <cell r="AE260">
            <v>57</v>
          </cell>
          <cell r="AF260">
            <v>0</v>
          </cell>
          <cell r="AG260">
            <v>0</v>
          </cell>
          <cell r="AH260">
            <v>0</v>
          </cell>
          <cell r="AI260">
            <v>571.20000000000005</v>
          </cell>
          <cell r="AJ260">
            <v>7599</v>
          </cell>
          <cell r="AK260">
            <v>0</v>
          </cell>
        </row>
        <row r="261">
          <cell r="F261">
            <v>92918.818095238108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0</v>
          </cell>
          <cell r="V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0</v>
          </cell>
          <cell r="AB261">
            <v>0</v>
          </cell>
          <cell r="AC261">
            <v>0</v>
          </cell>
          <cell r="AD261">
            <v>0</v>
          </cell>
          <cell r="AE261">
            <v>0</v>
          </cell>
          <cell r="AF261">
            <v>0</v>
          </cell>
          <cell r="AG261">
            <v>0</v>
          </cell>
          <cell r="AH261">
            <v>0</v>
          </cell>
          <cell r="AI261">
            <v>0</v>
          </cell>
          <cell r="AK261">
            <v>92918.818095238108</v>
          </cell>
        </row>
        <row r="262">
          <cell r="F262">
            <v>216304</v>
          </cell>
          <cell r="G262" t="e">
            <v>#DIV/0!</v>
          </cell>
          <cell r="H262" t="e">
            <v>#DIV/0!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0</v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  <cell r="AD262">
            <v>0</v>
          </cell>
          <cell r="AE262">
            <v>0</v>
          </cell>
          <cell r="AF262">
            <v>0</v>
          </cell>
          <cell r="AG262">
            <v>0</v>
          </cell>
          <cell r="AH262">
            <v>0</v>
          </cell>
          <cell r="AJ262">
            <v>0</v>
          </cell>
          <cell r="AK262">
            <v>212804</v>
          </cell>
          <cell r="AL262">
            <v>0</v>
          </cell>
        </row>
        <row r="263">
          <cell r="F263" t="e">
            <v>#REF!</v>
          </cell>
          <cell r="G263" t="e">
            <v>#DIV/0!</v>
          </cell>
          <cell r="H263" t="e">
            <v>#DIV/0!</v>
          </cell>
          <cell r="P263" t="e">
            <v>#REF!</v>
          </cell>
          <cell r="S263" t="e">
            <v>#REF!</v>
          </cell>
          <cell r="T263">
            <v>0</v>
          </cell>
          <cell r="U263">
            <v>0</v>
          </cell>
          <cell r="X263" t="e">
            <v>#REF!</v>
          </cell>
          <cell r="Y263">
            <v>0</v>
          </cell>
          <cell r="Z263">
            <v>0</v>
          </cell>
          <cell r="AC263" t="e">
            <v>#REF!</v>
          </cell>
          <cell r="AD263">
            <v>0</v>
          </cell>
          <cell r="AE263">
            <v>0</v>
          </cell>
          <cell r="AF263" t="e">
            <v>#REF!</v>
          </cell>
          <cell r="AG263" t="e">
            <v>#REF!</v>
          </cell>
          <cell r="AH263" t="e">
            <v>#REF!</v>
          </cell>
          <cell r="AJ263">
            <v>-2455</v>
          </cell>
          <cell r="AK263" t="e">
            <v>#REF!</v>
          </cell>
          <cell r="AL263" t="e">
            <v>#REF!</v>
          </cell>
        </row>
        <row r="264">
          <cell r="F264" t="e">
            <v>#REF!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0</v>
          </cell>
          <cell r="V264">
            <v>0</v>
          </cell>
          <cell r="W264">
            <v>0</v>
          </cell>
          <cell r="X264">
            <v>0</v>
          </cell>
          <cell r="Y264">
            <v>0</v>
          </cell>
          <cell r="Z264">
            <v>0</v>
          </cell>
          <cell r="AA264">
            <v>0</v>
          </cell>
          <cell r="AB264">
            <v>0</v>
          </cell>
          <cell r="AC264">
            <v>0</v>
          </cell>
          <cell r="AD264">
            <v>0</v>
          </cell>
          <cell r="AE264">
            <v>0</v>
          </cell>
          <cell r="AF264">
            <v>0</v>
          </cell>
          <cell r="AG264">
            <v>0</v>
          </cell>
          <cell r="AH264">
            <v>0</v>
          </cell>
          <cell r="AI264">
            <v>0</v>
          </cell>
          <cell r="AK264" t="e">
            <v>#REF!</v>
          </cell>
        </row>
        <row r="265">
          <cell r="F265">
            <v>0</v>
          </cell>
          <cell r="AK265">
            <v>0</v>
          </cell>
        </row>
        <row r="266">
          <cell r="F266">
            <v>0</v>
          </cell>
          <cell r="AK266">
            <v>0</v>
          </cell>
        </row>
        <row r="267">
          <cell r="F267" t="e">
            <v>#REF!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0</v>
          </cell>
          <cell r="V267">
            <v>0</v>
          </cell>
          <cell r="W267">
            <v>0</v>
          </cell>
          <cell r="X267">
            <v>0</v>
          </cell>
          <cell r="Y267">
            <v>0</v>
          </cell>
          <cell r="Z267">
            <v>0</v>
          </cell>
          <cell r="AA267">
            <v>0</v>
          </cell>
          <cell r="AB267">
            <v>0</v>
          </cell>
          <cell r="AC267">
            <v>0</v>
          </cell>
          <cell r="AD267">
            <v>0</v>
          </cell>
          <cell r="AE267">
            <v>0</v>
          </cell>
          <cell r="AF267">
            <v>0</v>
          </cell>
          <cell r="AG267">
            <v>0</v>
          </cell>
          <cell r="AH267">
            <v>0</v>
          </cell>
          <cell r="AK267" t="e">
            <v>#REF!</v>
          </cell>
        </row>
        <row r="268">
          <cell r="F268" t="e">
            <v>#REF!</v>
          </cell>
          <cell r="AK268" t="e">
            <v>#REF!</v>
          </cell>
        </row>
        <row r="269">
          <cell r="F269">
            <v>0</v>
          </cell>
          <cell r="AK269">
            <v>0</v>
          </cell>
        </row>
        <row r="270">
          <cell r="F270">
            <v>0</v>
          </cell>
          <cell r="P270">
            <v>0</v>
          </cell>
          <cell r="S270">
            <v>0</v>
          </cell>
          <cell r="X270">
            <v>0</v>
          </cell>
          <cell r="AC270">
            <v>0</v>
          </cell>
          <cell r="AF270">
            <v>0</v>
          </cell>
          <cell r="AG270">
            <v>0</v>
          </cell>
          <cell r="AH270">
            <v>0</v>
          </cell>
          <cell r="AI270">
            <v>0</v>
          </cell>
          <cell r="AK270">
            <v>0</v>
          </cell>
        </row>
        <row r="271">
          <cell r="F271">
            <v>3500</v>
          </cell>
          <cell r="AK271">
            <v>3500</v>
          </cell>
        </row>
        <row r="272">
          <cell r="F272">
            <v>212804</v>
          </cell>
          <cell r="P272">
            <v>0</v>
          </cell>
          <cell r="S272">
            <v>0</v>
          </cell>
          <cell r="X272">
            <v>0</v>
          </cell>
          <cell r="AC272">
            <v>0</v>
          </cell>
          <cell r="AF272">
            <v>0</v>
          </cell>
          <cell r="AG272">
            <v>0</v>
          </cell>
          <cell r="AH272">
            <v>0</v>
          </cell>
          <cell r="AI272">
            <v>0</v>
          </cell>
          <cell r="AK272">
            <v>212804</v>
          </cell>
        </row>
        <row r="273">
          <cell r="F273">
            <v>0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0</v>
          </cell>
          <cell r="V273">
            <v>0</v>
          </cell>
          <cell r="W273">
            <v>0</v>
          </cell>
          <cell r="X273">
            <v>0</v>
          </cell>
          <cell r="Y273">
            <v>0</v>
          </cell>
          <cell r="Z273">
            <v>0</v>
          </cell>
          <cell r="AA273">
            <v>0</v>
          </cell>
          <cell r="AB273">
            <v>0</v>
          </cell>
          <cell r="AC273">
            <v>0</v>
          </cell>
          <cell r="AD273">
            <v>0</v>
          </cell>
          <cell r="AE273">
            <v>0</v>
          </cell>
          <cell r="AF273">
            <v>0</v>
          </cell>
          <cell r="AG273">
            <v>0</v>
          </cell>
          <cell r="AH273">
            <v>0</v>
          </cell>
          <cell r="AI273">
            <v>0</v>
          </cell>
          <cell r="AK273">
            <v>0</v>
          </cell>
        </row>
        <row r="274">
          <cell r="F274">
            <v>0</v>
          </cell>
          <cell r="P274">
            <v>1120.8</v>
          </cell>
          <cell r="Q274">
            <v>0</v>
          </cell>
          <cell r="R274">
            <v>0</v>
          </cell>
          <cell r="S274">
            <v>5914.6</v>
          </cell>
          <cell r="T274">
            <v>642.65363636363622</v>
          </cell>
          <cell r="U274">
            <v>650.41909090909098</v>
          </cell>
          <cell r="V274">
            <v>0</v>
          </cell>
          <cell r="W274">
            <v>0</v>
          </cell>
          <cell r="X274">
            <v>1624.6</v>
          </cell>
          <cell r="Y274">
            <v>358</v>
          </cell>
          <cell r="Z274">
            <v>794.41818181818189</v>
          </cell>
          <cell r="AA274">
            <v>0</v>
          </cell>
          <cell r="AB274">
            <v>0</v>
          </cell>
          <cell r="AC274">
            <v>742.2</v>
          </cell>
          <cell r="AD274">
            <v>112</v>
          </cell>
          <cell r="AE274">
            <v>231.2</v>
          </cell>
          <cell r="AF274">
            <v>3125</v>
          </cell>
          <cell r="AG274">
            <v>2581.92</v>
          </cell>
          <cell r="AH274">
            <v>543.08000000000004</v>
          </cell>
          <cell r="AI274">
            <v>278.90909090909088</v>
          </cell>
          <cell r="AK274">
            <v>0</v>
          </cell>
        </row>
        <row r="275">
          <cell r="F275">
            <v>0</v>
          </cell>
          <cell r="G275">
            <v>84</v>
          </cell>
          <cell r="H275">
            <v>300</v>
          </cell>
          <cell r="P275">
            <v>0</v>
          </cell>
          <cell r="S275">
            <v>0</v>
          </cell>
          <cell r="T275">
            <v>625.85363636363627</v>
          </cell>
          <cell r="U275">
            <v>650.41909090909098</v>
          </cell>
          <cell r="X275">
            <v>0</v>
          </cell>
          <cell r="Y275">
            <v>117</v>
          </cell>
          <cell r="Z275">
            <v>257.81818181818181</v>
          </cell>
          <cell r="AC275">
            <v>0</v>
          </cell>
          <cell r="AD275">
            <v>108</v>
          </cell>
          <cell r="AE275">
            <v>224</v>
          </cell>
          <cell r="AF275">
            <v>0</v>
          </cell>
          <cell r="AG275">
            <v>0</v>
          </cell>
          <cell r="AH275">
            <v>0</v>
          </cell>
          <cell r="AI275">
            <v>278.90909090909088</v>
          </cell>
          <cell r="AK275">
            <v>0</v>
          </cell>
        </row>
        <row r="276">
          <cell r="F276" t="e">
            <v>#REF!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0</v>
          </cell>
          <cell r="V276">
            <v>0</v>
          </cell>
          <cell r="W276">
            <v>0</v>
          </cell>
          <cell r="X276">
            <v>0</v>
          </cell>
          <cell r="Y276">
            <v>0</v>
          </cell>
          <cell r="Z276">
            <v>0</v>
          </cell>
          <cell r="AA276">
            <v>0</v>
          </cell>
          <cell r="AB276">
            <v>0</v>
          </cell>
          <cell r="AC276">
            <v>0</v>
          </cell>
          <cell r="AD276">
            <v>0</v>
          </cell>
          <cell r="AE276">
            <v>0</v>
          </cell>
          <cell r="AF276">
            <v>0</v>
          </cell>
          <cell r="AG276">
            <v>0</v>
          </cell>
          <cell r="AH276">
            <v>0</v>
          </cell>
          <cell r="AI276">
            <v>0</v>
          </cell>
          <cell r="AK276" t="e">
            <v>#REF!</v>
          </cell>
        </row>
        <row r="277">
          <cell r="F277" t="e">
            <v>#REF!</v>
          </cell>
          <cell r="P277" t="e">
            <v>#REF!</v>
          </cell>
          <cell r="Q277" t="e">
            <v>#REF!</v>
          </cell>
          <cell r="R277" t="e">
            <v>#REF!</v>
          </cell>
          <cell r="S277" t="e">
            <v>#REF!</v>
          </cell>
          <cell r="T277" t="e">
            <v>#REF!</v>
          </cell>
          <cell r="U277" t="e">
            <v>#REF!</v>
          </cell>
          <cell r="V277" t="e">
            <v>#REF!</v>
          </cell>
          <cell r="W277" t="e">
            <v>#REF!</v>
          </cell>
          <cell r="X277" t="e">
            <v>#REF!</v>
          </cell>
          <cell r="Y277" t="e">
            <v>#REF!</v>
          </cell>
          <cell r="Z277" t="e">
            <v>#REF!</v>
          </cell>
          <cell r="AA277" t="e">
            <v>#REF!</v>
          </cell>
          <cell r="AB277" t="e">
            <v>#REF!</v>
          </cell>
          <cell r="AC277" t="e">
            <v>#REF!</v>
          </cell>
          <cell r="AD277" t="e">
            <v>#REF!</v>
          </cell>
          <cell r="AE277" t="e">
            <v>#REF!</v>
          </cell>
          <cell r="AF277" t="e">
            <v>#REF!</v>
          </cell>
          <cell r="AG277" t="e">
            <v>#REF!</v>
          </cell>
          <cell r="AH277" t="e">
            <v>#REF!</v>
          </cell>
          <cell r="AI277">
            <v>0</v>
          </cell>
          <cell r="AK277" t="e">
            <v>#REF!</v>
          </cell>
        </row>
        <row r="278">
          <cell r="F278">
            <v>0</v>
          </cell>
          <cell r="G278">
            <v>0</v>
          </cell>
          <cell r="H278">
            <v>0</v>
          </cell>
          <cell r="P278">
            <v>0</v>
          </cell>
          <cell r="S278">
            <v>0</v>
          </cell>
          <cell r="T278">
            <v>0</v>
          </cell>
          <cell r="U278">
            <v>0</v>
          </cell>
          <cell r="X278">
            <v>0</v>
          </cell>
          <cell r="Y278">
            <v>0</v>
          </cell>
          <cell r="Z278">
            <v>0</v>
          </cell>
          <cell r="AC278">
            <v>0</v>
          </cell>
          <cell r="AD278">
            <v>0</v>
          </cell>
          <cell r="AE278">
            <v>0</v>
          </cell>
          <cell r="AF278">
            <v>0</v>
          </cell>
          <cell r="AG278">
            <v>0</v>
          </cell>
          <cell r="AH278">
            <v>0</v>
          </cell>
          <cell r="AI278">
            <v>0</v>
          </cell>
          <cell r="AK278">
            <v>0</v>
          </cell>
        </row>
        <row r="279">
          <cell r="F279" t="e">
            <v>#REF!</v>
          </cell>
          <cell r="P279" t="e">
            <v>#REF!</v>
          </cell>
          <cell r="Q279" t="e">
            <v>#REF!</v>
          </cell>
          <cell r="R279" t="e">
            <v>#REF!</v>
          </cell>
          <cell r="S279" t="e">
            <v>#REF!</v>
          </cell>
          <cell r="T279" t="e">
            <v>#REF!</v>
          </cell>
          <cell r="U279" t="e">
            <v>#REF!</v>
          </cell>
          <cell r="V279" t="e">
            <v>#REF!</v>
          </cell>
          <cell r="W279" t="e">
            <v>#REF!</v>
          </cell>
          <cell r="X279" t="e">
            <v>#REF!</v>
          </cell>
          <cell r="Y279" t="e">
            <v>#REF!</v>
          </cell>
          <cell r="Z279" t="e">
            <v>#REF!</v>
          </cell>
          <cell r="AA279" t="e">
            <v>#REF!</v>
          </cell>
          <cell r="AB279" t="e">
            <v>#REF!</v>
          </cell>
          <cell r="AC279" t="e">
            <v>#REF!</v>
          </cell>
          <cell r="AD279" t="e">
            <v>#REF!</v>
          </cell>
          <cell r="AE279" t="e">
            <v>#REF!</v>
          </cell>
          <cell r="AF279" t="e">
            <v>#REF!</v>
          </cell>
          <cell r="AG279" t="e">
            <v>#REF!</v>
          </cell>
          <cell r="AH279" t="e">
            <v>#REF!</v>
          </cell>
          <cell r="AI279">
            <v>0</v>
          </cell>
          <cell r="AK279" t="e">
            <v>#REF!</v>
          </cell>
        </row>
        <row r="280">
          <cell r="F280" t="e">
            <v>#REF!</v>
          </cell>
          <cell r="P280" t="e">
            <v>#REF!</v>
          </cell>
          <cell r="Q280">
            <v>0</v>
          </cell>
          <cell r="R280">
            <v>0</v>
          </cell>
          <cell r="S280" t="e">
            <v>#REF!</v>
          </cell>
          <cell r="T280">
            <v>0</v>
          </cell>
          <cell r="U280">
            <v>0</v>
          </cell>
          <cell r="V280">
            <v>0</v>
          </cell>
          <cell r="W280">
            <v>0</v>
          </cell>
          <cell r="X280" t="e">
            <v>#REF!</v>
          </cell>
          <cell r="Y280">
            <v>0</v>
          </cell>
          <cell r="Z280">
            <v>0</v>
          </cell>
          <cell r="AA280">
            <v>0</v>
          </cell>
          <cell r="AB280">
            <v>0</v>
          </cell>
          <cell r="AC280" t="e">
            <v>#REF!</v>
          </cell>
          <cell r="AD280">
            <v>0</v>
          </cell>
          <cell r="AE280">
            <v>0</v>
          </cell>
          <cell r="AF280" t="e">
            <v>#REF!</v>
          </cell>
          <cell r="AG280" t="e">
            <v>#REF!</v>
          </cell>
          <cell r="AH280" t="e">
            <v>#REF!</v>
          </cell>
          <cell r="AK280" t="e">
            <v>#REF!</v>
          </cell>
        </row>
        <row r="281">
          <cell r="F281" t="e">
            <v>#REF!</v>
          </cell>
          <cell r="P281" t="e">
            <v>#REF!</v>
          </cell>
          <cell r="S281" t="e">
            <v>#REF!</v>
          </cell>
          <cell r="X281" t="e">
            <v>#REF!</v>
          </cell>
          <cell r="AC281" t="e">
            <v>#REF!</v>
          </cell>
          <cell r="AF281" t="e">
            <v>#REF!</v>
          </cell>
          <cell r="AG281" t="e">
            <v>#REF!</v>
          </cell>
          <cell r="AH281" t="e">
            <v>#REF!</v>
          </cell>
          <cell r="AK281" t="e">
            <v>#REF!</v>
          </cell>
        </row>
        <row r="282">
          <cell r="F282" t="e">
            <v>#REF!</v>
          </cell>
          <cell r="P282" t="e">
            <v>#REF!</v>
          </cell>
          <cell r="Q282">
            <v>0</v>
          </cell>
          <cell r="R282">
            <v>0</v>
          </cell>
          <cell r="S282" t="e">
            <v>#REF!</v>
          </cell>
          <cell r="T282">
            <v>0</v>
          </cell>
          <cell r="U282">
            <v>0</v>
          </cell>
          <cell r="V282">
            <v>0</v>
          </cell>
          <cell r="W282">
            <v>0</v>
          </cell>
          <cell r="X282" t="e">
            <v>#REF!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 t="e">
            <v>#REF!</v>
          </cell>
          <cell r="AD282">
            <v>0</v>
          </cell>
          <cell r="AE282">
            <v>0</v>
          </cell>
          <cell r="AF282" t="e">
            <v>#REF!</v>
          </cell>
          <cell r="AG282" t="e">
            <v>#REF!</v>
          </cell>
          <cell r="AH282" t="e">
            <v>#REF!</v>
          </cell>
          <cell r="AI282">
            <v>0</v>
          </cell>
          <cell r="AK282" t="e">
            <v>#REF!</v>
          </cell>
        </row>
        <row r="283">
          <cell r="F283">
            <v>60</v>
          </cell>
          <cell r="P283">
            <v>370</v>
          </cell>
          <cell r="S283">
            <v>480</v>
          </cell>
          <cell r="X283">
            <v>100</v>
          </cell>
          <cell r="AC283">
            <v>100</v>
          </cell>
          <cell r="AF283">
            <v>0</v>
          </cell>
          <cell r="AG283">
            <v>0</v>
          </cell>
          <cell r="AH283">
            <v>0</v>
          </cell>
          <cell r="AI283">
            <v>0</v>
          </cell>
          <cell r="AK283">
            <v>1110</v>
          </cell>
        </row>
        <row r="284">
          <cell r="F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  <cell r="AE284">
            <v>0</v>
          </cell>
          <cell r="AF284">
            <v>0</v>
          </cell>
          <cell r="AG284">
            <v>0</v>
          </cell>
          <cell r="AH284">
            <v>0</v>
          </cell>
          <cell r="AI284">
            <v>0</v>
          </cell>
          <cell r="AJ284">
            <v>0</v>
          </cell>
          <cell r="AK284">
            <v>0</v>
          </cell>
        </row>
        <row r="285">
          <cell r="F285" t="e">
            <v>#REF!</v>
          </cell>
          <cell r="P285" t="e">
            <v>#REF!</v>
          </cell>
          <cell r="Q285">
            <v>0</v>
          </cell>
          <cell r="R285">
            <v>0</v>
          </cell>
          <cell r="S285" t="e">
            <v>#REF!</v>
          </cell>
          <cell r="T285">
            <v>0</v>
          </cell>
          <cell r="U285">
            <v>0</v>
          </cell>
          <cell r="V285">
            <v>0</v>
          </cell>
          <cell r="W285">
            <v>0</v>
          </cell>
          <cell r="X285" t="e">
            <v>#REF!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 t="e">
            <v>#REF!</v>
          </cell>
          <cell r="AD285">
            <v>0</v>
          </cell>
          <cell r="AE285">
            <v>0</v>
          </cell>
          <cell r="AF285" t="e">
            <v>#REF!</v>
          </cell>
          <cell r="AG285" t="e">
            <v>#REF!</v>
          </cell>
          <cell r="AH285" t="e">
            <v>#REF!</v>
          </cell>
          <cell r="AK285" t="e">
            <v>#REF!</v>
          </cell>
        </row>
        <row r="286">
          <cell r="F286" t="e">
            <v>#REF!</v>
          </cell>
          <cell r="P286" t="e">
            <v>#REF!</v>
          </cell>
          <cell r="S286" t="e">
            <v>#REF!</v>
          </cell>
          <cell r="X286" t="e">
            <v>#REF!</v>
          </cell>
          <cell r="AC286" t="e">
            <v>#REF!</v>
          </cell>
          <cell r="AF286" t="e">
            <v>#REF!</v>
          </cell>
          <cell r="AG286" t="e">
            <v>#REF!</v>
          </cell>
          <cell r="AH286" t="e">
            <v>#REF!</v>
          </cell>
          <cell r="AI286">
            <v>0</v>
          </cell>
          <cell r="AK286" t="e">
            <v>#REF!</v>
          </cell>
        </row>
        <row r="287">
          <cell r="F287">
            <v>0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-642.65363636363622</v>
          </cell>
          <cell r="U287">
            <v>-650.41909090909098</v>
          </cell>
          <cell r="V287">
            <v>0</v>
          </cell>
          <cell r="W287">
            <v>0</v>
          </cell>
          <cell r="X287">
            <v>0</v>
          </cell>
          <cell r="Y287">
            <v>-358</v>
          </cell>
          <cell r="Z287">
            <v>-794.41818181818189</v>
          </cell>
          <cell r="AA287">
            <v>0</v>
          </cell>
          <cell r="AB287">
            <v>0</v>
          </cell>
          <cell r="AC287">
            <v>0</v>
          </cell>
          <cell r="AD287">
            <v>-112</v>
          </cell>
          <cell r="AE287">
            <v>-231.2</v>
          </cell>
          <cell r="AF287">
            <v>0</v>
          </cell>
          <cell r="AG287">
            <v>0</v>
          </cell>
          <cell r="AH287">
            <v>0</v>
          </cell>
          <cell r="AI287">
            <v>-278.90909090909088</v>
          </cell>
          <cell r="AK287">
            <v>0</v>
          </cell>
        </row>
        <row r="288">
          <cell r="AK288">
            <v>0</v>
          </cell>
        </row>
        <row r="289">
          <cell r="F289">
            <v>2621.6333333333337</v>
          </cell>
          <cell r="P289">
            <v>1520.8</v>
          </cell>
          <cell r="Q289">
            <v>0</v>
          </cell>
          <cell r="R289">
            <v>0</v>
          </cell>
          <cell r="S289">
            <v>250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780.05454545454552</v>
          </cell>
          <cell r="Y289">
            <v>0</v>
          </cell>
          <cell r="Z289">
            <v>0</v>
          </cell>
          <cell r="AA289">
            <v>0</v>
          </cell>
          <cell r="AB289">
            <v>0</v>
          </cell>
          <cell r="AC289">
            <v>568.20000000000005</v>
          </cell>
          <cell r="AD289">
            <v>0</v>
          </cell>
          <cell r="AE289">
            <v>0</v>
          </cell>
          <cell r="AF289">
            <v>692.2</v>
          </cell>
          <cell r="AG289">
            <v>580.16000000000008</v>
          </cell>
          <cell r="AH289">
            <v>0</v>
          </cell>
          <cell r="AI289">
            <v>625.6</v>
          </cell>
          <cell r="AK289">
            <v>250</v>
          </cell>
        </row>
        <row r="290">
          <cell r="F290" t="e">
            <v>#REF!</v>
          </cell>
          <cell r="P290" t="e">
            <v>#REF!</v>
          </cell>
          <cell r="Q290" t="e">
            <v>#REF!</v>
          </cell>
          <cell r="R290" t="e">
            <v>#REF!</v>
          </cell>
          <cell r="S290" t="e">
            <v>#REF!</v>
          </cell>
          <cell r="T290" t="e">
            <v>#REF!</v>
          </cell>
          <cell r="U290" t="e">
            <v>#REF!</v>
          </cell>
          <cell r="V290" t="e">
            <v>#REF!</v>
          </cell>
          <cell r="W290" t="e">
            <v>#REF!</v>
          </cell>
          <cell r="X290" t="e">
            <v>#REF!</v>
          </cell>
          <cell r="Y290" t="e">
            <v>#REF!</v>
          </cell>
          <cell r="Z290" t="e">
            <v>#REF!</v>
          </cell>
          <cell r="AA290" t="e">
            <v>#REF!</v>
          </cell>
          <cell r="AB290" t="e">
            <v>#REF!</v>
          </cell>
          <cell r="AC290" t="e">
            <v>#REF!</v>
          </cell>
          <cell r="AD290" t="e">
            <v>#REF!</v>
          </cell>
          <cell r="AE290" t="e">
            <v>#REF!</v>
          </cell>
          <cell r="AF290" t="e">
            <v>#REF!</v>
          </cell>
          <cell r="AG290" t="e">
            <v>#REF!</v>
          </cell>
          <cell r="AH290" t="e">
            <v>#REF!</v>
          </cell>
          <cell r="AI290">
            <v>118.4</v>
          </cell>
          <cell r="AK290" t="e">
            <v>#REF!</v>
          </cell>
        </row>
        <row r="291">
          <cell r="F291">
            <v>583.6</v>
          </cell>
          <cell r="P291">
            <v>564.4</v>
          </cell>
          <cell r="Q291">
            <v>0</v>
          </cell>
          <cell r="R291">
            <v>0</v>
          </cell>
          <cell r="S291">
            <v>834.41818181818189</v>
          </cell>
          <cell r="T291">
            <v>0</v>
          </cell>
          <cell r="U291">
            <v>0</v>
          </cell>
          <cell r="V291">
            <v>0</v>
          </cell>
          <cell r="W291">
            <v>0</v>
          </cell>
          <cell r="X291">
            <v>281.85454545454542</v>
          </cell>
          <cell r="Y291">
            <v>0</v>
          </cell>
          <cell r="Z291">
            <v>0</v>
          </cell>
          <cell r="AA291">
            <v>0</v>
          </cell>
          <cell r="AB291">
            <v>0</v>
          </cell>
          <cell r="AC291">
            <v>236.8</v>
          </cell>
          <cell r="AD291">
            <v>0</v>
          </cell>
          <cell r="AE291">
            <v>0</v>
          </cell>
          <cell r="AF291">
            <v>329</v>
          </cell>
          <cell r="AG291">
            <v>329</v>
          </cell>
          <cell r="AH291">
            <v>0</v>
          </cell>
          <cell r="AI291">
            <v>0</v>
          </cell>
          <cell r="AK291">
            <v>0</v>
          </cell>
        </row>
        <row r="292">
          <cell r="F292" t="e">
            <v>#REF!</v>
          </cell>
          <cell r="P292" t="e">
            <v>#REF!</v>
          </cell>
          <cell r="Q292">
            <v>0</v>
          </cell>
          <cell r="R292">
            <v>0</v>
          </cell>
          <cell r="S292" t="e">
            <v>#REF!</v>
          </cell>
          <cell r="T292">
            <v>0</v>
          </cell>
          <cell r="U292">
            <v>0</v>
          </cell>
          <cell r="V292">
            <v>0</v>
          </cell>
          <cell r="W292">
            <v>0</v>
          </cell>
          <cell r="X292" t="e">
            <v>#REF!</v>
          </cell>
          <cell r="Y292">
            <v>0</v>
          </cell>
          <cell r="Z292">
            <v>0</v>
          </cell>
          <cell r="AA292">
            <v>0</v>
          </cell>
          <cell r="AB292">
            <v>0</v>
          </cell>
          <cell r="AC292" t="e">
            <v>#REF!</v>
          </cell>
          <cell r="AD292">
            <v>0</v>
          </cell>
          <cell r="AE292">
            <v>0</v>
          </cell>
          <cell r="AF292" t="e">
            <v>#REF!</v>
          </cell>
          <cell r="AG292" t="e">
            <v>#REF!</v>
          </cell>
          <cell r="AH292" t="e">
            <v>#REF!</v>
          </cell>
          <cell r="AI292">
            <v>0</v>
          </cell>
          <cell r="AK292" t="e">
            <v>#REF!</v>
          </cell>
        </row>
        <row r="293">
          <cell r="F293">
            <v>0</v>
          </cell>
          <cell r="P293">
            <v>-370</v>
          </cell>
          <cell r="S293">
            <v>-730</v>
          </cell>
          <cell r="X293">
            <v>-100</v>
          </cell>
          <cell r="AC293">
            <v>-100</v>
          </cell>
          <cell r="AF293">
            <v>0</v>
          </cell>
          <cell r="AG293">
            <v>0</v>
          </cell>
          <cell r="AH293">
            <v>0</v>
          </cell>
          <cell r="AI293">
            <v>0</v>
          </cell>
          <cell r="AK293">
            <v>-1300</v>
          </cell>
        </row>
        <row r="294">
          <cell r="F294">
            <v>0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0</v>
          </cell>
          <cell r="V294">
            <v>0</v>
          </cell>
          <cell r="W294">
            <v>0</v>
          </cell>
          <cell r="X294">
            <v>0</v>
          </cell>
          <cell r="Y294">
            <v>0</v>
          </cell>
          <cell r="Z294">
            <v>0</v>
          </cell>
          <cell r="AA294">
            <v>0</v>
          </cell>
          <cell r="AB294">
            <v>0</v>
          </cell>
          <cell r="AC294">
            <v>0</v>
          </cell>
          <cell r="AD294">
            <v>0</v>
          </cell>
          <cell r="AE294">
            <v>0</v>
          </cell>
          <cell r="AF294">
            <v>0</v>
          </cell>
          <cell r="AG294">
            <v>0</v>
          </cell>
          <cell r="AH294">
            <v>0</v>
          </cell>
          <cell r="AI294">
            <v>507.20000000000005</v>
          </cell>
          <cell r="AK294">
            <v>0</v>
          </cell>
        </row>
        <row r="295">
          <cell r="F295">
            <v>0</v>
          </cell>
          <cell r="P295">
            <v>0</v>
          </cell>
          <cell r="S295">
            <v>0</v>
          </cell>
          <cell r="X295">
            <v>0</v>
          </cell>
          <cell r="AC295">
            <v>0</v>
          </cell>
          <cell r="AF295">
            <v>0</v>
          </cell>
          <cell r="AG295">
            <v>0</v>
          </cell>
          <cell r="AH295">
            <v>0</v>
          </cell>
          <cell r="AI295">
            <v>0</v>
          </cell>
          <cell r="AK295">
            <v>0</v>
          </cell>
        </row>
        <row r="296">
          <cell r="F296">
            <v>0</v>
          </cell>
          <cell r="P296">
            <v>0</v>
          </cell>
          <cell r="S296">
            <v>0</v>
          </cell>
          <cell r="X296">
            <v>0</v>
          </cell>
          <cell r="AC296">
            <v>0</v>
          </cell>
          <cell r="AF296">
            <v>0</v>
          </cell>
          <cell r="AG296">
            <v>0</v>
          </cell>
          <cell r="AH296">
            <v>0</v>
          </cell>
          <cell r="AI296">
            <v>0</v>
          </cell>
          <cell r="AK296">
            <v>0</v>
          </cell>
        </row>
        <row r="297">
          <cell r="F297" t="e">
            <v>#REF!</v>
          </cell>
          <cell r="P297" t="e">
            <v>#REF!</v>
          </cell>
          <cell r="Q297">
            <v>0</v>
          </cell>
          <cell r="R297">
            <v>0</v>
          </cell>
          <cell r="S297" t="e">
            <v>#REF!</v>
          </cell>
          <cell r="T297">
            <v>0</v>
          </cell>
          <cell r="U297">
            <v>0</v>
          </cell>
          <cell r="V297">
            <v>0</v>
          </cell>
          <cell r="W297">
            <v>0</v>
          </cell>
          <cell r="X297" t="e">
            <v>#REF!</v>
          </cell>
          <cell r="Y297">
            <v>0</v>
          </cell>
          <cell r="Z297">
            <v>0</v>
          </cell>
          <cell r="AA297">
            <v>0</v>
          </cell>
          <cell r="AB297">
            <v>0</v>
          </cell>
          <cell r="AC297" t="e">
            <v>#REF!</v>
          </cell>
          <cell r="AD297">
            <v>0</v>
          </cell>
          <cell r="AE297">
            <v>0</v>
          </cell>
          <cell r="AF297" t="e">
            <v>#REF!</v>
          </cell>
          <cell r="AG297" t="e">
            <v>#REF!</v>
          </cell>
          <cell r="AH297" t="e">
            <v>#REF!</v>
          </cell>
          <cell r="AI297">
            <v>507.20000000000005</v>
          </cell>
          <cell r="AK297" t="e">
            <v>#REF!</v>
          </cell>
        </row>
        <row r="298">
          <cell r="F298" t="e">
            <v>#REF!</v>
          </cell>
          <cell r="P298" t="e">
            <v>#REF!</v>
          </cell>
          <cell r="S298" t="e">
            <v>#REF!</v>
          </cell>
          <cell r="X298" t="e">
            <v>#REF!</v>
          </cell>
          <cell r="AC298" t="e">
            <v>#REF!</v>
          </cell>
          <cell r="AF298" t="e">
            <v>#REF!</v>
          </cell>
          <cell r="AG298" t="e">
            <v>#REF!</v>
          </cell>
          <cell r="AH298" t="e">
            <v>#REF!</v>
          </cell>
          <cell r="AI298">
            <v>0</v>
          </cell>
          <cell r="AK298" t="e">
            <v>#REF!</v>
          </cell>
        </row>
        <row r="299">
          <cell r="F299" t="e">
            <v>#REF!</v>
          </cell>
          <cell r="P299" t="e">
            <v>#REF!</v>
          </cell>
          <cell r="S299" t="e">
            <v>#REF!</v>
          </cell>
          <cell r="X299" t="e">
            <v>#REF!</v>
          </cell>
          <cell r="AC299" t="e">
            <v>#REF!</v>
          </cell>
          <cell r="AF299" t="e">
            <v>#REF!</v>
          </cell>
          <cell r="AG299" t="e">
            <v>#REF!</v>
          </cell>
          <cell r="AH299" t="e">
            <v>#REF!</v>
          </cell>
          <cell r="AI299">
            <v>0</v>
          </cell>
          <cell r="AK299" t="e">
            <v>#REF!</v>
          </cell>
        </row>
        <row r="300">
          <cell r="F300">
            <v>0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-642.65363636363622</v>
          </cell>
          <cell r="U300">
            <v>-650.41909090909098</v>
          </cell>
          <cell r="V300">
            <v>0</v>
          </cell>
          <cell r="W300">
            <v>0</v>
          </cell>
          <cell r="X300">
            <v>0</v>
          </cell>
          <cell r="Y300">
            <v>-358</v>
          </cell>
          <cell r="Z300">
            <v>-794.41818181818189</v>
          </cell>
          <cell r="AA300">
            <v>0</v>
          </cell>
          <cell r="AB300">
            <v>0</v>
          </cell>
          <cell r="AC300">
            <v>0</v>
          </cell>
          <cell r="AD300">
            <v>-112</v>
          </cell>
          <cell r="AE300">
            <v>-231.2</v>
          </cell>
          <cell r="AF300">
            <v>0</v>
          </cell>
          <cell r="AG300">
            <v>0</v>
          </cell>
          <cell r="AH300">
            <v>0</v>
          </cell>
          <cell r="AI300">
            <v>-278.90909090909088</v>
          </cell>
          <cell r="AK300">
            <v>0</v>
          </cell>
        </row>
        <row r="301">
          <cell r="P301">
            <v>0</v>
          </cell>
          <cell r="AF301">
            <v>0</v>
          </cell>
          <cell r="AG301">
            <v>0</v>
          </cell>
          <cell r="AH301">
            <v>0</v>
          </cell>
          <cell r="AK301">
            <v>0</v>
          </cell>
        </row>
        <row r="302">
          <cell r="F302">
            <v>0</v>
          </cell>
          <cell r="P302">
            <v>0</v>
          </cell>
          <cell r="S302">
            <v>0</v>
          </cell>
          <cell r="X302">
            <v>0</v>
          </cell>
          <cell r="AC302">
            <v>0</v>
          </cell>
          <cell r="AF302">
            <v>0</v>
          </cell>
          <cell r="AG302">
            <v>0</v>
          </cell>
          <cell r="AH302">
            <v>0</v>
          </cell>
          <cell r="AK302">
            <v>0</v>
          </cell>
        </row>
        <row r="303">
          <cell r="F303" t="e">
            <v>#REF!</v>
          </cell>
          <cell r="G303">
            <v>0</v>
          </cell>
          <cell r="H303">
            <v>0</v>
          </cell>
          <cell r="P303" t="e">
            <v>#REF!</v>
          </cell>
          <cell r="Q303" t="e">
            <v>#REF!</v>
          </cell>
          <cell r="R303" t="e">
            <v>#REF!</v>
          </cell>
          <cell r="S303" t="e">
            <v>#REF!</v>
          </cell>
          <cell r="T303" t="e">
            <v>#REF!</v>
          </cell>
          <cell r="U303" t="e">
            <v>#REF!</v>
          </cell>
          <cell r="V303" t="e">
            <v>#REF!</v>
          </cell>
          <cell r="W303" t="e">
            <v>#REF!</v>
          </cell>
          <cell r="X303" t="e">
            <v>#REF!</v>
          </cell>
          <cell r="Y303" t="e">
            <v>#REF!</v>
          </cell>
          <cell r="Z303" t="e">
            <v>#REF!</v>
          </cell>
          <cell r="AA303" t="e">
            <v>#REF!</v>
          </cell>
          <cell r="AB303" t="e">
            <v>#REF!</v>
          </cell>
          <cell r="AC303" t="e">
            <v>#REF!</v>
          </cell>
          <cell r="AD303" t="e">
            <v>#REF!</v>
          </cell>
          <cell r="AE303" t="e">
            <v>#REF!</v>
          </cell>
          <cell r="AF303" t="e">
            <v>#REF!</v>
          </cell>
          <cell r="AG303" t="e">
            <v>#REF!</v>
          </cell>
          <cell r="AH303" t="e">
            <v>#REF!</v>
          </cell>
          <cell r="AK303" t="e">
            <v>#REF!</v>
          </cell>
        </row>
        <row r="304">
          <cell r="F304">
            <v>0</v>
          </cell>
          <cell r="AH304">
            <v>191</v>
          </cell>
          <cell r="AK304">
            <v>0</v>
          </cell>
        </row>
        <row r="305">
          <cell r="F305">
            <v>0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0</v>
          </cell>
          <cell r="V305">
            <v>0</v>
          </cell>
          <cell r="W305">
            <v>0</v>
          </cell>
          <cell r="X305">
            <v>0</v>
          </cell>
          <cell r="Y305">
            <v>0</v>
          </cell>
          <cell r="Z305">
            <v>0</v>
          </cell>
          <cell r="AA305">
            <v>0</v>
          </cell>
          <cell r="AB305">
            <v>0</v>
          </cell>
          <cell r="AC305">
            <v>0</v>
          </cell>
          <cell r="AD305">
            <v>0</v>
          </cell>
          <cell r="AE305">
            <v>0</v>
          </cell>
          <cell r="AF305">
            <v>0</v>
          </cell>
          <cell r="AG305">
            <v>0</v>
          </cell>
          <cell r="AH305">
            <v>0</v>
          </cell>
          <cell r="AI305">
            <v>0</v>
          </cell>
          <cell r="AK305">
            <v>0</v>
          </cell>
        </row>
        <row r="306">
          <cell r="F306" t="e">
            <v>#REF!</v>
          </cell>
          <cell r="G306">
            <v>0</v>
          </cell>
          <cell r="H306">
            <v>0</v>
          </cell>
          <cell r="P306" t="e">
            <v>#REF!</v>
          </cell>
          <cell r="Q306" t="e">
            <v>#REF!</v>
          </cell>
          <cell r="R306" t="e">
            <v>#REF!</v>
          </cell>
          <cell r="S306" t="e">
            <v>#REF!</v>
          </cell>
          <cell r="T306" t="e">
            <v>#REF!</v>
          </cell>
          <cell r="U306" t="e">
            <v>#REF!</v>
          </cell>
          <cell r="V306" t="e">
            <v>#REF!</v>
          </cell>
          <cell r="W306" t="e">
            <v>#REF!</v>
          </cell>
          <cell r="X306" t="e">
            <v>#REF!</v>
          </cell>
          <cell r="Y306" t="e">
            <v>#REF!</v>
          </cell>
          <cell r="Z306" t="e">
            <v>#REF!</v>
          </cell>
          <cell r="AA306" t="e">
            <v>#REF!</v>
          </cell>
          <cell r="AB306" t="e">
            <v>#REF!</v>
          </cell>
          <cell r="AC306" t="e">
            <v>#REF!</v>
          </cell>
          <cell r="AF306" t="e">
            <v>#REF!</v>
          </cell>
          <cell r="AG306" t="e">
            <v>#REF!</v>
          </cell>
          <cell r="AH306" t="e">
            <v>#REF!</v>
          </cell>
          <cell r="AI306">
            <v>0</v>
          </cell>
          <cell r="AK306" t="e">
            <v>#REF!</v>
          </cell>
        </row>
        <row r="307">
          <cell r="F307">
            <v>0</v>
          </cell>
          <cell r="AK307">
            <v>0</v>
          </cell>
        </row>
        <row r="308">
          <cell r="F308">
            <v>0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0</v>
          </cell>
          <cell r="V308">
            <v>0</v>
          </cell>
          <cell r="W308">
            <v>0</v>
          </cell>
          <cell r="X308">
            <v>0</v>
          </cell>
          <cell r="Y308">
            <v>0</v>
          </cell>
          <cell r="Z308">
            <v>0</v>
          </cell>
          <cell r="AA308">
            <v>0</v>
          </cell>
          <cell r="AB308">
            <v>0</v>
          </cell>
          <cell r="AC308">
            <v>0</v>
          </cell>
          <cell r="AD308">
            <v>0</v>
          </cell>
          <cell r="AE308">
            <v>0</v>
          </cell>
          <cell r="AF308">
            <v>0</v>
          </cell>
          <cell r="AG308">
            <v>0</v>
          </cell>
          <cell r="AH308">
            <v>0</v>
          </cell>
          <cell r="AI308">
            <v>-278.90909090909088</v>
          </cell>
          <cell r="AK308">
            <v>0</v>
          </cell>
        </row>
        <row r="309">
          <cell r="F309">
            <v>0</v>
          </cell>
          <cell r="P309">
            <v>0</v>
          </cell>
          <cell r="S309">
            <v>0</v>
          </cell>
          <cell r="X309">
            <v>0</v>
          </cell>
          <cell r="AC309">
            <v>0</v>
          </cell>
          <cell r="AF309">
            <v>0</v>
          </cell>
          <cell r="AG309">
            <v>0</v>
          </cell>
          <cell r="AH309">
            <v>0</v>
          </cell>
          <cell r="AK309">
            <v>0</v>
          </cell>
        </row>
        <row r="310">
          <cell r="P310">
            <v>0</v>
          </cell>
          <cell r="AK310">
            <v>0</v>
          </cell>
        </row>
        <row r="311">
          <cell r="F311" t="e">
            <v>#REF!</v>
          </cell>
          <cell r="P311" t="e">
            <v>#REF!</v>
          </cell>
          <cell r="Q311" t="e">
            <v>#REF!</v>
          </cell>
          <cell r="R311" t="e">
            <v>#REF!</v>
          </cell>
          <cell r="S311" t="e">
            <v>#REF!</v>
          </cell>
          <cell r="T311" t="e">
            <v>#REF!</v>
          </cell>
          <cell r="U311" t="e">
            <v>#REF!</v>
          </cell>
          <cell r="V311" t="e">
            <v>#REF!</v>
          </cell>
          <cell r="W311" t="e">
            <v>#REF!</v>
          </cell>
          <cell r="X311" t="e">
            <v>#REF!</v>
          </cell>
          <cell r="Y311" t="e">
            <v>#REF!</v>
          </cell>
          <cell r="Z311" t="e">
            <v>#REF!</v>
          </cell>
          <cell r="AA311" t="e">
            <v>#REF!</v>
          </cell>
          <cell r="AB311" t="e">
            <v>#REF!</v>
          </cell>
          <cell r="AC311" t="e">
            <v>#REF!</v>
          </cell>
          <cell r="AD311" t="e">
            <v>#REF!</v>
          </cell>
          <cell r="AE311" t="e">
            <v>#REF!</v>
          </cell>
          <cell r="AF311" t="e">
            <v>#REF!</v>
          </cell>
          <cell r="AG311" t="e">
            <v>#REF!</v>
          </cell>
          <cell r="AH311" t="e">
            <v>#REF!</v>
          </cell>
          <cell r="AK311" t="e">
            <v>#REF!</v>
          </cell>
        </row>
        <row r="312">
          <cell r="F312">
            <v>8992</v>
          </cell>
          <cell r="AK312">
            <v>0</v>
          </cell>
        </row>
        <row r="313">
          <cell r="P313">
            <v>0</v>
          </cell>
          <cell r="S313">
            <v>0</v>
          </cell>
          <cell r="AK313">
            <v>0</v>
          </cell>
        </row>
        <row r="314">
          <cell r="F314">
            <v>0</v>
          </cell>
          <cell r="S314">
            <v>0</v>
          </cell>
          <cell r="AK314">
            <v>0</v>
          </cell>
        </row>
        <row r="315">
          <cell r="F315">
            <v>0</v>
          </cell>
          <cell r="AK315">
            <v>0</v>
          </cell>
        </row>
        <row r="316">
          <cell r="S316">
            <v>0</v>
          </cell>
        </row>
        <row r="317">
          <cell r="F317">
            <v>0</v>
          </cell>
          <cell r="AK317">
            <v>0</v>
          </cell>
        </row>
        <row r="318">
          <cell r="S318">
            <v>0</v>
          </cell>
          <cell r="AK318">
            <v>0</v>
          </cell>
        </row>
        <row r="319">
          <cell r="F319">
            <v>94697.184761904777</v>
          </cell>
          <cell r="P319">
            <v>1520.8000000000004</v>
          </cell>
          <cell r="Q319">
            <v>0</v>
          </cell>
          <cell r="R319">
            <v>0</v>
          </cell>
          <cell r="S319">
            <v>2126.6181818181776</v>
          </cell>
          <cell r="T319">
            <v>-642.65363636363622</v>
          </cell>
          <cell r="U319">
            <v>-650.41909090909098</v>
          </cell>
          <cell r="V319">
            <v>0</v>
          </cell>
          <cell r="W319">
            <v>0</v>
          </cell>
          <cell r="X319">
            <v>780.05454545454404</v>
          </cell>
          <cell r="Y319">
            <v>-358</v>
          </cell>
          <cell r="Z319">
            <v>-794.41818181818189</v>
          </cell>
          <cell r="AA319">
            <v>0</v>
          </cell>
          <cell r="AB319">
            <v>0</v>
          </cell>
          <cell r="AC319">
            <v>571</v>
          </cell>
          <cell r="AD319">
            <v>-112</v>
          </cell>
          <cell r="AE319">
            <v>-231.2</v>
          </cell>
          <cell r="AF319">
            <v>691.19999999999982</v>
          </cell>
          <cell r="AG319">
            <v>388.15999999999985</v>
          </cell>
          <cell r="AH319">
            <v>303.03999999999996</v>
          </cell>
          <cell r="AI319">
            <v>-278.90909090909088</v>
          </cell>
          <cell r="AK319">
            <v>100570.65748917751</v>
          </cell>
        </row>
        <row r="320">
          <cell r="AK320">
            <v>0</v>
          </cell>
        </row>
        <row r="321">
          <cell r="S321">
            <v>0</v>
          </cell>
        </row>
        <row r="322">
          <cell r="F322" t="e">
            <v>#REF!</v>
          </cell>
          <cell r="P322" t="e">
            <v>#REF!</v>
          </cell>
          <cell r="Q322" t="e">
            <v>#REF!</v>
          </cell>
          <cell r="R322" t="e">
            <v>#REF!</v>
          </cell>
          <cell r="S322" t="e">
            <v>#REF!</v>
          </cell>
          <cell r="T322" t="e">
            <v>#REF!</v>
          </cell>
          <cell r="U322" t="e">
            <v>#REF!</v>
          </cell>
          <cell r="V322" t="e">
            <v>#REF!</v>
          </cell>
          <cell r="W322" t="e">
            <v>#REF!</v>
          </cell>
          <cell r="X322" t="e">
            <v>#REF!</v>
          </cell>
          <cell r="Y322" t="e">
            <v>#REF!</v>
          </cell>
          <cell r="Z322" t="e">
            <v>#REF!</v>
          </cell>
          <cell r="AA322" t="e">
            <v>#REF!</v>
          </cell>
          <cell r="AB322" t="e">
            <v>#REF!</v>
          </cell>
          <cell r="AC322" t="e">
            <v>#REF!</v>
          </cell>
          <cell r="AD322" t="e">
            <v>#REF!</v>
          </cell>
          <cell r="AE322" t="e">
            <v>#REF!</v>
          </cell>
          <cell r="AF322" t="e">
            <v>#REF!</v>
          </cell>
          <cell r="AG322" t="e">
            <v>#REF!</v>
          </cell>
          <cell r="AH322" t="e">
            <v>#REF!</v>
          </cell>
          <cell r="AK322" t="e">
            <v>#REF!</v>
          </cell>
        </row>
        <row r="328">
          <cell r="AJ328">
            <v>2455</v>
          </cell>
          <cell r="AK328">
            <v>5757</v>
          </cell>
        </row>
        <row r="329">
          <cell r="F329">
            <v>103</v>
          </cell>
          <cell r="P329">
            <v>198</v>
          </cell>
          <cell r="S329">
            <v>460</v>
          </cell>
          <cell r="X329">
            <v>178</v>
          </cell>
          <cell r="AC329">
            <v>146</v>
          </cell>
          <cell r="AF329">
            <v>393</v>
          </cell>
          <cell r="AG329">
            <v>373</v>
          </cell>
          <cell r="AH329">
            <v>20</v>
          </cell>
          <cell r="AI329">
            <v>76</v>
          </cell>
          <cell r="AK329">
            <v>1570</v>
          </cell>
        </row>
        <row r="330">
          <cell r="AJ330">
            <v>36</v>
          </cell>
          <cell r="AK330">
            <v>10408.151428571429</v>
          </cell>
        </row>
        <row r="331">
          <cell r="AJ331">
            <v>2455</v>
          </cell>
          <cell r="AK331">
            <v>0</v>
          </cell>
          <cell r="AL331">
            <v>0</v>
          </cell>
        </row>
        <row r="332">
          <cell r="F332">
            <v>0</v>
          </cell>
          <cell r="P332">
            <v>0</v>
          </cell>
          <cell r="S332">
            <v>0</v>
          </cell>
          <cell r="X332">
            <v>0</v>
          </cell>
          <cell r="AC332">
            <v>0</v>
          </cell>
          <cell r="AF332">
            <v>0</v>
          </cell>
          <cell r="AG332">
            <v>0</v>
          </cell>
          <cell r="AH332">
            <v>0</v>
          </cell>
          <cell r="AJ332">
            <v>36</v>
          </cell>
          <cell r="AK332">
            <v>0</v>
          </cell>
          <cell r="AL332">
            <v>0</v>
          </cell>
        </row>
        <row r="333">
          <cell r="AJ333">
            <v>36</v>
          </cell>
          <cell r="AK333" t="e">
            <v>#REF!</v>
          </cell>
          <cell r="AL333" t="e">
            <v>#REF!</v>
          </cell>
        </row>
        <row r="334">
          <cell r="AK334" t="e">
            <v>#REF!</v>
          </cell>
          <cell r="AL334" t="e">
            <v>#REF!</v>
          </cell>
        </row>
        <row r="335">
          <cell r="AJ335">
            <v>36</v>
          </cell>
          <cell r="AK335">
            <v>0</v>
          </cell>
          <cell r="AL335">
            <v>0</v>
          </cell>
        </row>
        <row r="336">
          <cell r="AK336">
            <v>0</v>
          </cell>
          <cell r="AL336">
            <v>0</v>
          </cell>
        </row>
        <row r="337">
          <cell r="AK337">
            <v>3500</v>
          </cell>
          <cell r="AL337">
            <v>3500</v>
          </cell>
        </row>
        <row r="338">
          <cell r="AK338">
            <v>212804</v>
          </cell>
        </row>
        <row r="339">
          <cell r="AK339">
            <v>0</v>
          </cell>
          <cell r="AL339">
            <v>0</v>
          </cell>
        </row>
        <row r="340">
          <cell r="AK340">
            <v>0</v>
          </cell>
        </row>
        <row r="341">
          <cell r="AK341">
            <v>0</v>
          </cell>
          <cell r="AL341">
            <v>0</v>
          </cell>
        </row>
        <row r="342">
          <cell r="AK342">
            <v>-1300</v>
          </cell>
          <cell r="AL342">
            <v>-1300</v>
          </cell>
        </row>
        <row r="343">
          <cell r="AK343">
            <v>0</v>
          </cell>
          <cell r="AL343">
            <v>0</v>
          </cell>
        </row>
        <row r="344">
          <cell r="AK344">
            <v>0</v>
          </cell>
          <cell r="AL344">
            <v>0</v>
          </cell>
        </row>
        <row r="345">
          <cell r="AK345">
            <v>0</v>
          </cell>
          <cell r="AL345">
            <v>0</v>
          </cell>
        </row>
        <row r="346">
          <cell r="AK346">
            <v>0</v>
          </cell>
          <cell r="AL346">
            <v>0</v>
          </cell>
        </row>
        <row r="347">
          <cell r="AK347" t="e">
            <v>#REF!</v>
          </cell>
          <cell r="AL347" t="e">
            <v>#REF!</v>
          </cell>
        </row>
        <row r="348">
          <cell r="AK348" t="e">
            <v>#REF!</v>
          </cell>
          <cell r="AL348" t="e">
            <v>#REF!</v>
          </cell>
        </row>
        <row r="349">
          <cell r="AK349" t="e">
            <v>#REF!</v>
          </cell>
          <cell r="AL349" t="e">
            <v>#REF!</v>
          </cell>
        </row>
        <row r="350">
          <cell r="AK350">
            <v>1110</v>
          </cell>
        </row>
        <row r="351">
          <cell r="AK351">
            <v>0</v>
          </cell>
        </row>
        <row r="352">
          <cell r="P352">
            <v>225</v>
          </cell>
          <cell r="S352">
            <v>296</v>
          </cell>
          <cell r="X352">
            <v>56</v>
          </cell>
          <cell r="AC352">
            <v>95</v>
          </cell>
          <cell r="AF352">
            <v>317.8</v>
          </cell>
          <cell r="AG352">
            <v>317.8</v>
          </cell>
          <cell r="AH352">
            <v>0</v>
          </cell>
          <cell r="AK352">
            <v>0</v>
          </cell>
          <cell r="AL352">
            <v>0</v>
          </cell>
        </row>
        <row r="353">
          <cell r="AK353" t="e">
            <v>#REF!</v>
          </cell>
          <cell r="AL353" t="e">
            <v>#REF!</v>
          </cell>
        </row>
        <row r="354">
          <cell r="F354">
            <v>0</v>
          </cell>
          <cell r="P354">
            <v>0</v>
          </cell>
          <cell r="S354">
            <v>0</v>
          </cell>
          <cell r="X354">
            <v>0</v>
          </cell>
          <cell r="AC354">
            <v>0</v>
          </cell>
          <cell r="AF354">
            <v>0</v>
          </cell>
          <cell r="AG354">
            <v>0</v>
          </cell>
          <cell r="AH354">
            <v>0</v>
          </cell>
          <cell r="AI354">
            <v>0</v>
          </cell>
          <cell r="AK354">
            <v>0</v>
          </cell>
          <cell r="AL354">
            <v>0</v>
          </cell>
        </row>
        <row r="355">
          <cell r="P355">
            <v>225</v>
          </cell>
          <cell r="S355">
            <v>296</v>
          </cell>
          <cell r="X355">
            <v>56</v>
          </cell>
          <cell r="AC355">
            <v>0</v>
          </cell>
          <cell r="AF355">
            <v>0</v>
          </cell>
          <cell r="AG355">
            <v>0</v>
          </cell>
          <cell r="AH355">
            <v>0</v>
          </cell>
          <cell r="AK355">
            <v>577</v>
          </cell>
        </row>
        <row r="356">
          <cell r="AK356">
            <v>0</v>
          </cell>
        </row>
        <row r="357">
          <cell r="F357">
            <v>0</v>
          </cell>
          <cell r="P357">
            <v>0</v>
          </cell>
          <cell r="S357">
            <v>0</v>
          </cell>
          <cell r="X357">
            <v>0</v>
          </cell>
          <cell r="AC357">
            <v>0</v>
          </cell>
          <cell r="AF357">
            <v>0</v>
          </cell>
          <cell r="AG357">
            <v>0</v>
          </cell>
          <cell r="AH357">
            <v>0</v>
          </cell>
          <cell r="AK357">
            <v>0</v>
          </cell>
          <cell r="AL357">
            <v>0</v>
          </cell>
        </row>
        <row r="358">
          <cell r="AJ358">
            <v>-2491</v>
          </cell>
          <cell r="AK358">
            <v>0</v>
          </cell>
          <cell r="AL358">
            <v>0</v>
          </cell>
        </row>
        <row r="359">
          <cell r="AK359">
            <v>0</v>
          </cell>
          <cell r="AL359">
            <v>0</v>
          </cell>
        </row>
        <row r="360">
          <cell r="AK360">
            <v>0</v>
          </cell>
          <cell r="AL360">
            <v>0</v>
          </cell>
        </row>
        <row r="361">
          <cell r="AJ361">
            <v>-2491</v>
          </cell>
          <cell r="AK361" t="e">
            <v>#REF!</v>
          </cell>
          <cell r="AL361" t="e">
            <v>#REF!</v>
          </cell>
        </row>
        <row r="362">
          <cell r="F362">
            <v>0</v>
          </cell>
          <cell r="P362">
            <v>-41.200000000000045</v>
          </cell>
          <cell r="S362">
            <v>-70.599999999999909</v>
          </cell>
          <cell r="T362">
            <v>207.20000000000002</v>
          </cell>
          <cell r="U362">
            <v>1087.8</v>
          </cell>
          <cell r="X362">
            <v>576.79999999999995</v>
          </cell>
          <cell r="Y362">
            <v>233</v>
          </cell>
          <cell r="Z362">
            <v>519</v>
          </cell>
          <cell r="AC362">
            <v>574.79999999999995</v>
          </cell>
          <cell r="AD362">
            <v>240</v>
          </cell>
          <cell r="AE362">
            <v>494</v>
          </cell>
          <cell r="AF362">
            <v>108.80000000000001</v>
          </cell>
          <cell r="AG362">
            <v>170.8</v>
          </cell>
          <cell r="AH362">
            <v>-62</v>
          </cell>
          <cell r="AI362">
            <v>0</v>
          </cell>
          <cell r="AK362" t="e">
            <v>#REF!</v>
          </cell>
        </row>
        <row r="363">
          <cell r="AK363" t="e">
            <v>#REF!</v>
          </cell>
        </row>
        <row r="364">
          <cell r="AK364">
            <v>0</v>
          </cell>
        </row>
        <row r="365">
          <cell r="F365">
            <v>0</v>
          </cell>
          <cell r="P365">
            <v>0</v>
          </cell>
          <cell r="S365">
            <v>0</v>
          </cell>
          <cell r="T365">
            <v>0</v>
          </cell>
          <cell r="U365">
            <v>0</v>
          </cell>
          <cell r="X365">
            <v>0</v>
          </cell>
          <cell r="Y365">
            <v>0</v>
          </cell>
          <cell r="Z365">
            <v>0</v>
          </cell>
          <cell r="AC365">
            <v>0</v>
          </cell>
          <cell r="AD365">
            <v>0</v>
          </cell>
          <cell r="AE365">
            <v>0</v>
          </cell>
          <cell r="AF365">
            <v>0</v>
          </cell>
          <cell r="AG365">
            <v>0</v>
          </cell>
          <cell r="AH365">
            <v>0</v>
          </cell>
          <cell r="AK365">
            <v>0</v>
          </cell>
          <cell r="AL365">
            <v>0</v>
          </cell>
        </row>
        <row r="371">
          <cell r="F371">
            <v>-4642</v>
          </cell>
        </row>
        <row r="374">
          <cell r="F374">
            <v>0</v>
          </cell>
        </row>
        <row r="383">
          <cell r="F383" t="str">
            <v>лютий</v>
          </cell>
          <cell r="P383" t="str">
            <v>лютий</v>
          </cell>
          <cell r="X383" t="str">
            <v>лютий</v>
          </cell>
          <cell r="AC383" t="str">
            <v>лютий</v>
          </cell>
        </row>
        <row r="384">
          <cell r="F384" t="str">
            <v>АППАРАТ</v>
          </cell>
          <cell r="P384" t="str">
            <v>ККМ</v>
          </cell>
          <cell r="X384" t="str">
            <v>ТЕЦ5</v>
          </cell>
          <cell r="AC384" t="str">
            <v>ТЕЦ6</v>
          </cell>
          <cell r="AK384" t="str">
            <v>АК "КЕ"</v>
          </cell>
          <cell r="AL384" t="str">
            <v>Е/Е</v>
          </cell>
        </row>
        <row r="385">
          <cell r="F385" t="str">
            <v>ПЛАН</v>
          </cell>
          <cell r="P385" t="str">
            <v>ПЛАН</v>
          </cell>
          <cell r="X385" t="str">
            <v>ПЛАН</v>
          </cell>
          <cell r="AC385" t="str">
            <v>ПЛАН</v>
          </cell>
          <cell r="AK385" t="str">
            <v>ПЛАН</v>
          </cell>
          <cell r="AL385" t="str">
            <v>ПЛАН</v>
          </cell>
        </row>
        <row r="386">
          <cell r="F386" t="str">
            <v>лютий</v>
          </cell>
          <cell r="G386">
            <v>35</v>
          </cell>
          <cell r="H386">
            <v>35</v>
          </cell>
          <cell r="P386" t="str">
            <v>лютий</v>
          </cell>
          <cell r="S386">
            <v>14.333333333333332</v>
          </cell>
          <cell r="X386" t="str">
            <v>лютий</v>
          </cell>
          <cell r="Y386">
            <v>56</v>
          </cell>
          <cell r="Z386">
            <v>56</v>
          </cell>
          <cell r="AC386" t="str">
            <v>лютий</v>
          </cell>
          <cell r="AD386">
            <v>106</v>
          </cell>
          <cell r="AE386">
            <v>105</v>
          </cell>
          <cell r="AK386">
            <v>735.30000000000018</v>
          </cell>
          <cell r="AL386">
            <v>305.73333333333335</v>
          </cell>
        </row>
        <row r="387">
          <cell r="F387" t="str">
            <v>АППАРАТ</v>
          </cell>
          <cell r="G387">
            <v>6</v>
          </cell>
          <cell r="P387" t="str">
            <v>ККМ</v>
          </cell>
          <cell r="X387" t="str">
            <v>ТЕЦ5</v>
          </cell>
          <cell r="Y387">
            <v>0</v>
          </cell>
          <cell r="AC387" t="str">
            <v>ТЕЦ6</v>
          </cell>
          <cell r="AD387">
            <v>1</v>
          </cell>
          <cell r="AK387" t="str">
            <v>АК "КЕ"</v>
          </cell>
          <cell r="AL387">
            <v>10</v>
          </cell>
        </row>
        <row r="388">
          <cell r="F388" t="str">
            <v>ПЛАН</v>
          </cell>
          <cell r="G388">
            <v>0</v>
          </cell>
          <cell r="P388" t="str">
            <v>ПЛАН</v>
          </cell>
          <cell r="X388" t="str">
            <v>ПЛАН</v>
          </cell>
          <cell r="Y388">
            <v>45</v>
          </cell>
          <cell r="AC388" t="str">
            <v>ПЛАН</v>
          </cell>
          <cell r="AD388">
            <v>92</v>
          </cell>
          <cell r="AK388" t="str">
            <v>ПЛАН</v>
          </cell>
          <cell r="AL388">
            <v>137.66666666666666</v>
          </cell>
        </row>
        <row r="389">
          <cell r="F389">
            <v>164.3</v>
          </cell>
          <cell r="G389" t="e">
            <v>#REF!</v>
          </cell>
          <cell r="H389" t="e">
            <v>#REF!</v>
          </cell>
          <cell r="P389">
            <v>14.333333333333332</v>
          </cell>
          <cell r="S389">
            <v>14.333333333333332</v>
          </cell>
          <cell r="X389">
            <v>182</v>
          </cell>
          <cell r="Y389">
            <v>76</v>
          </cell>
          <cell r="Z389">
            <v>76</v>
          </cell>
          <cell r="AC389">
            <v>323.66666666666674</v>
          </cell>
          <cell r="AD389">
            <v>148</v>
          </cell>
          <cell r="AE389">
            <v>147</v>
          </cell>
          <cell r="AK389">
            <v>735.30000000000018</v>
          </cell>
          <cell r="AL389" t="e">
            <v>#REF!</v>
          </cell>
        </row>
        <row r="390">
          <cell r="F390">
            <v>29</v>
          </cell>
          <cell r="G390" t="e">
            <v>#REF!</v>
          </cell>
          <cell r="P390">
            <v>0</v>
          </cell>
          <cell r="X390">
            <v>0</v>
          </cell>
          <cell r="Y390">
            <v>0</v>
          </cell>
          <cell r="AC390">
            <v>3.6666666666666665</v>
          </cell>
          <cell r="AD390">
            <v>2</v>
          </cell>
          <cell r="AK390">
            <v>46</v>
          </cell>
          <cell r="AL390">
            <v>8</v>
          </cell>
        </row>
        <row r="391">
          <cell r="F391">
            <v>0</v>
          </cell>
          <cell r="G391" t="e">
            <v>#REF!</v>
          </cell>
          <cell r="P391">
            <v>0.66666666666666663</v>
          </cell>
          <cell r="X391">
            <v>146.66666666666666</v>
          </cell>
          <cell r="Y391">
            <v>61</v>
          </cell>
          <cell r="AC391">
            <v>280.66666666666669</v>
          </cell>
          <cell r="AD391">
            <v>128</v>
          </cell>
          <cell r="AK391">
            <v>428</v>
          </cell>
          <cell r="AL391">
            <v>28</v>
          </cell>
        </row>
        <row r="392">
          <cell r="F392">
            <v>0</v>
          </cell>
          <cell r="G392" t="e">
            <v>#REF!</v>
          </cell>
          <cell r="P392">
            <v>2</v>
          </cell>
          <cell r="X392">
            <v>0</v>
          </cell>
          <cell r="Y392">
            <v>0</v>
          </cell>
          <cell r="AC392">
            <v>25</v>
          </cell>
          <cell r="AD392">
            <v>11</v>
          </cell>
          <cell r="AK392">
            <v>33.666666666666671</v>
          </cell>
          <cell r="AL392">
            <v>0</v>
          </cell>
        </row>
        <row r="393">
          <cell r="F393">
            <v>0</v>
          </cell>
          <cell r="G393" t="e">
            <v>#REF!</v>
          </cell>
          <cell r="P393">
            <v>0</v>
          </cell>
          <cell r="X393">
            <v>25.333333333333332</v>
          </cell>
          <cell r="Y393">
            <v>11</v>
          </cell>
          <cell r="AC393">
            <v>0.66666666666666663</v>
          </cell>
          <cell r="AD393">
            <v>0</v>
          </cell>
          <cell r="AK393">
            <v>26</v>
          </cell>
          <cell r="AL393">
            <v>15.333333333333332</v>
          </cell>
        </row>
        <row r="394">
          <cell r="F394">
            <v>120.63333333333333</v>
          </cell>
          <cell r="G394" t="e">
            <v>#REF!</v>
          </cell>
          <cell r="P394">
            <v>0</v>
          </cell>
          <cell r="X394">
            <v>0</v>
          </cell>
          <cell r="Y394">
            <v>0</v>
          </cell>
          <cell r="AC394">
            <v>0</v>
          </cell>
          <cell r="AD394">
            <v>0</v>
          </cell>
          <cell r="AK394">
            <v>120.63333333333333</v>
          </cell>
          <cell r="AL394">
            <v>1</v>
          </cell>
        </row>
        <row r="395">
          <cell r="F395">
            <v>8.6666666666666661</v>
          </cell>
          <cell r="G395" t="e">
            <v>#REF!</v>
          </cell>
          <cell r="P395">
            <v>0</v>
          </cell>
          <cell r="X395">
            <v>0</v>
          </cell>
          <cell r="Y395">
            <v>0</v>
          </cell>
          <cell r="AC395">
            <v>0</v>
          </cell>
          <cell r="AD395">
            <v>0</v>
          </cell>
          <cell r="AK395">
            <v>8.6666666666666661</v>
          </cell>
          <cell r="AL395">
            <v>4.333333333333333</v>
          </cell>
        </row>
        <row r="396">
          <cell r="F396">
            <v>0</v>
          </cell>
          <cell r="G396" t="e">
            <v>#REF!</v>
          </cell>
          <cell r="P396">
            <v>5.333333333333333</v>
          </cell>
          <cell r="X396">
            <v>0</v>
          </cell>
          <cell r="Y396">
            <v>0</v>
          </cell>
          <cell r="AC396">
            <v>0</v>
          </cell>
          <cell r="AD396">
            <v>0</v>
          </cell>
          <cell r="AK396">
            <v>22</v>
          </cell>
          <cell r="AL396">
            <v>9</v>
          </cell>
        </row>
        <row r="397">
          <cell r="F397">
            <v>5.333333333333333</v>
          </cell>
          <cell r="G397" t="e">
            <v>#REF!</v>
          </cell>
          <cell r="P397">
            <v>0</v>
          </cell>
          <cell r="X397">
            <v>0</v>
          </cell>
          <cell r="Y397">
            <v>0</v>
          </cell>
          <cell r="AC397">
            <v>0</v>
          </cell>
          <cell r="AD397">
            <v>0</v>
          </cell>
          <cell r="AK397">
            <v>5.333333333333333</v>
          </cell>
          <cell r="AL397">
            <v>2</v>
          </cell>
        </row>
        <row r="398">
          <cell r="F398">
            <v>0.33333333333333331</v>
          </cell>
          <cell r="G398" t="e">
            <v>#REF!</v>
          </cell>
          <cell r="P398">
            <v>4.333333333333333</v>
          </cell>
          <cell r="X398">
            <v>0</v>
          </cell>
          <cell r="Y398">
            <v>0</v>
          </cell>
          <cell r="AC398">
            <v>0</v>
          </cell>
          <cell r="AD398">
            <v>0</v>
          </cell>
          <cell r="AK398">
            <v>4.6666666666666661</v>
          </cell>
          <cell r="AL398">
            <v>196.5</v>
          </cell>
        </row>
        <row r="399">
          <cell r="F399">
            <v>0.33333333333333331</v>
          </cell>
          <cell r="G399" t="e">
            <v>#REF!</v>
          </cell>
          <cell r="P399">
            <v>2</v>
          </cell>
          <cell r="X399">
            <v>10</v>
          </cell>
          <cell r="Y399">
            <v>4</v>
          </cell>
          <cell r="AC399">
            <v>13.666666666666666</v>
          </cell>
          <cell r="AD399">
            <v>6</v>
          </cell>
          <cell r="AK399">
            <v>26</v>
          </cell>
          <cell r="AL399">
            <v>0</v>
          </cell>
        </row>
        <row r="400">
          <cell r="F400">
            <v>0</v>
          </cell>
          <cell r="G400" t="e">
            <v>#REF!</v>
          </cell>
          <cell r="P400">
            <v>0</v>
          </cell>
          <cell r="X400">
            <v>0</v>
          </cell>
          <cell r="Y400">
            <v>0</v>
          </cell>
          <cell r="AC400">
            <v>0</v>
          </cell>
          <cell r="AD400">
            <v>0</v>
          </cell>
          <cell r="AK400">
            <v>0</v>
          </cell>
          <cell r="AL400">
            <v>153</v>
          </cell>
        </row>
        <row r="401">
          <cell r="F401">
            <v>1.1666666666666667</v>
          </cell>
          <cell r="G401" t="e">
            <v>#REF!</v>
          </cell>
          <cell r="P401">
            <v>20.5</v>
          </cell>
          <cell r="X401">
            <v>522.33333333333337</v>
          </cell>
          <cell r="Y401">
            <v>217</v>
          </cell>
          <cell r="AC401">
            <v>43</v>
          </cell>
          <cell r="AD401">
            <v>20</v>
          </cell>
          <cell r="AK401">
            <v>587.33333333333337</v>
          </cell>
          <cell r="AL401" t="e">
            <v>#REF!</v>
          </cell>
        </row>
        <row r="402">
          <cell r="F402">
            <v>0</v>
          </cell>
          <cell r="G402" t="e">
            <v>#REF!</v>
          </cell>
          <cell r="P402">
            <v>0</v>
          </cell>
          <cell r="X402">
            <v>0</v>
          </cell>
          <cell r="Y402">
            <v>0</v>
          </cell>
          <cell r="AC402">
            <v>0</v>
          </cell>
          <cell r="AD402">
            <v>0</v>
          </cell>
          <cell r="AK402">
            <v>0</v>
          </cell>
          <cell r="AL402">
            <v>43.833333333333336</v>
          </cell>
        </row>
        <row r="403">
          <cell r="F403">
            <v>0</v>
          </cell>
          <cell r="G403" t="e">
            <v>#REF!</v>
          </cell>
          <cell r="P403">
            <v>0</v>
          </cell>
          <cell r="X403">
            <v>480.66666666666669</v>
          </cell>
          <cell r="Y403">
            <v>200</v>
          </cell>
          <cell r="AC403">
            <v>11</v>
          </cell>
          <cell r="AD403">
            <v>5</v>
          </cell>
          <cell r="AK403">
            <v>491.66666666666669</v>
          </cell>
          <cell r="AL403">
            <v>0</v>
          </cell>
        </row>
        <row r="404">
          <cell r="F404">
            <v>0</v>
          </cell>
          <cell r="G404" t="e">
            <v>#REF!</v>
          </cell>
          <cell r="P404">
            <v>0</v>
          </cell>
          <cell r="X404">
            <v>0</v>
          </cell>
          <cell r="Y404">
            <v>0</v>
          </cell>
          <cell r="AC404">
            <v>0</v>
          </cell>
          <cell r="AD404">
            <v>0</v>
          </cell>
          <cell r="AK404">
            <v>0</v>
          </cell>
          <cell r="AL404">
            <v>0</v>
          </cell>
        </row>
        <row r="405">
          <cell r="F405">
            <v>1.1666666666666667</v>
          </cell>
          <cell r="G405" t="e">
            <v>#REF!</v>
          </cell>
          <cell r="P405">
            <v>15.833333333333334</v>
          </cell>
          <cell r="X405">
            <v>41.666666666666664</v>
          </cell>
          <cell r="Y405">
            <v>17</v>
          </cell>
          <cell r="AC405">
            <v>32</v>
          </cell>
          <cell r="AD405">
            <v>15</v>
          </cell>
          <cell r="AK405">
            <v>91</v>
          </cell>
          <cell r="AL405">
            <v>41</v>
          </cell>
        </row>
        <row r="406">
          <cell r="F406">
            <v>0</v>
          </cell>
          <cell r="G406" t="e">
            <v>#REF!</v>
          </cell>
          <cell r="P406">
            <v>4.666666666666667</v>
          </cell>
          <cell r="X406">
            <v>0</v>
          </cell>
          <cell r="Y406">
            <v>0</v>
          </cell>
          <cell r="AC406">
            <v>0</v>
          </cell>
          <cell r="AD406">
            <v>0</v>
          </cell>
          <cell r="AK406">
            <v>4.666666666666667</v>
          </cell>
          <cell r="AL406">
            <v>4.3333333333333339</v>
          </cell>
        </row>
        <row r="407">
          <cell r="F407">
            <v>0</v>
          </cell>
          <cell r="G407" t="e">
            <v>#REF!</v>
          </cell>
          <cell r="P407">
            <v>0</v>
          </cell>
          <cell r="X407">
            <v>0</v>
          </cell>
          <cell r="Y407">
            <v>0</v>
          </cell>
          <cell r="AC407">
            <v>0</v>
          </cell>
          <cell r="AD407">
            <v>0</v>
          </cell>
          <cell r="AK407">
            <v>0</v>
          </cell>
          <cell r="AL407">
            <v>37.666666666666664</v>
          </cell>
        </row>
        <row r="408">
          <cell r="F408">
            <v>10</v>
          </cell>
          <cell r="G408" t="e">
            <v>#REF!</v>
          </cell>
          <cell r="P408">
            <v>39</v>
          </cell>
          <cell r="X408">
            <v>0</v>
          </cell>
          <cell r="Y408">
            <v>0</v>
          </cell>
          <cell r="AC408">
            <v>0</v>
          </cell>
          <cell r="AD408">
            <v>0</v>
          </cell>
          <cell r="AK408">
            <v>49</v>
          </cell>
          <cell r="AL408" t="e">
            <v>#REF!</v>
          </cell>
        </row>
        <row r="409">
          <cell r="F409">
            <v>2.6666666666666665</v>
          </cell>
          <cell r="G409" t="e">
            <v>#REF!</v>
          </cell>
          <cell r="H409">
            <v>43</v>
          </cell>
          <cell r="P409">
            <v>3.3333333333333335</v>
          </cell>
          <cell r="S409">
            <v>50.166666666666671</v>
          </cell>
          <cell r="X409">
            <v>0</v>
          </cell>
          <cell r="Y409">
            <v>0</v>
          </cell>
          <cell r="AC409">
            <v>0</v>
          </cell>
          <cell r="AD409">
            <v>0</v>
          </cell>
          <cell r="AK409">
            <v>6</v>
          </cell>
          <cell r="AL409">
            <v>373.16666666666663</v>
          </cell>
        </row>
        <row r="410">
          <cell r="F410">
            <v>7.333333333333333</v>
          </cell>
          <cell r="G410" t="e">
            <v>#REF!</v>
          </cell>
          <cell r="P410">
            <v>35.666666666666664</v>
          </cell>
          <cell r="X410">
            <v>0</v>
          </cell>
          <cell r="Y410">
            <v>0</v>
          </cell>
          <cell r="AC410">
            <v>0</v>
          </cell>
          <cell r="AD410">
            <v>0</v>
          </cell>
          <cell r="AK410">
            <v>43</v>
          </cell>
          <cell r="AL410">
            <v>0</v>
          </cell>
        </row>
        <row r="411">
          <cell r="F411">
            <v>0</v>
          </cell>
          <cell r="G411" t="e">
            <v>#REF!</v>
          </cell>
          <cell r="P411">
            <v>0</v>
          </cell>
          <cell r="X411">
            <v>0</v>
          </cell>
          <cell r="Y411">
            <v>0</v>
          </cell>
          <cell r="AC411">
            <v>0</v>
          </cell>
          <cell r="AD411">
            <v>0</v>
          </cell>
          <cell r="AK411">
            <v>0</v>
          </cell>
          <cell r="AL411">
            <v>95</v>
          </cell>
        </row>
        <row r="412">
          <cell r="F412">
            <v>206.33333333333329</v>
          </cell>
          <cell r="G412" t="e">
            <v>#REF!</v>
          </cell>
          <cell r="H412" t="e">
            <v>#REF!</v>
          </cell>
          <cell r="P412">
            <v>50.166666666666671</v>
          </cell>
          <cell r="S412">
            <v>50.166666666666671</v>
          </cell>
          <cell r="X412">
            <v>37.833333333333343</v>
          </cell>
          <cell r="Y412">
            <v>16</v>
          </cell>
          <cell r="AC412">
            <v>26.000000000000004</v>
          </cell>
          <cell r="AD412">
            <v>12</v>
          </cell>
          <cell r="AK412">
            <v>1965.0000000000002</v>
          </cell>
          <cell r="AL412" t="e">
            <v>#REF!</v>
          </cell>
        </row>
        <row r="413">
          <cell r="F413">
            <v>0</v>
          </cell>
          <cell r="G413" t="e">
            <v>#REF!</v>
          </cell>
          <cell r="P413">
            <v>0</v>
          </cell>
          <cell r="X413">
            <v>0</v>
          </cell>
          <cell r="Y413">
            <v>0</v>
          </cell>
          <cell r="AC413">
            <v>0</v>
          </cell>
          <cell r="AD413">
            <v>0</v>
          </cell>
          <cell r="AK413">
            <v>1350</v>
          </cell>
          <cell r="AL413">
            <v>12.333333333333334</v>
          </cell>
        </row>
        <row r="414">
          <cell r="F414">
            <v>0</v>
          </cell>
          <cell r="G414" t="e">
            <v>#REF!</v>
          </cell>
          <cell r="P414">
            <v>0</v>
          </cell>
          <cell r="X414">
            <v>0</v>
          </cell>
          <cell r="Y414">
            <v>0</v>
          </cell>
          <cell r="AC414">
            <v>0</v>
          </cell>
          <cell r="AD414">
            <v>0</v>
          </cell>
          <cell r="AK414">
            <v>95</v>
          </cell>
          <cell r="AL414">
            <v>0</v>
          </cell>
        </row>
        <row r="415">
          <cell r="F415">
            <v>0</v>
          </cell>
          <cell r="G415" t="e">
            <v>#REF!</v>
          </cell>
          <cell r="P415">
            <v>0</v>
          </cell>
          <cell r="X415">
            <v>0</v>
          </cell>
          <cell r="Y415">
            <v>0</v>
          </cell>
          <cell r="AC415">
            <v>0</v>
          </cell>
          <cell r="AD415">
            <v>0</v>
          </cell>
          <cell r="AK415">
            <v>0</v>
          </cell>
          <cell r="AL415">
            <v>47</v>
          </cell>
        </row>
        <row r="416">
          <cell r="F416">
            <v>0</v>
          </cell>
          <cell r="G416" t="e">
            <v>#REF!</v>
          </cell>
          <cell r="P416">
            <v>12.333333333333334</v>
          </cell>
          <cell r="X416">
            <v>0</v>
          </cell>
          <cell r="Y416">
            <v>0</v>
          </cell>
          <cell r="AC416">
            <v>0</v>
          </cell>
          <cell r="AD416">
            <v>0</v>
          </cell>
          <cell r="AK416">
            <v>12.333333333333334</v>
          </cell>
          <cell r="AL416">
            <v>0</v>
          </cell>
        </row>
        <row r="417">
          <cell r="F417">
            <v>0</v>
          </cell>
          <cell r="G417" t="e">
            <v>#REF!</v>
          </cell>
          <cell r="P417">
            <v>0</v>
          </cell>
          <cell r="X417">
            <v>0</v>
          </cell>
          <cell r="Y417">
            <v>0</v>
          </cell>
          <cell r="AC417">
            <v>0</v>
          </cell>
          <cell r="AD417">
            <v>0</v>
          </cell>
          <cell r="AK417">
            <v>0</v>
          </cell>
          <cell r="AL417">
            <v>0</v>
          </cell>
        </row>
        <row r="418">
          <cell r="F418">
            <v>1.6666666666666667</v>
          </cell>
          <cell r="G418" t="e">
            <v>#REF!</v>
          </cell>
          <cell r="P418">
            <v>5</v>
          </cell>
          <cell r="X418">
            <v>3</v>
          </cell>
          <cell r="Y418">
            <v>1</v>
          </cell>
          <cell r="AC418">
            <v>3</v>
          </cell>
          <cell r="AD418">
            <v>1</v>
          </cell>
          <cell r="AK418">
            <v>57.666666666666664</v>
          </cell>
          <cell r="AL418">
            <v>23.5</v>
          </cell>
        </row>
        <row r="419">
          <cell r="F419">
            <v>0</v>
          </cell>
          <cell r="G419" t="e">
            <v>#REF!</v>
          </cell>
          <cell r="P419">
            <v>0</v>
          </cell>
          <cell r="X419">
            <v>0</v>
          </cell>
          <cell r="Y419">
            <v>0</v>
          </cell>
          <cell r="AC419">
            <v>0</v>
          </cell>
          <cell r="AD419">
            <v>0</v>
          </cell>
          <cell r="AK419">
            <v>4</v>
          </cell>
          <cell r="AL419">
            <v>52.333333333333336</v>
          </cell>
        </row>
        <row r="420">
          <cell r="F420">
            <v>0</v>
          </cell>
          <cell r="G420" t="e">
            <v>#REF!</v>
          </cell>
          <cell r="P420">
            <v>0</v>
          </cell>
          <cell r="X420">
            <v>0</v>
          </cell>
          <cell r="Y420">
            <v>0</v>
          </cell>
          <cell r="AC420">
            <v>0</v>
          </cell>
          <cell r="AD420">
            <v>0</v>
          </cell>
          <cell r="AK420">
            <v>0</v>
          </cell>
          <cell r="AL420">
            <v>38</v>
          </cell>
        </row>
        <row r="421">
          <cell r="F421">
            <v>0</v>
          </cell>
          <cell r="G421" t="e">
            <v>#REF!</v>
          </cell>
          <cell r="P421">
            <v>18.5</v>
          </cell>
          <cell r="X421">
            <v>4.5</v>
          </cell>
          <cell r="Y421">
            <v>2</v>
          </cell>
          <cell r="AC421">
            <v>1.3333333333333333</v>
          </cell>
          <cell r="AD421">
            <v>1</v>
          </cell>
          <cell r="AK421">
            <v>28.5</v>
          </cell>
          <cell r="AL421">
            <v>6</v>
          </cell>
        </row>
        <row r="422">
          <cell r="F422">
            <v>0</v>
          </cell>
          <cell r="G422" t="e">
            <v>#REF!</v>
          </cell>
          <cell r="P422">
            <v>1.3333333333333333</v>
          </cell>
          <cell r="X422">
            <v>0</v>
          </cell>
          <cell r="Y422">
            <v>0</v>
          </cell>
          <cell r="AC422">
            <v>1.6666666666666667</v>
          </cell>
          <cell r="AD422">
            <v>1</v>
          </cell>
          <cell r="AK422">
            <v>69</v>
          </cell>
          <cell r="AL422">
            <v>2</v>
          </cell>
        </row>
        <row r="423">
          <cell r="F423">
            <v>177</v>
          </cell>
          <cell r="G423" t="e">
            <v>#REF!</v>
          </cell>
          <cell r="P423">
            <v>0</v>
          </cell>
          <cell r="X423">
            <v>0</v>
          </cell>
          <cell r="Y423">
            <v>0</v>
          </cell>
          <cell r="AC423">
            <v>0</v>
          </cell>
          <cell r="AD423">
            <v>0</v>
          </cell>
          <cell r="AK423">
            <v>177</v>
          </cell>
          <cell r="AL423">
            <v>3.3333333333333335</v>
          </cell>
        </row>
        <row r="424">
          <cell r="F424">
            <v>0</v>
          </cell>
          <cell r="G424" t="e">
            <v>#REF!</v>
          </cell>
          <cell r="P424">
            <v>0</v>
          </cell>
          <cell r="X424">
            <v>10</v>
          </cell>
          <cell r="Y424">
            <v>4</v>
          </cell>
          <cell r="AC424">
            <v>7.666666666666667</v>
          </cell>
          <cell r="AD424">
            <v>4</v>
          </cell>
          <cell r="AK424">
            <v>17.666666666666668</v>
          </cell>
          <cell r="AL424">
            <v>6.3333333333333339</v>
          </cell>
        </row>
        <row r="425">
          <cell r="F425">
            <v>0.66666666666666663</v>
          </cell>
          <cell r="G425" t="e">
            <v>#REF!</v>
          </cell>
          <cell r="P425">
            <v>2</v>
          </cell>
          <cell r="X425">
            <v>1.3333333333333333</v>
          </cell>
          <cell r="Y425">
            <v>1</v>
          </cell>
          <cell r="AC425">
            <v>1</v>
          </cell>
          <cell r="AD425">
            <v>0</v>
          </cell>
          <cell r="AK425">
            <v>6</v>
          </cell>
          <cell r="AL425">
            <v>0</v>
          </cell>
        </row>
        <row r="426">
          <cell r="F426">
            <v>2.6666666666666665</v>
          </cell>
          <cell r="G426" t="e">
            <v>#REF!</v>
          </cell>
          <cell r="P426">
            <v>0.33333333333333331</v>
          </cell>
          <cell r="X426">
            <v>1</v>
          </cell>
          <cell r="Y426">
            <v>0</v>
          </cell>
          <cell r="AC426">
            <v>0.66666666666666663</v>
          </cell>
          <cell r="AD426">
            <v>0</v>
          </cell>
          <cell r="AK426">
            <v>9.3333333333333339</v>
          </cell>
          <cell r="AL426">
            <v>0</v>
          </cell>
        </row>
        <row r="427">
          <cell r="F427">
            <v>0</v>
          </cell>
          <cell r="G427" t="e">
            <v>#REF!</v>
          </cell>
          <cell r="P427">
            <v>2.3333333333333335</v>
          </cell>
          <cell r="X427">
            <v>6</v>
          </cell>
          <cell r="Y427">
            <v>2</v>
          </cell>
          <cell r="AC427">
            <v>5</v>
          </cell>
          <cell r="AD427">
            <v>2</v>
          </cell>
          <cell r="AK427">
            <v>13.333333333333334</v>
          </cell>
          <cell r="AL427">
            <v>4</v>
          </cell>
        </row>
        <row r="428">
          <cell r="F428">
            <v>0</v>
          </cell>
          <cell r="G428" t="e">
            <v>#REF!</v>
          </cell>
          <cell r="P428">
            <v>0</v>
          </cell>
          <cell r="X428">
            <v>0</v>
          </cell>
          <cell r="Y428">
            <v>0</v>
          </cell>
          <cell r="AC428">
            <v>0</v>
          </cell>
          <cell r="AD428">
            <v>0</v>
          </cell>
          <cell r="AK428">
            <v>0</v>
          </cell>
          <cell r="AL428">
            <v>0</v>
          </cell>
        </row>
        <row r="429">
          <cell r="F429">
            <v>0</v>
          </cell>
          <cell r="G429" t="e">
            <v>#REF!</v>
          </cell>
          <cell r="P429">
            <v>0</v>
          </cell>
          <cell r="X429">
            <v>0</v>
          </cell>
          <cell r="Y429">
            <v>0</v>
          </cell>
          <cell r="AC429">
            <v>0</v>
          </cell>
          <cell r="AD429">
            <v>0</v>
          </cell>
          <cell r="AK429">
            <v>0</v>
          </cell>
          <cell r="AL429">
            <v>0.66666666666666663</v>
          </cell>
        </row>
        <row r="430">
          <cell r="F430">
            <v>9.6666666666666661</v>
          </cell>
          <cell r="G430" t="e">
            <v>#REF!</v>
          </cell>
          <cell r="P430">
            <v>1</v>
          </cell>
          <cell r="X430">
            <v>0</v>
          </cell>
          <cell r="Y430">
            <v>0</v>
          </cell>
          <cell r="AC430">
            <v>0</v>
          </cell>
          <cell r="AD430">
            <v>0</v>
          </cell>
          <cell r="AK430">
            <v>12</v>
          </cell>
          <cell r="AL430">
            <v>0.66666666666666663</v>
          </cell>
        </row>
        <row r="431">
          <cell r="F431">
            <v>0</v>
          </cell>
          <cell r="G431" t="e">
            <v>#REF!</v>
          </cell>
          <cell r="P431">
            <v>0</v>
          </cell>
          <cell r="X431">
            <v>0</v>
          </cell>
          <cell r="Y431">
            <v>0</v>
          </cell>
          <cell r="AC431">
            <v>0</v>
          </cell>
          <cell r="AD431">
            <v>0</v>
          </cell>
          <cell r="AK431">
            <v>0</v>
          </cell>
          <cell r="AL431">
            <v>17.666666666666668</v>
          </cell>
        </row>
        <row r="432">
          <cell r="F432">
            <v>2.3333333333333335</v>
          </cell>
          <cell r="G432" t="e">
            <v>#REF!</v>
          </cell>
          <cell r="P432">
            <v>0.66666666666666663</v>
          </cell>
          <cell r="X432">
            <v>0.66666666666666663</v>
          </cell>
          <cell r="Y432">
            <v>0</v>
          </cell>
          <cell r="AC432">
            <v>0.66666666666666663</v>
          </cell>
          <cell r="AD432">
            <v>0</v>
          </cell>
          <cell r="AK432">
            <v>4.333333333333333</v>
          </cell>
          <cell r="AL432">
            <v>0</v>
          </cell>
        </row>
        <row r="433">
          <cell r="F433">
            <v>1.6666666666666667</v>
          </cell>
          <cell r="G433" t="e">
            <v>#REF!</v>
          </cell>
          <cell r="P433">
            <v>0.66666666666666663</v>
          </cell>
          <cell r="X433">
            <v>0.66666666666666663</v>
          </cell>
          <cell r="Y433">
            <v>0</v>
          </cell>
          <cell r="AC433">
            <v>0.66666666666666663</v>
          </cell>
          <cell r="AD433">
            <v>0</v>
          </cell>
          <cell r="AK433">
            <v>3.6666666666666665</v>
          </cell>
          <cell r="AL433">
            <v>53</v>
          </cell>
        </row>
        <row r="434">
          <cell r="F434">
            <v>6.666666666666667</v>
          </cell>
          <cell r="G434" t="e">
            <v>#REF!</v>
          </cell>
          <cell r="P434">
            <v>4.666666666666667</v>
          </cell>
          <cell r="X434">
            <v>3</v>
          </cell>
          <cell r="Y434">
            <v>1</v>
          </cell>
          <cell r="AC434">
            <v>2</v>
          </cell>
          <cell r="AD434">
            <v>1</v>
          </cell>
          <cell r="AK434">
            <v>33</v>
          </cell>
          <cell r="AL434">
            <v>1</v>
          </cell>
        </row>
        <row r="435">
          <cell r="F435">
            <v>0</v>
          </cell>
          <cell r="G435" t="e">
            <v>#REF!</v>
          </cell>
          <cell r="P435">
            <v>0</v>
          </cell>
          <cell r="X435">
            <v>0</v>
          </cell>
          <cell r="Y435">
            <v>0</v>
          </cell>
          <cell r="AC435">
            <v>0</v>
          </cell>
          <cell r="AD435">
            <v>0</v>
          </cell>
          <cell r="AK435">
            <v>0</v>
          </cell>
          <cell r="AL435">
            <v>0</v>
          </cell>
        </row>
        <row r="436">
          <cell r="F436">
            <v>0</v>
          </cell>
          <cell r="G436" t="e">
            <v>#REF!</v>
          </cell>
          <cell r="P436">
            <v>0</v>
          </cell>
          <cell r="X436">
            <v>0</v>
          </cell>
          <cell r="Y436">
            <v>0</v>
          </cell>
          <cell r="AC436">
            <v>0</v>
          </cell>
          <cell r="AD436">
            <v>0</v>
          </cell>
          <cell r="AK436">
            <v>0</v>
          </cell>
          <cell r="AL436">
            <v>0</v>
          </cell>
        </row>
        <row r="437">
          <cell r="F437">
            <v>1</v>
          </cell>
          <cell r="G437" t="e">
            <v>#REF!</v>
          </cell>
          <cell r="P437">
            <v>0</v>
          </cell>
          <cell r="X437">
            <v>0</v>
          </cell>
          <cell r="Y437">
            <v>0</v>
          </cell>
          <cell r="AC437">
            <v>0</v>
          </cell>
          <cell r="AD437">
            <v>0</v>
          </cell>
          <cell r="AK437">
            <v>1</v>
          </cell>
          <cell r="AL437">
            <v>7</v>
          </cell>
        </row>
        <row r="438">
          <cell r="F438">
            <v>0</v>
          </cell>
          <cell r="G438" t="e">
            <v>#REF!</v>
          </cell>
          <cell r="P438">
            <v>0</v>
          </cell>
          <cell r="X438">
            <v>0</v>
          </cell>
          <cell r="Y438">
            <v>0</v>
          </cell>
          <cell r="AC438">
            <v>0</v>
          </cell>
          <cell r="AD438">
            <v>0</v>
          </cell>
          <cell r="AK438">
            <v>0</v>
          </cell>
          <cell r="AL438">
            <v>0</v>
          </cell>
        </row>
        <row r="439">
          <cell r="F439">
            <v>0</v>
          </cell>
          <cell r="G439" t="e">
            <v>#REF!</v>
          </cell>
          <cell r="P439">
            <v>0</v>
          </cell>
          <cell r="X439">
            <v>0</v>
          </cell>
          <cell r="Y439">
            <v>0</v>
          </cell>
          <cell r="AC439">
            <v>0</v>
          </cell>
          <cell r="AD439">
            <v>0</v>
          </cell>
          <cell r="AK439">
            <v>0</v>
          </cell>
          <cell r="AL439">
            <v>1</v>
          </cell>
        </row>
        <row r="440">
          <cell r="F440">
            <v>2.6666666666666665</v>
          </cell>
          <cell r="G440" t="e">
            <v>#REF!</v>
          </cell>
          <cell r="P440">
            <v>1</v>
          </cell>
          <cell r="X440">
            <v>4</v>
          </cell>
          <cell r="Y440">
            <v>2</v>
          </cell>
          <cell r="AC440">
            <v>2</v>
          </cell>
          <cell r="AD440">
            <v>1</v>
          </cell>
          <cell r="AK440">
            <v>15.666666666666666</v>
          </cell>
          <cell r="AL440">
            <v>0.33333333333333331</v>
          </cell>
        </row>
        <row r="441">
          <cell r="F441">
            <v>0</v>
          </cell>
          <cell r="G441" t="e">
            <v>#REF!</v>
          </cell>
          <cell r="P441">
            <v>0</v>
          </cell>
          <cell r="X441">
            <v>0</v>
          </cell>
          <cell r="Y441">
            <v>0</v>
          </cell>
          <cell r="AC441">
            <v>0</v>
          </cell>
          <cell r="AD441">
            <v>0</v>
          </cell>
          <cell r="AK441">
            <v>0</v>
          </cell>
          <cell r="AL441">
            <v>0</v>
          </cell>
        </row>
        <row r="442">
          <cell r="F442">
            <v>0</v>
          </cell>
          <cell r="G442" t="e">
            <v>#REF!</v>
          </cell>
          <cell r="P442">
            <v>0</v>
          </cell>
          <cell r="X442">
            <v>3.3333333333333335</v>
          </cell>
          <cell r="Y442">
            <v>1</v>
          </cell>
          <cell r="AC442">
            <v>0</v>
          </cell>
          <cell r="AD442">
            <v>0</v>
          </cell>
          <cell r="AK442">
            <v>3.3333333333333335</v>
          </cell>
          <cell r="AL442">
            <v>0</v>
          </cell>
        </row>
        <row r="443">
          <cell r="F443">
            <v>0.33333333333333331</v>
          </cell>
          <cell r="G443" t="e">
            <v>#REF!</v>
          </cell>
          <cell r="P443">
            <v>0.33333333333333331</v>
          </cell>
          <cell r="X443">
            <v>0.33333333333333331</v>
          </cell>
          <cell r="Y443">
            <v>0</v>
          </cell>
          <cell r="AC443">
            <v>0.33333333333333331</v>
          </cell>
          <cell r="AD443">
            <v>0</v>
          </cell>
          <cell r="AK443">
            <v>1.9999999999999998</v>
          </cell>
          <cell r="AL443">
            <v>0</v>
          </cell>
        </row>
        <row r="444">
          <cell r="F444">
            <v>0</v>
          </cell>
          <cell r="G444" t="e">
            <v>#REF!</v>
          </cell>
          <cell r="P444">
            <v>0</v>
          </cell>
          <cell r="X444">
            <v>0</v>
          </cell>
          <cell r="Y444">
            <v>0</v>
          </cell>
          <cell r="AC444">
            <v>0</v>
          </cell>
          <cell r="AD444">
            <v>0</v>
          </cell>
          <cell r="AK444">
            <v>0</v>
          </cell>
          <cell r="AL444">
            <v>0</v>
          </cell>
        </row>
        <row r="445">
          <cell r="F445">
            <v>0</v>
          </cell>
          <cell r="G445" t="e">
            <v>#REF!</v>
          </cell>
          <cell r="P445">
            <v>0</v>
          </cell>
          <cell r="X445">
            <v>0</v>
          </cell>
          <cell r="Y445">
            <v>0</v>
          </cell>
          <cell r="AC445">
            <v>0</v>
          </cell>
          <cell r="AD445">
            <v>0</v>
          </cell>
          <cell r="AK445">
            <v>0</v>
          </cell>
          <cell r="AL445">
            <v>0</v>
          </cell>
        </row>
        <row r="446">
          <cell r="F446">
            <v>0</v>
          </cell>
          <cell r="G446" t="e">
            <v>#REF!</v>
          </cell>
          <cell r="P446">
            <v>0</v>
          </cell>
          <cell r="X446">
            <v>0</v>
          </cell>
          <cell r="Y446">
            <v>0</v>
          </cell>
          <cell r="AC446">
            <v>0</v>
          </cell>
          <cell r="AD446">
            <v>0</v>
          </cell>
          <cell r="AK446">
            <v>0</v>
          </cell>
          <cell r="AL446">
            <v>0</v>
          </cell>
        </row>
        <row r="447">
          <cell r="F447">
            <v>0</v>
          </cell>
          <cell r="G447" t="e">
            <v>#REF!</v>
          </cell>
          <cell r="P447">
            <v>0</v>
          </cell>
          <cell r="X447">
            <v>0</v>
          </cell>
          <cell r="Y447">
            <v>0</v>
          </cell>
          <cell r="AC447">
            <v>0</v>
          </cell>
          <cell r="AD447">
            <v>0</v>
          </cell>
          <cell r="AK447">
            <v>0</v>
          </cell>
          <cell r="AL447">
            <v>2</v>
          </cell>
        </row>
        <row r="448">
          <cell r="F448">
            <v>0</v>
          </cell>
          <cell r="G448" t="e">
            <v>#REF!</v>
          </cell>
          <cell r="P448">
            <v>0</v>
          </cell>
          <cell r="X448">
            <v>0</v>
          </cell>
          <cell r="Y448">
            <v>0</v>
          </cell>
          <cell r="AC448">
            <v>0</v>
          </cell>
          <cell r="AD448">
            <v>0</v>
          </cell>
          <cell r="AK448">
            <v>0</v>
          </cell>
          <cell r="AL448">
            <v>0</v>
          </cell>
        </row>
        <row r="449">
          <cell r="F449">
            <v>0</v>
          </cell>
          <cell r="G449" t="e">
            <v>#REF!</v>
          </cell>
          <cell r="P449">
            <v>0</v>
          </cell>
          <cell r="X449">
            <v>0</v>
          </cell>
          <cell r="Y449">
            <v>0</v>
          </cell>
          <cell r="AC449">
            <v>0</v>
          </cell>
          <cell r="AD449">
            <v>0</v>
          </cell>
          <cell r="AK449">
            <v>0</v>
          </cell>
          <cell r="AL449">
            <v>0</v>
          </cell>
        </row>
        <row r="450">
          <cell r="G450" t="e">
            <v>#REF!</v>
          </cell>
          <cell r="P450">
            <v>0</v>
          </cell>
          <cell r="X450">
            <v>0</v>
          </cell>
          <cell r="Y450">
            <v>0</v>
          </cell>
          <cell r="AC450">
            <v>0</v>
          </cell>
          <cell r="AD450">
            <v>0</v>
          </cell>
          <cell r="AK450">
            <v>0</v>
          </cell>
          <cell r="AL450">
            <v>2</v>
          </cell>
        </row>
        <row r="451">
          <cell r="P451">
            <v>0</v>
          </cell>
          <cell r="X451">
            <v>0</v>
          </cell>
          <cell r="Y451">
            <v>0</v>
          </cell>
          <cell r="AC451">
            <v>0</v>
          </cell>
          <cell r="AD451">
            <v>0</v>
          </cell>
          <cell r="AK451">
            <v>0</v>
          </cell>
          <cell r="AL451">
            <v>0</v>
          </cell>
        </row>
      </sheetData>
      <sheetData sheetId="1" refreshError="1">
        <row r="8">
          <cell r="AF8" t="str">
            <v>ЗАТВЕРДЖУЮ</v>
          </cell>
        </row>
        <row r="21">
          <cell r="AI21" t="str">
            <v xml:space="preserve">         Затверджую</v>
          </cell>
        </row>
        <row r="25">
          <cell r="F25" t="e">
            <v>#REF!</v>
          </cell>
          <cell r="G25" t="e">
            <v>#REF!</v>
          </cell>
          <cell r="H25" t="e">
            <v>#REF!</v>
          </cell>
          <cell r="P25" t="e">
            <v>#REF!</v>
          </cell>
          <cell r="Q25" t="e">
            <v>#REF!</v>
          </cell>
          <cell r="R25" t="e">
            <v>#REF!</v>
          </cell>
          <cell r="S25" t="e">
            <v>#REF!</v>
          </cell>
          <cell r="T25" t="e">
            <v>#REF!</v>
          </cell>
          <cell r="U25" t="e">
            <v>#REF!</v>
          </cell>
          <cell r="V25" t="e">
            <v>#REF!</v>
          </cell>
          <cell r="W25" t="e">
            <v>#REF!</v>
          </cell>
          <cell r="X25" t="e">
            <v>#REF!</v>
          </cell>
          <cell r="Y25" t="e">
            <v>#REF!</v>
          </cell>
          <cell r="Z25" t="e">
            <v>#REF!</v>
          </cell>
          <cell r="AA25" t="e">
            <v>#REF!</v>
          </cell>
          <cell r="AB25" t="e">
            <v>#REF!</v>
          </cell>
          <cell r="AC25" t="e">
            <v>#REF!</v>
          </cell>
          <cell r="AD25" t="e">
            <v>#REF!</v>
          </cell>
          <cell r="AE25" t="e">
            <v>#REF!</v>
          </cell>
          <cell r="AF25" t="e">
            <v>#REF!</v>
          </cell>
          <cell r="AG25" t="e">
            <v>#REF!</v>
          </cell>
          <cell r="AH25" t="e">
            <v>#REF!</v>
          </cell>
          <cell r="AJ25" t="e">
            <v>#REF!</v>
          </cell>
          <cell r="AK25" t="e">
            <v>#REF!</v>
          </cell>
          <cell r="AL25" t="e">
            <v>#REF!</v>
          </cell>
          <cell r="AM25" t="e">
            <v>#REF!</v>
          </cell>
        </row>
        <row r="32">
          <cell r="Q32" t="str">
            <v>КТМ</v>
          </cell>
          <cell r="V32" t="str">
            <v xml:space="preserve">ТЕЦ-5 </v>
          </cell>
          <cell r="AA32" t="str">
            <v xml:space="preserve">ТЕЦ-6 </v>
          </cell>
        </row>
        <row r="34">
          <cell r="F34" t="str">
            <v>ВИКОН.ДИР.</v>
          </cell>
          <cell r="G34" t="str">
            <v>Е/Е</v>
          </cell>
          <cell r="H34" t="str">
            <v xml:space="preserve"> Т/Е</v>
          </cell>
          <cell r="P34" t="str">
            <v xml:space="preserve">КМ </v>
          </cell>
          <cell r="S34" t="str">
            <v xml:space="preserve">ТМ </v>
          </cell>
          <cell r="T34" t="str">
            <v>ВИРОБН</v>
          </cell>
          <cell r="U34" t="str">
            <v>ПЕРЕД</v>
          </cell>
          <cell r="X34" t="str">
            <v>ТЕЦ-5 ВСЬОГО</v>
          </cell>
          <cell r="Y34" t="str">
            <v>Е/Е</v>
          </cell>
          <cell r="Z34" t="str">
            <v xml:space="preserve"> Т/Е</v>
          </cell>
          <cell r="AC34" t="str">
            <v>ТЕЦ-6 ВСЬОГО</v>
          </cell>
          <cell r="AD34" t="str">
            <v>Е/Е</v>
          </cell>
          <cell r="AE34" t="str">
            <v xml:space="preserve"> Т/Е</v>
          </cell>
          <cell r="AF34" t="str">
            <v>ТРМ ВСЬОГО</v>
          </cell>
          <cell r="AG34" t="str">
            <v>ТРМ  АК КЕ</v>
          </cell>
          <cell r="AH34" t="str">
            <v>ТРМ СТОР</v>
          </cell>
          <cell r="AJ34" t="str">
            <v>ДОП.ВИР. СТ.ОРГ.</v>
          </cell>
          <cell r="AK34" t="str">
            <v>АК КЕ ВСЬОГО</v>
          </cell>
          <cell r="AL34" t="str">
            <v xml:space="preserve"> Е/Е</v>
          </cell>
          <cell r="AM34" t="str">
            <v xml:space="preserve"> Т/Е</v>
          </cell>
        </row>
        <row r="35">
          <cell r="AL35">
            <v>395</v>
          </cell>
        </row>
        <row r="36">
          <cell r="AL36">
            <v>336</v>
          </cell>
        </row>
        <row r="37">
          <cell r="AL37">
            <v>0</v>
          </cell>
        </row>
        <row r="39">
          <cell r="AL39">
            <v>0</v>
          </cell>
        </row>
        <row r="40">
          <cell r="AL40">
            <v>0</v>
          </cell>
        </row>
        <row r="41">
          <cell r="AL41">
            <v>395.6</v>
          </cell>
        </row>
        <row r="42">
          <cell r="P42">
            <v>0</v>
          </cell>
          <cell r="AL42">
            <v>395.6</v>
          </cell>
        </row>
        <row r="43">
          <cell r="AM43">
            <v>1580</v>
          </cell>
        </row>
        <row r="44">
          <cell r="AM44">
            <v>0</v>
          </cell>
        </row>
        <row r="45">
          <cell r="AM45">
            <v>1580</v>
          </cell>
        </row>
        <row r="47">
          <cell r="F47">
            <v>0.8</v>
          </cell>
        </row>
        <row r="49">
          <cell r="F49">
            <v>0</v>
          </cell>
          <cell r="G49" t="e">
            <v>#DIV/0!</v>
          </cell>
          <cell r="H49" t="e">
            <v>#DIV/0!</v>
          </cell>
          <cell r="S49">
            <v>19500</v>
          </cell>
          <cell r="T49">
            <v>19500</v>
          </cell>
          <cell r="U49">
            <v>0</v>
          </cell>
          <cell r="X49">
            <v>24969</v>
          </cell>
          <cell r="Y49">
            <v>11255</v>
          </cell>
          <cell r="Z49">
            <v>13714</v>
          </cell>
          <cell r="AC49">
            <v>24028</v>
          </cell>
          <cell r="AD49">
            <v>11813</v>
          </cell>
          <cell r="AE49">
            <v>12215</v>
          </cell>
          <cell r="AH49">
            <v>0</v>
          </cell>
          <cell r="AK49">
            <v>369645</v>
          </cell>
          <cell r="AL49">
            <v>156841</v>
          </cell>
          <cell r="AM49">
            <v>212804</v>
          </cell>
        </row>
        <row r="50">
          <cell r="F50">
            <v>0</v>
          </cell>
          <cell r="G50" t="e">
            <v>#DIV/0!</v>
          </cell>
          <cell r="H50" t="e">
            <v>#DIV/0!</v>
          </cell>
          <cell r="P50">
            <v>0</v>
          </cell>
          <cell r="S50">
            <v>19500</v>
          </cell>
          <cell r="T50">
            <v>19500</v>
          </cell>
          <cell r="U50">
            <v>0</v>
          </cell>
          <cell r="X50">
            <v>24969</v>
          </cell>
          <cell r="Y50">
            <v>11255</v>
          </cell>
          <cell r="Z50">
            <v>13714</v>
          </cell>
          <cell r="AC50">
            <v>24028</v>
          </cell>
          <cell r="AD50">
            <v>11813</v>
          </cell>
          <cell r="AE50">
            <v>12215</v>
          </cell>
          <cell r="AF50">
            <v>0</v>
          </cell>
          <cell r="AG50">
            <v>0</v>
          </cell>
          <cell r="AH50">
            <v>0</v>
          </cell>
          <cell r="AK50">
            <v>68497</v>
          </cell>
        </row>
        <row r="51">
          <cell r="F51">
            <v>0</v>
          </cell>
          <cell r="G51" t="e">
            <v>#DIV/0!</v>
          </cell>
          <cell r="H51" t="e">
            <v>#DIV/0!</v>
          </cell>
          <cell r="T51">
            <v>0</v>
          </cell>
          <cell r="U51">
            <v>0</v>
          </cell>
          <cell r="AF51">
            <v>0</v>
          </cell>
          <cell r="AH51">
            <v>0</v>
          </cell>
          <cell r="AK51">
            <v>0</v>
          </cell>
        </row>
        <row r="52">
          <cell r="AK52">
            <v>252318</v>
          </cell>
          <cell r="AL52">
            <v>108450</v>
          </cell>
          <cell r="AM52">
            <v>136175</v>
          </cell>
        </row>
        <row r="53">
          <cell r="AK53">
            <v>81638</v>
          </cell>
          <cell r="AL53">
            <v>80802</v>
          </cell>
          <cell r="AM53">
            <v>836</v>
          </cell>
        </row>
        <row r="54">
          <cell r="AK54">
            <v>703601</v>
          </cell>
          <cell r="AL54">
            <v>346093</v>
          </cell>
          <cell r="AM54">
            <v>349815</v>
          </cell>
        </row>
        <row r="55">
          <cell r="AK55">
            <v>739139</v>
          </cell>
          <cell r="AL55">
            <v>449316</v>
          </cell>
          <cell r="AM55">
            <v>270163</v>
          </cell>
        </row>
        <row r="56">
          <cell r="AK56">
            <v>35538</v>
          </cell>
          <cell r="AL56">
            <v>103223</v>
          </cell>
          <cell r="AM56">
            <v>-79652</v>
          </cell>
        </row>
        <row r="62">
          <cell r="F62" t="str">
            <v>ВИКОН.ДИР.</v>
          </cell>
          <cell r="G62" t="str">
            <v>Е/Е</v>
          </cell>
          <cell r="H62" t="str">
            <v xml:space="preserve"> Т/Е</v>
          </cell>
          <cell r="P62" t="str">
            <v xml:space="preserve">КМ </v>
          </cell>
          <cell r="S62" t="str">
            <v xml:space="preserve">ТМ </v>
          </cell>
          <cell r="T62" t="str">
            <v>ВИРОБН</v>
          </cell>
          <cell r="U62" t="str">
            <v>ПЕРЕД</v>
          </cell>
          <cell r="X62" t="str">
            <v>ТЕЦ-5 ВСЬОГО</v>
          </cell>
          <cell r="Y62" t="str">
            <v>Е/Е</v>
          </cell>
          <cell r="Z62" t="str">
            <v xml:space="preserve"> Т/Е</v>
          </cell>
          <cell r="AC62" t="str">
            <v>ТЕЦ-6 ВСЬОГО</v>
          </cell>
          <cell r="AD62" t="str">
            <v>Е/Е</v>
          </cell>
          <cell r="AE62" t="str">
            <v xml:space="preserve"> Т/Е</v>
          </cell>
          <cell r="AF62" t="str">
            <v>ТРМ ВСЬОГО</v>
          </cell>
          <cell r="AG62" t="str">
            <v>ТРМ  АК КЕ</v>
          </cell>
          <cell r="AH62" t="str">
            <v>ТРМ СТОР</v>
          </cell>
          <cell r="AJ62" t="str">
            <v>ДОП.ВИР. СТ.ОРГ.</v>
          </cell>
          <cell r="AK62" t="str">
            <v>АК КЕ ВСЬОГО</v>
          </cell>
          <cell r="AL62" t="str">
            <v xml:space="preserve"> Е/Е</v>
          </cell>
          <cell r="AM62" t="str">
            <v xml:space="preserve"> Т/Е</v>
          </cell>
        </row>
        <row r="65">
          <cell r="F65">
            <v>0</v>
          </cell>
          <cell r="G65" t="e">
            <v>#DIV/0!</v>
          </cell>
          <cell r="H65" t="e">
            <v>#DIV/0!</v>
          </cell>
          <cell r="S65">
            <v>0</v>
          </cell>
          <cell r="T65">
            <v>0</v>
          </cell>
          <cell r="U65">
            <v>0</v>
          </cell>
          <cell r="X65">
            <v>0</v>
          </cell>
          <cell r="Y65">
            <v>0</v>
          </cell>
          <cell r="Z65">
            <v>0</v>
          </cell>
          <cell r="AC65">
            <v>0</v>
          </cell>
          <cell r="AD65">
            <v>0</v>
          </cell>
          <cell r="AE65">
            <v>0</v>
          </cell>
          <cell r="AH65">
            <v>0</v>
          </cell>
          <cell r="AK65">
            <v>369645</v>
          </cell>
          <cell r="AL65">
            <v>156841</v>
          </cell>
          <cell r="AM65">
            <v>212804</v>
          </cell>
        </row>
        <row r="66">
          <cell r="F66">
            <v>0</v>
          </cell>
          <cell r="G66" t="e">
            <v>#DIV/0!</v>
          </cell>
          <cell r="H66" t="e">
            <v>#DIV/0!</v>
          </cell>
          <cell r="P66">
            <v>0</v>
          </cell>
          <cell r="S66">
            <v>0</v>
          </cell>
          <cell r="T66">
            <v>0</v>
          </cell>
          <cell r="U66">
            <v>0</v>
          </cell>
          <cell r="X66">
            <v>0</v>
          </cell>
          <cell r="Y66">
            <v>0</v>
          </cell>
          <cell r="Z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K66">
            <v>0</v>
          </cell>
        </row>
        <row r="67">
          <cell r="F67">
            <v>0</v>
          </cell>
          <cell r="G67" t="e">
            <v>#DIV/0!</v>
          </cell>
          <cell r="H67" t="e">
            <v>#DIV/0!</v>
          </cell>
          <cell r="T67">
            <v>0</v>
          </cell>
          <cell r="U67">
            <v>0</v>
          </cell>
          <cell r="AF67">
            <v>0</v>
          </cell>
          <cell r="AH67">
            <v>0</v>
          </cell>
          <cell r="AK67">
            <v>0</v>
          </cell>
        </row>
        <row r="68">
          <cell r="AK68">
            <v>252318</v>
          </cell>
          <cell r="AL68">
            <v>108450</v>
          </cell>
          <cell r="AM68">
            <v>136175</v>
          </cell>
        </row>
        <row r="69">
          <cell r="AK69">
            <v>81638</v>
          </cell>
          <cell r="AL69">
            <v>80802</v>
          </cell>
          <cell r="AM69">
            <v>836</v>
          </cell>
        </row>
        <row r="70">
          <cell r="AK70">
            <v>703601</v>
          </cell>
          <cell r="AL70">
            <v>346093</v>
          </cell>
          <cell r="AM70">
            <v>349815</v>
          </cell>
        </row>
        <row r="71">
          <cell r="AK71">
            <v>739139</v>
          </cell>
          <cell r="AL71">
            <v>449316</v>
          </cell>
          <cell r="AM71">
            <v>270163</v>
          </cell>
        </row>
        <row r="72">
          <cell r="AK72">
            <v>35538</v>
          </cell>
          <cell r="AL72">
            <v>103223</v>
          </cell>
          <cell r="AM72">
            <v>-79652</v>
          </cell>
        </row>
        <row r="185">
          <cell r="F185" t="str">
            <v>АПАРАТ ВСЬОГО</v>
          </cell>
          <cell r="G185" t="str">
            <v>АПАРАТ ЕЛЕКТРО</v>
          </cell>
          <cell r="H185" t="str">
            <v>АПАРАТ ТЕПЛО</v>
          </cell>
          <cell r="P185" t="str">
            <v>ККМ</v>
          </cell>
          <cell r="S185" t="str">
            <v>КТМ</v>
          </cell>
          <cell r="X185" t="str">
            <v>ТЕЦ-5 ВСЬОГО</v>
          </cell>
          <cell r="Y185" t="str">
            <v>Е/Е</v>
          </cell>
          <cell r="Z185" t="str">
            <v xml:space="preserve"> Т/Е</v>
          </cell>
          <cell r="AC185" t="str">
            <v>ТЕЦ-6 ВСЬОГО</v>
          </cell>
          <cell r="AD185" t="str">
            <v>Е/Е</v>
          </cell>
          <cell r="AE185" t="str">
            <v xml:space="preserve"> Т/Е</v>
          </cell>
          <cell r="AF185" t="str">
            <v>Е/Е</v>
          </cell>
          <cell r="AG185" t="str">
            <v xml:space="preserve"> Т/Е</v>
          </cell>
          <cell r="AJ185" t="str">
            <v>ДОП.ВИР. СТ.ОРГ.</v>
          </cell>
          <cell r="AK185" t="str">
            <v>АК КЕ ВСЬОГО</v>
          </cell>
          <cell r="AL185" t="str">
            <v>Е/Е</v>
          </cell>
          <cell r="AM185" t="str">
            <v xml:space="preserve"> Т/Е</v>
          </cell>
        </row>
        <row r="188">
          <cell r="S188">
            <v>101.3</v>
          </cell>
          <cell r="X188">
            <v>116.9</v>
          </cell>
          <cell r="AC188">
            <v>111.7</v>
          </cell>
          <cell r="AK188">
            <v>329.90000000000003</v>
          </cell>
        </row>
        <row r="189">
          <cell r="S189">
            <v>116</v>
          </cell>
          <cell r="X189">
            <v>133.9</v>
          </cell>
          <cell r="AC189">
            <v>127.8</v>
          </cell>
          <cell r="AK189">
            <v>377.7</v>
          </cell>
        </row>
        <row r="190">
          <cell r="P190">
            <v>0</v>
          </cell>
          <cell r="S190">
            <v>0</v>
          </cell>
          <cell r="X190">
            <v>0</v>
          </cell>
          <cell r="AC190">
            <v>0</v>
          </cell>
        </row>
        <row r="191">
          <cell r="P191">
            <v>0</v>
          </cell>
          <cell r="S191">
            <v>192.5</v>
          </cell>
          <cell r="X191">
            <v>192.5</v>
          </cell>
          <cell r="AC191">
            <v>192.5</v>
          </cell>
          <cell r="AK191">
            <v>192.5</v>
          </cell>
        </row>
        <row r="192">
          <cell r="S192">
            <v>19500</v>
          </cell>
          <cell r="X192">
            <v>22503</v>
          </cell>
          <cell r="AC192">
            <v>21502</v>
          </cell>
          <cell r="AK192">
            <v>63506</v>
          </cell>
        </row>
        <row r="193">
          <cell r="AK193">
            <v>63505</v>
          </cell>
        </row>
        <row r="194">
          <cell r="X194">
            <v>0</v>
          </cell>
          <cell r="AC194">
            <v>0</v>
          </cell>
          <cell r="AK194">
            <v>0</v>
          </cell>
        </row>
        <row r="195">
          <cell r="X195">
            <v>0</v>
          </cell>
          <cell r="AC195">
            <v>0</v>
          </cell>
          <cell r="AK195">
            <v>0</v>
          </cell>
        </row>
        <row r="196">
          <cell r="X196">
            <v>82.5</v>
          </cell>
          <cell r="AC196">
            <v>82.5</v>
          </cell>
        </row>
        <row r="197">
          <cell r="X197">
            <v>0</v>
          </cell>
          <cell r="AC197">
            <v>0</v>
          </cell>
          <cell r="AK197">
            <v>0</v>
          </cell>
        </row>
        <row r="198">
          <cell r="S198">
            <v>0</v>
          </cell>
          <cell r="X198">
            <v>0</v>
          </cell>
          <cell r="AC198">
            <v>0</v>
          </cell>
          <cell r="AK198">
            <v>0</v>
          </cell>
        </row>
        <row r="200">
          <cell r="X200">
            <v>4.0999999999999996</v>
          </cell>
          <cell r="AC200">
            <v>4.2</v>
          </cell>
          <cell r="AK200">
            <v>8.3000000000000007</v>
          </cell>
        </row>
        <row r="201">
          <cell r="X201">
            <v>5.7</v>
          </cell>
          <cell r="AC201">
            <v>5.9</v>
          </cell>
          <cell r="AK201">
            <v>11.600000000000001</v>
          </cell>
        </row>
        <row r="202">
          <cell r="F202">
            <v>75</v>
          </cell>
          <cell r="AJ202">
            <v>0</v>
          </cell>
        </row>
        <row r="203">
          <cell r="S203">
            <v>601.41999999999996</v>
          </cell>
          <cell r="X203">
            <v>601.41999999999996</v>
          </cell>
          <cell r="AC203">
            <v>601.41999999999996</v>
          </cell>
          <cell r="AK203">
            <v>601.41999999999996</v>
          </cell>
        </row>
        <row r="204">
          <cell r="S204">
            <v>0</v>
          </cell>
          <cell r="X204">
            <v>2466</v>
          </cell>
          <cell r="AC204">
            <v>2526</v>
          </cell>
          <cell r="AK204">
            <v>4992</v>
          </cell>
        </row>
        <row r="205">
          <cell r="AK205">
            <v>4992</v>
          </cell>
        </row>
        <row r="206">
          <cell r="S206">
            <v>116</v>
          </cell>
          <cell r="X206">
            <v>139.6</v>
          </cell>
          <cell r="Y206">
            <v>58</v>
          </cell>
          <cell r="Z206">
            <v>81.600000000000009</v>
          </cell>
          <cell r="AC206">
            <v>133.69999999999999</v>
          </cell>
          <cell r="AD206">
            <v>61.1</v>
          </cell>
          <cell r="AE206">
            <v>72.599999999999994</v>
          </cell>
          <cell r="AK206">
            <v>389.3</v>
          </cell>
          <cell r="AL206">
            <v>119.1</v>
          </cell>
          <cell r="AM206">
            <v>270.2</v>
          </cell>
        </row>
        <row r="207">
          <cell r="S207">
            <v>19500</v>
          </cell>
          <cell r="X207">
            <v>24969</v>
          </cell>
          <cell r="Y207">
            <v>11255</v>
          </cell>
          <cell r="Z207">
            <v>13714</v>
          </cell>
          <cell r="AA207">
            <v>13714</v>
          </cell>
          <cell r="AC207">
            <v>24028</v>
          </cell>
          <cell r="AD207">
            <v>11813</v>
          </cell>
          <cell r="AE207">
            <v>12215</v>
          </cell>
          <cell r="AK207">
            <v>68498</v>
          </cell>
          <cell r="AL207">
            <v>23068</v>
          </cell>
          <cell r="AM207">
            <v>45429</v>
          </cell>
        </row>
        <row r="208">
          <cell r="S208">
            <v>168.1</v>
          </cell>
          <cell r="X208">
            <v>178.86</v>
          </cell>
          <cell r="Y208">
            <v>194.05</v>
          </cell>
          <cell r="Z208">
            <v>168.06</v>
          </cell>
          <cell r="AC208">
            <v>179.72</v>
          </cell>
          <cell r="AD208">
            <v>193.34</v>
          </cell>
          <cell r="AE208">
            <v>168.25</v>
          </cell>
          <cell r="AJ208">
            <v>0</v>
          </cell>
          <cell r="AK208">
            <v>175.95</v>
          </cell>
          <cell r="AL208">
            <v>193.69</v>
          </cell>
          <cell r="AM208">
            <v>168.13</v>
          </cell>
        </row>
        <row r="209">
          <cell r="AM209">
            <v>0</v>
          </cell>
        </row>
        <row r="210">
          <cell r="X210">
            <v>24969</v>
          </cell>
          <cell r="AC210">
            <v>24028</v>
          </cell>
          <cell r="AK210">
            <v>68498</v>
          </cell>
          <cell r="AL210">
            <v>23068</v>
          </cell>
          <cell r="AM210">
            <v>45430</v>
          </cell>
        </row>
        <row r="221">
          <cell r="G221" t="str">
            <v>Б.В.ЯЩЕНКО</v>
          </cell>
        </row>
        <row r="222">
          <cell r="G222" t="str">
            <v>М.В.ТЕРПИЛО</v>
          </cell>
        </row>
        <row r="223">
          <cell r="G223" t="str">
            <v xml:space="preserve">В.І.МИРГОРОДСЬКИЙ                                  </v>
          </cell>
        </row>
        <row r="224">
          <cell r="G224" t="str">
            <v xml:space="preserve">М.І.ШЕВЧЕНКО                                 </v>
          </cell>
        </row>
        <row r="225">
          <cell r="G225" t="str">
            <v>В.Ю.МОНТЬЕВ</v>
          </cell>
        </row>
        <row r="226">
          <cell r="G226" t="str">
            <v xml:space="preserve">О.М.НИКОЛЕНКО      </v>
          </cell>
        </row>
        <row r="245">
          <cell r="AG245" t="str">
            <v xml:space="preserve">         Затверджую</v>
          </cell>
        </row>
        <row r="246">
          <cell r="AG246" t="str">
            <v xml:space="preserve"> Голова правління </v>
          </cell>
        </row>
        <row r="247">
          <cell r="AG247" t="str">
            <v xml:space="preserve">                        І.В.Плачков</v>
          </cell>
        </row>
        <row r="248">
          <cell r="AG248" t="str">
            <v xml:space="preserve">   "_____" ________2000 р.</v>
          </cell>
        </row>
        <row r="252">
          <cell r="F252" t="str">
            <v>РОЗРАХУНОК ФІНАНСОВИХ ПОТОКІВ НА   березень  2000 року</v>
          </cell>
        </row>
        <row r="253">
          <cell r="F253" t="str">
            <v>ПО ФІЛІАЛАХ АК КИЇВЕНЕРГО</v>
          </cell>
        </row>
        <row r="258">
          <cell r="AK258" t="str">
            <v>тис.грн.</v>
          </cell>
        </row>
        <row r="259">
          <cell r="F259" t="str">
            <v>ВИКОН.ДИР.</v>
          </cell>
          <cell r="G259" t="str">
            <v>АПАРАТ ЕЛЕКТРО</v>
          </cell>
          <cell r="H259" t="str">
            <v>АПАРАТ ТЕПЛО</v>
          </cell>
          <cell r="P259" t="str">
            <v>КМ</v>
          </cell>
          <cell r="Q259" t="str">
            <v>ТМ</v>
          </cell>
          <cell r="S259" t="str">
            <v>КТМ</v>
          </cell>
          <cell r="T259" t="str">
            <v>ВИРОБН</v>
          </cell>
          <cell r="U259" t="str">
            <v>ПЕРЕД</v>
          </cell>
          <cell r="X259" t="str">
            <v>ТЕЦ-5 ВСЬОГО</v>
          </cell>
          <cell r="Y259" t="str">
            <v>Е/Е</v>
          </cell>
          <cell r="Z259" t="str">
            <v xml:space="preserve"> Т/Е</v>
          </cell>
          <cell r="AC259" t="str">
            <v>ТЕЦ-6 ВСЬОГО</v>
          </cell>
          <cell r="AD259" t="str">
            <v>Е/Е</v>
          </cell>
          <cell r="AE259" t="str">
            <v xml:space="preserve"> Т/Е</v>
          </cell>
          <cell r="AF259" t="str">
            <v>ТРМ ВСЬОГО</v>
          </cell>
          <cell r="AG259" t="str">
            <v>ТРМ  АК КЕ</v>
          </cell>
          <cell r="AH259" t="str">
            <v>ТРМ СТОР</v>
          </cell>
          <cell r="AJ259" t="str">
            <v>ДОП.ВИР. СТ.ОРГ.</v>
          </cell>
          <cell r="AK259" t="str">
            <v>АК КЕ осн.вир.</v>
          </cell>
          <cell r="AL259" t="str">
            <v>АК КЕ ВСЬОГО</v>
          </cell>
          <cell r="AM259" t="str">
            <v xml:space="preserve"> Т/Е</v>
          </cell>
        </row>
        <row r="260">
          <cell r="F260">
            <v>0</v>
          </cell>
          <cell r="P260">
            <v>0</v>
          </cell>
          <cell r="S260">
            <v>0</v>
          </cell>
          <cell r="X260">
            <v>0</v>
          </cell>
          <cell r="AC260">
            <v>0</v>
          </cell>
          <cell r="AF260">
            <v>0</v>
          </cell>
          <cell r="AG260">
            <v>0</v>
          </cell>
          <cell r="AH260">
            <v>0</v>
          </cell>
          <cell r="AJ260">
            <v>7599</v>
          </cell>
          <cell r="AK260">
            <v>0</v>
          </cell>
        </row>
        <row r="262">
          <cell r="F262">
            <v>373145</v>
          </cell>
          <cell r="G262" t="e">
            <v>#DIV/0!</v>
          </cell>
          <cell r="H262" t="e">
            <v>#DIV/0!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0</v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  <cell r="AD262">
            <v>0</v>
          </cell>
          <cell r="AE262">
            <v>0</v>
          </cell>
          <cell r="AF262">
            <v>0</v>
          </cell>
          <cell r="AG262">
            <v>0</v>
          </cell>
          <cell r="AH262">
            <v>0</v>
          </cell>
          <cell r="AJ262">
            <v>0</v>
          </cell>
          <cell r="AK262">
            <v>438142</v>
          </cell>
          <cell r="AM262">
            <v>0</v>
          </cell>
        </row>
        <row r="263">
          <cell r="F263" t="e">
            <v>#REF!</v>
          </cell>
          <cell r="G263" t="e">
            <v>#DIV/0!</v>
          </cell>
          <cell r="H263" t="e">
            <v>#DIV/0!</v>
          </cell>
          <cell r="P263" t="e">
            <v>#REF!</v>
          </cell>
          <cell r="S263" t="e">
            <v>#REF!</v>
          </cell>
          <cell r="T263">
            <v>0</v>
          </cell>
          <cell r="U263">
            <v>0</v>
          </cell>
          <cell r="X263" t="e">
            <v>#REF!</v>
          </cell>
          <cell r="Y263">
            <v>0</v>
          </cell>
          <cell r="Z263">
            <v>0</v>
          </cell>
          <cell r="AC263" t="e">
            <v>#REF!</v>
          </cell>
          <cell r="AD263">
            <v>0</v>
          </cell>
          <cell r="AE263">
            <v>0</v>
          </cell>
          <cell r="AF263" t="e">
            <v>#REF!</v>
          </cell>
          <cell r="AG263" t="e">
            <v>#REF!</v>
          </cell>
          <cell r="AH263" t="e">
            <v>#REF!</v>
          </cell>
          <cell r="AJ263">
            <v>-2455</v>
          </cell>
          <cell r="AK263" t="e">
            <v>#REF!</v>
          </cell>
          <cell r="AM263" t="e">
            <v>#REF!</v>
          </cell>
        </row>
        <row r="264">
          <cell r="F264" t="e">
            <v>#REF!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0</v>
          </cell>
          <cell r="V264">
            <v>0</v>
          </cell>
          <cell r="W264">
            <v>0</v>
          </cell>
          <cell r="X264">
            <v>0</v>
          </cell>
          <cell r="Y264">
            <v>0</v>
          </cell>
          <cell r="Z264">
            <v>0</v>
          </cell>
          <cell r="AA264">
            <v>0</v>
          </cell>
          <cell r="AB264">
            <v>0</v>
          </cell>
          <cell r="AC264">
            <v>0</v>
          </cell>
          <cell r="AD264">
            <v>0</v>
          </cell>
          <cell r="AE264">
            <v>0</v>
          </cell>
          <cell r="AF264">
            <v>0</v>
          </cell>
          <cell r="AG264">
            <v>0</v>
          </cell>
          <cell r="AH264">
            <v>0</v>
          </cell>
          <cell r="AK264" t="e">
            <v>#REF!</v>
          </cell>
        </row>
        <row r="265">
          <cell r="F265">
            <v>68497</v>
          </cell>
          <cell r="AK265">
            <v>68497</v>
          </cell>
        </row>
        <row r="266">
          <cell r="F266">
            <v>0</v>
          </cell>
          <cell r="AK266">
            <v>0</v>
          </cell>
        </row>
        <row r="267">
          <cell r="F267" t="e">
            <v>#REF!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0</v>
          </cell>
          <cell r="V267">
            <v>0</v>
          </cell>
          <cell r="W267">
            <v>0</v>
          </cell>
          <cell r="X267">
            <v>0</v>
          </cell>
          <cell r="Y267">
            <v>0</v>
          </cell>
          <cell r="Z267">
            <v>0</v>
          </cell>
          <cell r="AA267">
            <v>0</v>
          </cell>
          <cell r="AB267">
            <v>0</v>
          </cell>
          <cell r="AC267">
            <v>0</v>
          </cell>
          <cell r="AD267">
            <v>0</v>
          </cell>
          <cell r="AE267">
            <v>0</v>
          </cell>
          <cell r="AF267">
            <v>0</v>
          </cell>
          <cell r="AG267">
            <v>0</v>
          </cell>
          <cell r="AH267">
            <v>0</v>
          </cell>
          <cell r="AK267" t="e">
            <v>#REF!</v>
          </cell>
        </row>
        <row r="268">
          <cell r="F268" t="e">
            <v>#REF!</v>
          </cell>
          <cell r="AK268" t="e">
            <v>#REF!</v>
          </cell>
        </row>
        <row r="269">
          <cell r="F269">
            <v>0</v>
          </cell>
          <cell r="AK269">
            <v>0</v>
          </cell>
        </row>
        <row r="270">
          <cell r="F270">
            <v>0</v>
          </cell>
          <cell r="AK270">
            <v>0</v>
          </cell>
        </row>
        <row r="271">
          <cell r="F271">
            <v>3500</v>
          </cell>
          <cell r="AK271">
            <v>3500</v>
          </cell>
        </row>
        <row r="272">
          <cell r="F272">
            <v>369645</v>
          </cell>
          <cell r="AK272">
            <v>369645</v>
          </cell>
        </row>
        <row r="273">
          <cell r="F273">
            <v>0</v>
          </cell>
          <cell r="P273">
            <v>0</v>
          </cell>
          <cell r="S273">
            <v>0</v>
          </cell>
          <cell r="X273">
            <v>0</v>
          </cell>
          <cell r="AC273">
            <v>0</v>
          </cell>
          <cell r="AF273">
            <v>0</v>
          </cell>
          <cell r="AG273">
            <v>0</v>
          </cell>
          <cell r="AH273">
            <v>0</v>
          </cell>
          <cell r="AK273">
            <v>0</v>
          </cell>
        </row>
        <row r="274">
          <cell r="F274">
            <v>0</v>
          </cell>
          <cell r="AK274">
            <v>0</v>
          </cell>
        </row>
        <row r="275">
          <cell r="F275">
            <v>0</v>
          </cell>
          <cell r="P275">
            <v>0</v>
          </cell>
          <cell r="S275">
            <v>0</v>
          </cell>
          <cell r="X275">
            <v>0</v>
          </cell>
          <cell r="AC275">
            <v>0</v>
          </cell>
          <cell r="AF275">
            <v>0</v>
          </cell>
          <cell r="AG275">
            <v>0</v>
          </cell>
          <cell r="AH275">
            <v>0</v>
          </cell>
          <cell r="AK275">
            <v>0</v>
          </cell>
        </row>
        <row r="276">
          <cell r="F276" t="e">
            <v>#REF!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0</v>
          </cell>
          <cell r="V276">
            <v>0</v>
          </cell>
          <cell r="W276">
            <v>0</v>
          </cell>
          <cell r="X276">
            <v>0</v>
          </cell>
          <cell r="Y276">
            <v>0</v>
          </cell>
          <cell r="Z276">
            <v>0</v>
          </cell>
          <cell r="AA276">
            <v>0</v>
          </cell>
          <cell r="AB276">
            <v>0</v>
          </cell>
          <cell r="AC276">
            <v>0</v>
          </cell>
          <cell r="AD276">
            <v>0</v>
          </cell>
          <cell r="AE276">
            <v>0</v>
          </cell>
          <cell r="AF276">
            <v>0</v>
          </cell>
          <cell r="AG276">
            <v>0</v>
          </cell>
          <cell r="AH276">
            <v>0</v>
          </cell>
          <cell r="AK276" t="e">
            <v>#REF!</v>
          </cell>
        </row>
        <row r="277">
          <cell r="F277" t="e">
            <v>#REF!</v>
          </cell>
          <cell r="P277" t="e">
            <v>#REF!</v>
          </cell>
          <cell r="Q277" t="e">
            <v>#REF!</v>
          </cell>
          <cell r="R277" t="e">
            <v>#REF!</v>
          </cell>
          <cell r="S277" t="e">
            <v>#REF!</v>
          </cell>
          <cell r="T277" t="e">
            <v>#REF!</v>
          </cell>
          <cell r="U277" t="e">
            <v>#REF!</v>
          </cell>
          <cell r="V277" t="e">
            <v>#REF!</v>
          </cell>
          <cell r="W277" t="e">
            <v>#REF!</v>
          </cell>
          <cell r="X277" t="e">
            <v>#REF!</v>
          </cell>
          <cell r="Y277" t="e">
            <v>#REF!</v>
          </cell>
          <cell r="Z277" t="e">
            <v>#REF!</v>
          </cell>
          <cell r="AA277" t="e">
            <v>#REF!</v>
          </cell>
          <cell r="AB277" t="e">
            <v>#REF!</v>
          </cell>
          <cell r="AC277" t="e">
            <v>#REF!</v>
          </cell>
          <cell r="AD277" t="e">
            <v>#REF!</v>
          </cell>
          <cell r="AE277" t="e">
            <v>#REF!</v>
          </cell>
          <cell r="AF277" t="e">
            <v>#REF!</v>
          </cell>
          <cell r="AG277" t="e">
            <v>#REF!</v>
          </cell>
          <cell r="AH277" t="e">
            <v>#REF!</v>
          </cell>
          <cell r="AK277" t="e">
            <v>#REF!</v>
          </cell>
        </row>
        <row r="278">
          <cell r="F278">
            <v>0</v>
          </cell>
          <cell r="G278">
            <v>0</v>
          </cell>
          <cell r="H278">
            <v>0</v>
          </cell>
          <cell r="P278">
            <v>0</v>
          </cell>
          <cell r="S278">
            <v>0</v>
          </cell>
          <cell r="T278">
            <v>0</v>
          </cell>
          <cell r="U278">
            <v>0</v>
          </cell>
          <cell r="X278">
            <v>0</v>
          </cell>
          <cell r="Y278">
            <v>0</v>
          </cell>
          <cell r="Z278">
            <v>0</v>
          </cell>
          <cell r="AC278">
            <v>0</v>
          </cell>
          <cell r="AD278">
            <v>0</v>
          </cell>
          <cell r="AE278">
            <v>0</v>
          </cell>
          <cell r="AF278">
            <v>0</v>
          </cell>
          <cell r="AG278">
            <v>0</v>
          </cell>
          <cell r="AH278">
            <v>0</v>
          </cell>
          <cell r="AK278">
            <v>0</v>
          </cell>
        </row>
        <row r="279">
          <cell r="F279" t="e">
            <v>#REF!</v>
          </cell>
          <cell r="P279" t="e">
            <v>#REF!</v>
          </cell>
          <cell r="Q279" t="e">
            <v>#REF!</v>
          </cell>
          <cell r="R279" t="e">
            <v>#REF!</v>
          </cell>
          <cell r="S279" t="e">
            <v>#REF!</v>
          </cell>
          <cell r="T279" t="e">
            <v>#REF!</v>
          </cell>
          <cell r="U279" t="e">
            <v>#REF!</v>
          </cell>
          <cell r="V279" t="e">
            <v>#REF!</v>
          </cell>
          <cell r="W279" t="e">
            <v>#REF!</v>
          </cell>
          <cell r="X279" t="e">
            <v>#REF!</v>
          </cell>
          <cell r="Y279" t="e">
            <v>#REF!</v>
          </cell>
          <cell r="Z279" t="e">
            <v>#REF!</v>
          </cell>
          <cell r="AA279" t="e">
            <v>#REF!</v>
          </cell>
          <cell r="AB279" t="e">
            <v>#REF!</v>
          </cell>
          <cell r="AC279" t="e">
            <v>#REF!</v>
          </cell>
          <cell r="AD279" t="e">
            <v>#REF!</v>
          </cell>
          <cell r="AE279" t="e">
            <v>#REF!</v>
          </cell>
          <cell r="AF279" t="e">
            <v>#REF!</v>
          </cell>
          <cell r="AG279" t="e">
            <v>#REF!</v>
          </cell>
          <cell r="AH279" t="e">
            <v>#REF!</v>
          </cell>
          <cell r="AK279" t="e">
            <v>#REF!</v>
          </cell>
        </row>
        <row r="280">
          <cell r="F280" t="e">
            <v>#REF!</v>
          </cell>
          <cell r="P280" t="e">
            <v>#REF!</v>
          </cell>
          <cell r="Q280">
            <v>0</v>
          </cell>
          <cell r="R280">
            <v>0</v>
          </cell>
          <cell r="S280" t="e">
            <v>#REF!</v>
          </cell>
          <cell r="T280">
            <v>0</v>
          </cell>
          <cell r="U280">
            <v>0</v>
          </cell>
          <cell r="V280">
            <v>0</v>
          </cell>
          <cell r="W280">
            <v>0</v>
          </cell>
          <cell r="X280" t="e">
            <v>#REF!</v>
          </cell>
          <cell r="Y280">
            <v>0</v>
          </cell>
          <cell r="Z280">
            <v>0</v>
          </cell>
          <cell r="AA280">
            <v>0</v>
          </cell>
          <cell r="AB280">
            <v>0</v>
          </cell>
          <cell r="AC280" t="e">
            <v>#REF!</v>
          </cell>
          <cell r="AD280">
            <v>0</v>
          </cell>
          <cell r="AE280">
            <v>0</v>
          </cell>
          <cell r="AF280" t="e">
            <v>#REF!</v>
          </cell>
          <cell r="AG280" t="e">
            <v>#REF!</v>
          </cell>
          <cell r="AH280" t="e">
            <v>#REF!</v>
          </cell>
          <cell r="AK280" t="e">
            <v>#REF!</v>
          </cell>
        </row>
        <row r="281">
          <cell r="F281" t="e">
            <v>#REF!</v>
          </cell>
          <cell r="P281" t="e">
            <v>#REF!</v>
          </cell>
          <cell r="S281" t="e">
            <v>#REF!</v>
          </cell>
          <cell r="X281" t="e">
            <v>#REF!</v>
          </cell>
          <cell r="AC281" t="e">
            <v>#REF!</v>
          </cell>
          <cell r="AF281" t="e">
            <v>#REF!</v>
          </cell>
          <cell r="AG281" t="e">
            <v>#REF!</v>
          </cell>
          <cell r="AH281" t="e">
            <v>#REF!</v>
          </cell>
          <cell r="AK281" t="e">
            <v>#REF!</v>
          </cell>
        </row>
        <row r="282">
          <cell r="F282" t="e">
            <v>#REF!</v>
          </cell>
          <cell r="P282" t="e">
            <v>#REF!</v>
          </cell>
          <cell r="S282" t="e">
            <v>#REF!</v>
          </cell>
          <cell r="X282" t="e">
            <v>#REF!</v>
          </cell>
          <cell r="AC282" t="e">
            <v>#REF!</v>
          </cell>
          <cell r="AF282" t="e">
            <v>#REF!</v>
          </cell>
          <cell r="AG282" t="e">
            <v>#REF!</v>
          </cell>
          <cell r="AH282" t="e">
            <v>#REF!</v>
          </cell>
          <cell r="AK282" t="e">
            <v>#REF!</v>
          </cell>
        </row>
        <row r="283">
          <cell r="F283">
            <v>60</v>
          </cell>
          <cell r="P283">
            <v>370</v>
          </cell>
          <cell r="S283">
            <v>480</v>
          </cell>
          <cell r="X283">
            <v>100</v>
          </cell>
          <cell r="AC283">
            <v>100</v>
          </cell>
          <cell r="AF283">
            <v>0</v>
          </cell>
          <cell r="AG283">
            <v>0</v>
          </cell>
          <cell r="AK283">
            <v>1110</v>
          </cell>
        </row>
        <row r="284">
          <cell r="F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  <cell r="AE284">
            <v>0</v>
          </cell>
          <cell r="AF284">
            <v>0</v>
          </cell>
          <cell r="AG284">
            <v>0</v>
          </cell>
          <cell r="AH284">
            <v>0</v>
          </cell>
          <cell r="AJ284">
            <v>0</v>
          </cell>
          <cell r="AK284">
            <v>0</v>
          </cell>
        </row>
        <row r="285">
          <cell r="F285" t="e">
            <v>#REF!</v>
          </cell>
          <cell r="P285" t="e">
            <v>#REF!</v>
          </cell>
          <cell r="Q285">
            <v>0</v>
          </cell>
          <cell r="R285">
            <v>0</v>
          </cell>
          <cell r="S285" t="e">
            <v>#REF!</v>
          </cell>
          <cell r="T285">
            <v>0</v>
          </cell>
          <cell r="U285">
            <v>0</v>
          </cell>
          <cell r="V285">
            <v>0</v>
          </cell>
          <cell r="W285">
            <v>0</v>
          </cell>
          <cell r="X285" t="e">
            <v>#REF!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 t="e">
            <v>#REF!</v>
          </cell>
          <cell r="AD285">
            <v>0</v>
          </cell>
          <cell r="AE285">
            <v>0</v>
          </cell>
          <cell r="AF285" t="e">
            <v>#REF!</v>
          </cell>
          <cell r="AG285" t="e">
            <v>#REF!</v>
          </cell>
          <cell r="AH285" t="e">
            <v>#REF!</v>
          </cell>
          <cell r="AK285" t="e">
            <v>#REF!</v>
          </cell>
        </row>
        <row r="286">
          <cell r="F286" t="e">
            <v>#REF!</v>
          </cell>
          <cell r="P286" t="e">
            <v>#REF!</v>
          </cell>
          <cell r="S286" t="e">
            <v>#REF!</v>
          </cell>
          <cell r="X286" t="e">
            <v>#REF!</v>
          </cell>
          <cell r="AC286" t="e">
            <v>#REF!</v>
          </cell>
          <cell r="AF286" t="e">
            <v>#REF!</v>
          </cell>
          <cell r="AG286" t="e">
            <v>#REF!</v>
          </cell>
          <cell r="AH286" t="e">
            <v>#REF!</v>
          </cell>
          <cell r="AK286" t="e">
            <v>#REF!</v>
          </cell>
        </row>
        <row r="287">
          <cell r="F287">
            <v>0</v>
          </cell>
          <cell r="P287">
            <v>0</v>
          </cell>
          <cell r="S287">
            <v>0</v>
          </cell>
          <cell r="X287">
            <v>0</v>
          </cell>
          <cell r="AC287">
            <v>0</v>
          </cell>
          <cell r="AF287">
            <v>0</v>
          </cell>
          <cell r="AG287">
            <v>0</v>
          </cell>
          <cell r="AH287">
            <v>0</v>
          </cell>
          <cell r="AK287">
            <v>0</v>
          </cell>
        </row>
        <row r="288">
          <cell r="AK288">
            <v>0</v>
          </cell>
        </row>
        <row r="289">
          <cell r="S289">
            <v>250</v>
          </cell>
          <cell r="AH289">
            <v>0</v>
          </cell>
          <cell r="AK289">
            <v>250</v>
          </cell>
        </row>
        <row r="290">
          <cell r="F290" t="e">
            <v>#REF!</v>
          </cell>
          <cell r="P290" t="e">
            <v>#REF!</v>
          </cell>
          <cell r="Q290" t="e">
            <v>#REF!</v>
          </cell>
          <cell r="R290" t="e">
            <v>#REF!</v>
          </cell>
          <cell r="S290" t="e">
            <v>#REF!</v>
          </cell>
          <cell r="T290" t="e">
            <v>#REF!</v>
          </cell>
          <cell r="U290" t="e">
            <v>#REF!</v>
          </cell>
          <cell r="V290" t="e">
            <v>#REF!</v>
          </cell>
          <cell r="W290" t="e">
            <v>#REF!</v>
          </cell>
          <cell r="X290" t="e">
            <v>#REF!</v>
          </cell>
          <cell r="Y290" t="e">
            <v>#REF!</v>
          </cell>
          <cell r="Z290" t="e">
            <v>#REF!</v>
          </cell>
          <cell r="AA290" t="e">
            <v>#REF!</v>
          </cell>
          <cell r="AB290" t="e">
            <v>#REF!</v>
          </cell>
          <cell r="AC290" t="e">
            <v>#REF!</v>
          </cell>
          <cell r="AD290" t="e">
            <v>#REF!</v>
          </cell>
          <cell r="AE290" t="e">
            <v>#REF!</v>
          </cell>
          <cell r="AF290" t="e">
            <v>#REF!</v>
          </cell>
          <cell r="AG290" t="e">
            <v>#REF!</v>
          </cell>
          <cell r="AH290" t="e">
            <v>#REF!</v>
          </cell>
          <cell r="AK290" t="e">
            <v>#REF!</v>
          </cell>
        </row>
        <row r="291">
          <cell r="AK291">
            <v>0</v>
          </cell>
        </row>
        <row r="292">
          <cell r="F292" t="e">
            <v>#REF!</v>
          </cell>
          <cell r="P292" t="e">
            <v>#REF!</v>
          </cell>
          <cell r="Q292">
            <v>0</v>
          </cell>
          <cell r="R292">
            <v>0</v>
          </cell>
          <cell r="S292" t="e">
            <v>#REF!</v>
          </cell>
          <cell r="T292">
            <v>0</v>
          </cell>
          <cell r="U292">
            <v>0</v>
          </cell>
          <cell r="V292">
            <v>0</v>
          </cell>
          <cell r="W292">
            <v>0</v>
          </cell>
          <cell r="X292" t="e">
            <v>#REF!</v>
          </cell>
          <cell r="Y292">
            <v>0</v>
          </cell>
          <cell r="Z292">
            <v>0</v>
          </cell>
          <cell r="AA292">
            <v>0</v>
          </cell>
          <cell r="AB292">
            <v>0</v>
          </cell>
          <cell r="AC292" t="e">
            <v>#REF!</v>
          </cell>
          <cell r="AD292">
            <v>0</v>
          </cell>
          <cell r="AE292">
            <v>0</v>
          </cell>
          <cell r="AF292" t="e">
            <v>#REF!</v>
          </cell>
          <cell r="AG292" t="e">
            <v>#REF!</v>
          </cell>
          <cell r="AH292" t="e">
            <v>#REF!</v>
          </cell>
          <cell r="AK292" t="e">
            <v>#REF!</v>
          </cell>
        </row>
        <row r="293">
          <cell r="F293">
            <v>0</v>
          </cell>
          <cell r="P293">
            <v>-370</v>
          </cell>
          <cell r="S293">
            <v>-730</v>
          </cell>
          <cell r="X293">
            <v>-100</v>
          </cell>
          <cell r="AC293">
            <v>-100</v>
          </cell>
          <cell r="AF293">
            <v>0</v>
          </cell>
          <cell r="AG293">
            <v>0</v>
          </cell>
          <cell r="AH293">
            <v>0</v>
          </cell>
          <cell r="AK293">
            <v>-1300</v>
          </cell>
        </row>
        <row r="294">
          <cell r="F294">
            <v>0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0</v>
          </cell>
          <cell r="V294">
            <v>0</v>
          </cell>
          <cell r="W294">
            <v>0</v>
          </cell>
          <cell r="X294">
            <v>0</v>
          </cell>
          <cell r="Y294">
            <v>0</v>
          </cell>
          <cell r="Z294">
            <v>0</v>
          </cell>
          <cell r="AA294">
            <v>0</v>
          </cell>
          <cell r="AB294">
            <v>0</v>
          </cell>
          <cell r="AC294">
            <v>0</v>
          </cell>
          <cell r="AD294">
            <v>0</v>
          </cell>
          <cell r="AE294">
            <v>0</v>
          </cell>
          <cell r="AF294">
            <v>0</v>
          </cell>
          <cell r="AG294">
            <v>0</v>
          </cell>
          <cell r="AH294">
            <v>0</v>
          </cell>
          <cell r="AK294">
            <v>0</v>
          </cell>
        </row>
        <row r="295">
          <cell r="F295">
            <v>0</v>
          </cell>
          <cell r="P295">
            <v>0</v>
          </cell>
          <cell r="S295">
            <v>0</v>
          </cell>
          <cell r="X295">
            <v>0</v>
          </cell>
          <cell r="AC295">
            <v>0</v>
          </cell>
          <cell r="AF295">
            <v>0</v>
          </cell>
          <cell r="AG295">
            <v>0</v>
          </cell>
          <cell r="AH295">
            <v>0</v>
          </cell>
          <cell r="AK295">
            <v>0</v>
          </cell>
        </row>
        <row r="296">
          <cell r="F296">
            <v>0</v>
          </cell>
          <cell r="P296">
            <v>0</v>
          </cell>
          <cell r="S296">
            <v>0</v>
          </cell>
          <cell r="X296">
            <v>0</v>
          </cell>
          <cell r="AC296">
            <v>0</v>
          </cell>
          <cell r="AF296">
            <v>0</v>
          </cell>
          <cell r="AG296">
            <v>0</v>
          </cell>
          <cell r="AH296">
            <v>0</v>
          </cell>
          <cell r="AK296">
            <v>0</v>
          </cell>
        </row>
        <row r="297">
          <cell r="F297" t="e">
            <v>#REF!</v>
          </cell>
          <cell r="P297" t="e">
            <v>#REF!</v>
          </cell>
          <cell r="Q297">
            <v>0</v>
          </cell>
          <cell r="R297">
            <v>0</v>
          </cell>
          <cell r="S297" t="e">
            <v>#REF!</v>
          </cell>
          <cell r="T297">
            <v>0</v>
          </cell>
          <cell r="U297">
            <v>0</v>
          </cell>
          <cell r="V297">
            <v>0</v>
          </cell>
          <cell r="W297">
            <v>0</v>
          </cell>
          <cell r="X297" t="e">
            <v>#REF!</v>
          </cell>
          <cell r="Y297">
            <v>0</v>
          </cell>
          <cell r="Z297">
            <v>0</v>
          </cell>
          <cell r="AA297">
            <v>0</v>
          </cell>
          <cell r="AB297">
            <v>0</v>
          </cell>
          <cell r="AC297" t="e">
            <v>#REF!</v>
          </cell>
          <cell r="AD297">
            <v>0</v>
          </cell>
          <cell r="AE297">
            <v>0</v>
          </cell>
          <cell r="AF297" t="e">
            <v>#REF!</v>
          </cell>
          <cell r="AG297" t="e">
            <v>#REF!</v>
          </cell>
          <cell r="AH297" t="e">
            <v>#REF!</v>
          </cell>
          <cell r="AK297" t="e">
            <v>#REF!</v>
          </cell>
        </row>
        <row r="298">
          <cell r="F298" t="e">
            <v>#REF!</v>
          </cell>
          <cell r="P298" t="e">
            <v>#REF!</v>
          </cell>
          <cell r="S298" t="e">
            <v>#REF!</v>
          </cell>
          <cell r="X298" t="e">
            <v>#REF!</v>
          </cell>
          <cell r="AC298" t="e">
            <v>#REF!</v>
          </cell>
          <cell r="AF298" t="e">
            <v>#REF!</v>
          </cell>
          <cell r="AG298" t="e">
            <v>#REF!</v>
          </cell>
          <cell r="AH298" t="e">
            <v>#REF!</v>
          </cell>
          <cell r="AK298" t="e">
            <v>#REF!</v>
          </cell>
        </row>
        <row r="299">
          <cell r="F299" t="e">
            <v>#REF!</v>
          </cell>
          <cell r="P299" t="e">
            <v>#REF!</v>
          </cell>
          <cell r="S299" t="e">
            <v>#REF!</v>
          </cell>
          <cell r="X299" t="e">
            <v>#REF!</v>
          </cell>
          <cell r="AC299" t="e">
            <v>#REF!</v>
          </cell>
          <cell r="AF299" t="e">
            <v>#REF!</v>
          </cell>
          <cell r="AG299" t="e">
            <v>#REF!</v>
          </cell>
          <cell r="AH299" t="e">
            <v>#REF!</v>
          </cell>
          <cell r="AK299" t="e">
            <v>#REF!</v>
          </cell>
        </row>
        <row r="300">
          <cell r="F300">
            <v>0</v>
          </cell>
          <cell r="P300">
            <v>0</v>
          </cell>
          <cell r="S300">
            <v>0</v>
          </cell>
          <cell r="X300">
            <v>0</v>
          </cell>
          <cell r="AC300">
            <v>0</v>
          </cell>
          <cell r="AF300">
            <v>0</v>
          </cell>
          <cell r="AG300">
            <v>0</v>
          </cell>
          <cell r="AH300">
            <v>0</v>
          </cell>
          <cell r="AK300">
            <v>0</v>
          </cell>
        </row>
        <row r="301">
          <cell r="P301">
            <v>0</v>
          </cell>
          <cell r="AF301">
            <v>0</v>
          </cell>
          <cell r="AG301">
            <v>0</v>
          </cell>
          <cell r="AH301">
            <v>0</v>
          </cell>
          <cell r="AK301">
            <v>0</v>
          </cell>
        </row>
        <row r="302">
          <cell r="F302">
            <v>0</v>
          </cell>
          <cell r="P302">
            <v>0</v>
          </cell>
          <cell r="S302">
            <v>0</v>
          </cell>
          <cell r="X302">
            <v>0</v>
          </cell>
          <cell r="AC302">
            <v>0</v>
          </cell>
          <cell r="AF302">
            <v>0</v>
          </cell>
          <cell r="AG302">
            <v>0</v>
          </cell>
          <cell r="AH302">
            <v>0</v>
          </cell>
          <cell r="AK302">
            <v>0</v>
          </cell>
        </row>
        <row r="303">
          <cell r="F303" t="e">
            <v>#REF!</v>
          </cell>
          <cell r="P303" t="e">
            <v>#REF!</v>
          </cell>
          <cell r="Q303" t="e">
            <v>#REF!</v>
          </cell>
          <cell r="R303" t="e">
            <v>#REF!</v>
          </cell>
          <cell r="S303" t="e">
            <v>#REF!</v>
          </cell>
          <cell r="T303" t="e">
            <v>#REF!</v>
          </cell>
          <cell r="U303" t="e">
            <v>#REF!</v>
          </cell>
          <cell r="V303" t="e">
            <v>#REF!</v>
          </cell>
          <cell r="W303" t="e">
            <v>#REF!</v>
          </cell>
          <cell r="X303" t="e">
            <v>#REF!</v>
          </cell>
          <cell r="Y303" t="e">
            <v>#REF!</v>
          </cell>
          <cell r="Z303" t="e">
            <v>#REF!</v>
          </cell>
          <cell r="AA303" t="e">
            <v>#REF!</v>
          </cell>
          <cell r="AB303" t="e">
            <v>#REF!</v>
          </cell>
          <cell r="AC303" t="e">
            <v>#REF!</v>
          </cell>
          <cell r="AD303" t="e">
            <v>#REF!</v>
          </cell>
          <cell r="AE303" t="e">
            <v>#REF!</v>
          </cell>
          <cell r="AF303" t="e">
            <v>#REF!</v>
          </cell>
          <cell r="AG303" t="e">
            <v>#REF!</v>
          </cell>
          <cell r="AH303" t="e">
            <v>#REF!</v>
          </cell>
          <cell r="AK303" t="e">
            <v>#REF!</v>
          </cell>
        </row>
        <row r="304">
          <cell r="AH304">
            <v>191</v>
          </cell>
          <cell r="AK304">
            <v>0</v>
          </cell>
        </row>
        <row r="306">
          <cell r="F306" t="e">
            <v>#REF!</v>
          </cell>
          <cell r="G306">
            <v>0</v>
          </cell>
          <cell r="H306">
            <v>0</v>
          </cell>
          <cell r="P306" t="e">
            <v>#REF!</v>
          </cell>
          <cell r="Q306" t="e">
            <v>#REF!</v>
          </cell>
          <cell r="R306" t="e">
            <v>#REF!</v>
          </cell>
          <cell r="S306" t="e">
            <v>#REF!</v>
          </cell>
          <cell r="T306" t="e">
            <v>#REF!</v>
          </cell>
          <cell r="U306" t="e">
            <v>#REF!</v>
          </cell>
          <cell r="V306" t="e">
            <v>#REF!</v>
          </cell>
          <cell r="W306" t="e">
            <v>#REF!</v>
          </cell>
          <cell r="X306" t="e">
            <v>#REF!</v>
          </cell>
          <cell r="Y306" t="e">
            <v>#REF!</v>
          </cell>
          <cell r="Z306" t="e">
            <v>#REF!</v>
          </cell>
          <cell r="AA306" t="e">
            <v>#REF!</v>
          </cell>
          <cell r="AB306" t="e">
            <v>#REF!</v>
          </cell>
          <cell r="AC306" t="e">
            <v>#REF!</v>
          </cell>
          <cell r="AF306" t="e">
            <v>#REF!</v>
          </cell>
          <cell r="AG306" t="e">
            <v>#REF!</v>
          </cell>
          <cell r="AH306" t="e">
            <v>#REF!</v>
          </cell>
          <cell r="AK306" t="e">
            <v>#REF!</v>
          </cell>
        </row>
        <row r="307">
          <cell r="F307">
            <v>0</v>
          </cell>
          <cell r="AK307">
            <v>0</v>
          </cell>
        </row>
        <row r="308">
          <cell r="F308">
            <v>0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0</v>
          </cell>
          <cell r="V308">
            <v>0</v>
          </cell>
          <cell r="W308">
            <v>0</v>
          </cell>
          <cell r="X308">
            <v>0</v>
          </cell>
          <cell r="Y308">
            <v>0</v>
          </cell>
          <cell r="Z308">
            <v>0</v>
          </cell>
          <cell r="AA308">
            <v>0</v>
          </cell>
          <cell r="AB308">
            <v>0</v>
          </cell>
          <cell r="AC308">
            <v>0</v>
          </cell>
          <cell r="AD308">
            <v>0</v>
          </cell>
          <cell r="AE308">
            <v>0</v>
          </cell>
          <cell r="AF308">
            <v>0</v>
          </cell>
          <cell r="AG308">
            <v>0</v>
          </cell>
          <cell r="AH308">
            <v>0</v>
          </cell>
          <cell r="AK308">
            <v>0</v>
          </cell>
        </row>
        <row r="309">
          <cell r="F309">
            <v>0</v>
          </cell>
          <cell r="P309">
            <v>0</v>
          </cell>
          <cell r="S309">
            <v>0</v>
          </cell>
          <cell r="X309">
            <v>0</v>
          </cell>
          <cell r="AC309">
            <v>0</v>
          </cell>
          <cell r="AF309">
            <v>0</v>
          </cell>
          <cell r="AG309">
            <v>0</v>
          </cell>
          <cell r="AH309">
            <v>0</v>
          </cell>
          <cell r="AK309">
            <v>0</v>
          </cell>
        </row>
        <row r="310">
          <cell r="AK310">
            <v>0</v>
          </cell>
        </row>
        <row r="311">
          <cell r="F311" t="e">
            <v>#REF!</v>
          </cell>
          <cell r="P311" t="e">
            <v>#REF!</v>
          </cell>
          <cell r="Q311" t="e">
            <v>#REF!</v>
          </cell>
          <cell r="R311" t="e">
            <v>#REF!</v>
          </cell>
          <cell r="S311" t="e">
            <v>#REF!</v>
          </cell>
          <cell r="T311" t="e">
            <v>#REF!</v>
          </cell>
          <cell r="U311" t="e">
            <v>#REF!</v>
          </cell>
          <cell r="V311" t="e">
            <v>#REF!</v>
          </cell>
          <cell r="W311" t="e">
            <v>#REF!</v>
          </cell>
          <cell r="X311" t="e">
            <v>#REF!</v>
          </cell>
          <cell r="Y311" t="e">
            <v>#REF!</v>
          </cell>
          <cell r="Z311" t="e">
            <v>#REF!</v>
          </cell>
          <cell r="AA311" t="e">
            <v>#REF!</v>
          </cell>
          <cell r="AB311" t="e">
            <v>#REF!</v>
          </cell>
          <cell r="AC311" t="e">
            <v>#REF!</v>
          </cell>
          <cell r="AD311" t="e">
            <v>#REF!</v>
          </cell>
          <cell r="AE311" t="e">
            <v>#REF!</v>
          </cell>
          <cell r="AF311" t="e">
            <v>#REF!</v>
          </cell>
          <cell r="AG311" t="e">
            <v>#REF!</v>
          </cell>
          <cell r="AH311" t="e">
            <v>#REF!</v>
          </cell>
          <cell r="AK311" t="e">
            <v>#REF!</v>
          </cell>
        </row>
        <row r="312">
          <cell r="AK312">
            <v>0</v>
          </cell>
        </row>
        <row r="313">
          <cell r="P313">
            <v>0</v>
          </cell>
          <cell r="AK313">
            <v>0</v>
          </cell>
        </row>
        <row r="314">
          <cell r="S314">
            <v>0</v>
          </cell>
          <cell r="AK314">
            <v>0</v>
          </cell>
        </row>
        <row r="315">
          <cell r="F315">
            <v>0</v>
          </cell>
          <cell r="AK315">
            <v>0</v>
          </cell>
        </row>
        <row r="316">
          <cell r="S316">
            <v>0</v>
          </cell>
        </row>
        <row r="317">
          <cell r="F317">
            <v>0</v>
          </cell>
          <cell r="AK317">
            <v>0</v>
          </cell>
        </row>
        <row r="318">
          <cell r="AK318">
            <v>0</v>
          </cell>
        </row>
        <row r="320">
          <cell r="AK320">
            <v>0</v>
          </cell>
        </row>
        <row r="321">
          <cell r="S321">
            <v>0</v>
          </cell>
        </row>
        <row r="322">
          <cell r="F322" t="e">
            <v>#REF!</v>
          </cell>
          <cell r="P322" t="e">
            <v>#REF!</v>
          </cell>
          <cell r="Q322" t="e">
            <v>#REF!</v>
          </cell>
          <cell r="R322" t="e">
            <v>#REF!</v>
          </cell>
          <cell r="S322" t="e">
            <v>#REF!</v>
          </cell>
          <cell r="T322" t="e">
            <v>#REF!</v>
          </cell>
          <cell r="U322" t="e">
            <v>#REF!</v>
          </cell>
          <cell r="V322" t="e">
            <v>#REF!</v>
          </cell>
          <cell r="W322" t="e">
            <v>#REF!</v>
          </cell>
          <cell r="X322" t="e">
            <v>#REF!</v>
          </cell>
          <cell r="Y322" t="e">
            <v>#REF!</v>
          </cell>
          <cell r="Z322" t="e">
            <v>#REF!</v>
          </cell>
          <cell r="AA322" t="e">
            <v>#REF!</v>
          </cell>
          <cell r="AB322" t="e">
            <v>#REF!</v>
          </cell>
          <cell r="AC322" t="e">
            <v>#REF!</v>
          </cell>
          <cell r="AD322" t="e">
            <v>#REF!</v>
          </cell>
          <cell r="AE322" t="e">
            <v>#REF!</v>
          </cell>
          <cell r="AF322" t="e">
            <v>#REF!</v>
          </cell>
          <cell r="AG322" t="e">
            <v>#REF!</v>
          </cell>
          <cell r="AH322" t="e">
            <v>#REF!</v>
          </cell>
          <cell r="AK322" t="e">
            <v>#REF!</v>
          </cell>
        </row>
        <row r="331">
          <cell r="AJ331">
            <v>2455</v>
          </cell>
          <cell r="AK331">
            <v>0</v>
          </cell>
          <cell r="AM331">
            <v>0</v>
          </cell>
        </row>
        <row r="332">
          <cell r="F332">
            <v>0</v>
          </cell>
          <cell r="P332">
            <v>0</v>
          </cell>
          <cell r="S332">
            <v>0</v>
          </cell>
          <cell r="X332">
            <v>0</v>
          </cell>
          <cell r="AC332">
            <v>0</v>
          </cell>
          <cell r="AF332">
            <v>0</v>
          </cell>
          <cell r="AG332">
            <v>0</v>
          </cell>
          <cell r="AH332">
            <v>0</v>
          </cell>
          <cell r="AK332">
            <v>0</v>
          </cell>
          <cell r="AM332">
            <v>0</v>
          </cell>
        </row>
        <row r="333">
          <cell r="AJ333">
            <v>36</v>
          </cell>
          <cell r="AK333" t="e">
            <v>#REF!</v>
          </cell>
          <cell r="AM333" t="e">
            <v>#REF!</v>
          </cell>
        </row>
        <row r="334">
          <cell r="AK334" t="e">
            <v>#REF!</v>
          </cell>
          <cell r="AM334" t="e">
            <v>#REF!</v>
          </cell>
        </row>
        <row r="335">
          <cell r="AJ335">
            <v>36</v>
          </cell>
          <cell r="AK335">
            <v>0</v>
          </cell>
          <cell r="AM335">
            <v>0</v>
          </cell>
        </row>
        <row r="336">
          <cell r="AK336">
            <v>0</v>
          </cell>
          <cell r="AM336">
            <v>0</v>
          </cell>
        </row>
        <row r="337">
          <cell r="AK337">
            <v>3500</v>
          </cell>
          <cell r="AM337">
            <v>3500</v>
          </cell>
        </row>
        <row r="338">
          <cell r="AK338">
            <v>369645</v>
          </cell>
        </row>
        <row r="339">
          <cell r="AK339">
            <v>0</v>
          </cell>
          <cell r="AM339">
            <v>0</v>
          </cell>
        </row>
        <row r="340">
          <cell r="AK340">
            <v>0</v>
          </cell>
        </row>
        <row r="341">
          <cell r="AK341">
            <v>0</v>
          </cell>
          <cell r="AM341">
            <v>0</v>
          </cell>
        </row>
        <row r="342">
          <cell r="AK342">
            <v>-1300</v>
          </cell>
          <cell r="AM342">
            <v>-1300</v>
          </cell>
        </row>
        <row r="343">
          <cell r="AK343">
            <v>0</v>
          </cell>
          <cell r="AM343">
            <v>0</v>
          </cell>
        </row>
        <row r="344">
          <cell r="AK344">
            <v>0</v>
          </cell>
          <cell r="AM344">
            <v>0</v>
          </cell>
        </row>
        <row r="345">
          <cell r="AK345">
            <v>0</v>
          </cell>
          <cell r="AM345">
            <v>0</v>
          </cell>
        </row>
        <row r="346">
          <cell r="AK346">
            <v>0</v>
          </cell>
          <cell r="AM346">
            <v>0</v>
          </cell>
        </row>
        <row r="347">
          <cell r="AK347" t="e">
            <v>#REF!</v>
          </cell>
          <cell r="AM347" t="e">
            <v>#REF!</v>
          </cell>
        </row>
        <row r="348">
          <cell r="AK348" t="e">
            <v>#REF!</v>
          </cell>
          <cell r="AM348" t="e">
            <v>#REF!</v>
          </cell>
        </row>
        <row r="349">
          <cell r="AK349" t="e">
            <v>#REF!</v>
          </cell>
          <cell r="AM349" t="e">
            <v>#REF!</v>
          </cell>
        </row>
        <row r="350">
          <cell r="AK350">
            <v>1110</v>
          </cell>
        </row>
        <row r="351">
          <cell r="AK351">
            <v>0</v>
          </cell>
        </row>
        <row r="352">
          <cell r="AK352">
            <v>0</v>
          </cell>
          <cell r="AM352">
            <v>0</v>
          </cell>
        </row>
        <row r="353">
          <cell r="AK353" t="e">
            <v>#REF!</v>
          </cell>
          <cell r="AM353" t="e">
            <v>#REF!</v>
          </cell>
        </row>
        <row r="354">
          <cell r="AK354">
            <v>0</v>
          </cell>
          <cell r="AM354">
            <v>0</v>
          </cell>
        </row>
        <row r="355">
          <cell r="P355">
            <v>225</v>
          </cell>
          <cell r="S355">
            <v>296</v>
          </cell>
          <cell r="X355">
            <v>56</v>
          </cell>
          <cell r="AC355">
            <v>0</v>
          </cell>
          <cell r="AF355">
            <v>0</v>
          </cell>
          <cell r="AG355">
            <v>0</v>
          </cell>
          <cell r="AH355">
            <v>0</v>
          </cell>
          <cell r="AK355">
            <v>577</v>
          </cell>
        </row>
        <row r="356">
          <cell r="AK356">
            <v>0</v>
          </cell>
        </row>
        <row r="357">
          <cell r="F357">
            <v>0</v>
          </cell>
          <cell r="P357">
            <v>0</v>
          </cell>
          <cell r="S357">
            <v>0</v>
          </cell>
          <cell r="X357">
            <v>0</v>
          </cell>
          <cell r="AC357">
            <v>0</v>
          </cell>
          <cell r="AF357">
            <v>0</v>
          </cell>
          <cell r="AG357">
            <v>0</v>
          </cell>
          <cell r="AH357">
            <v>0</v>
          </cell>
          <cell r="AK357">
            <v>0</v>
          </cell>
          <cell r="AM357">
            <v>0</v>
          </cell>
        </row>
        <row r="358">
          <cell r="AK358">
            <v>0</v>
          </cell>
          <cell r="AM358">
            <v>0</v>
          </cell>
        </row>
        <row r="359">
          <cell r="AK359">
            <v>0</v>
          </cell>
          <cell r="AM359">
            <v>0</v>
          </cell>
        </row>
        <row r="360">
          <cell r="AK360">
            <v>0</v>
          </cell>
          <cell r="AM360">
            <v>0</v>
          </cell>
        </row>
        <row r="361">
          <cell r="AJ361">
            <v>-2491</v>
          </cell>
          <cell r="AK361" t="e">
            <v>#REF!</v>
          </cell>
          <cell r="AM361" t="e">
            <v>#REF!</v>
          </cell>
        </row>
        <row r="362">
          <cell r="AK362" t="e">
            <v>#REF!</v>
          </cell>
        </row>
        <row r="363">
          <cell r="AK363" t="e">
            <v>#REF!</v>
          </cell>
        </row>
        <row r="364">
          <cell r="AK364">
            <v>0</v>
          </cell>
        </row>
        <row r="365">
          <cell r="F365">
            <v>0</v>
          </cell>
          <cell r="P365">
            <v>0</v>
          </cell>
          <cell r="S365">
            <v>0</v>
          </cell>
          <cell r="T365">
            <v>0</v>
          </cell>
          <cell r="U365">
            <v>0</v>
          </cell>
          <cell r="X365">
            <v>0</v>
          </cell>
          <cell r="Y365">
            <v>0</v>
          </cell>
          <cell r="Z365">
            <v>0</v>
          </cell>
          <cell r="AC365">
            <v>0</v>
          </cell>
          <cell r="AD365">
            <v>0</v>
          </cell>
          <cell r="AE365">
            <v>0</v>
          </cell>
          <cell r="AF365">
            <v>0</v>
          </cell>
          <cell r="AG365">
            <v>0</v>
          </cell>
          <cell r="AH365">
            <v>0</v>
          </cell>
          <cell r="AK365">
            <v>0</v>
          </cell>
          <cell r="AM365">
            <v>0</v>
          </cell>
        </row>
        <row r="374">
          <cell r="F374">
            <v>0</v>
          </cell>
        </row>
        <row r="386">
          <cell r="F386" t="str">
            <v>лютий</v>
          </cell>
          <cell r="P386" t="str">
            <v>лютий</v>
          </cell>
          <cell r="X386" t="str">
            <v>лютий</v>
          </cell>
          <cell r="AC386" t="str">
            <v>лютий</v>
          </cell>
        </row>
        <row r="387">
          <cell r="F387" t="str">
            <v>АППАРАТ</v>
          </cell>
          <cell r="P387" t="str">
            <v>ККМ</v>
          </cell>
          <cell r="X387" t="str">
            <v>ТЕЦ5</v>
          </cell>
          <cell r="AC387" t="str">
            <v>ТЕЦ6</v>
          </cell>
          <cell r="AK387" t="str">
            <v>АК "КЕ"</v>
          </cell>
          <cell r="AL387" t="str">
            <v>Е/Е</v>
          </cell>
        </row>
        <row r="388">
          <cell r="F388" t="str">
            <v>ПЛАН</v>
          </cell>
          <cell r="P388" t="str">
            <v>ПЛАН</v>
          </cell>
          <cell r="X388" t="str">
            <v>ПЛАН</v>
          </cell>
          <cell r="AC388" t="str">
            <v>ПЛАН</v>
          </cell>
          <cell r="AK388" t="str">
            <v>ПЛАН</v>
          </cell>
          <cell r="AL388" t="str">
            <v>ПЛАН</v>
          </cell>
        </row>
        <row r="389">
          <cell r="F389">
            <v>164.3</v>
          </cell>
          <cell r="G389">
            <v>50</v>
          </cell>
          <cell r="H389">
            <v>51</v>
          </cell>
          <cell r="P389">
            <v>14.333333333333332</v>
          </cell>
          <cell r="S389">
            <v>14.333333333333332</v>
          </cell>
          <cell r="X389">
            <v>182</v>
          </cell>
          <cell r="Y389">
            <v>76</v>
          </cell>
          <cell r="Z389">
            <v>76</v>
          </cell>
          <cell r="AC389">
            <v>323.66666666666674</v>
          </cell>
          <cell r="AD389">
            <v>148</v>
          </cell>
          <cell r="AE389">
            <v>147</v>
          </cell>
          <cell r="AK389">
            <v>735.30000000000018</v>
          </cell>
          <cell r="AL389" t="e">
            <v>#REF!</v>
          </cell>
          <cell r="AM389">
            <v>303.33333333333326</v>
          </cell>
        </row>
        <row r="390">
          <cell r="F390">
            <v>29</v>
          </cell>
          <cell r="G390">
            <v>9</v>
          </cell>
          <cell r="P390">
            <v>0</v>
          </cell>
          <cell r="X390">
            <v>0</v>
          </cell>
          <cell r="Y390">
            <v>0</v>
          </cell>
          <cell r="AC390">
            <v>3.6666666666666665</v>
          </cell>
          <cell r="AD390">
            <v>2</v>
          </cell>
          <cell r="AK390">
            <v>46</v>
          </cell>
          <cell r="AL390">
            <v>14</v>
          </cell>
        </row>
        <row r="391">
          <cell r="F391">
            <v>0</v>
          </cell>
          <cell r="G391">
            <v>0</v>
          </cell>
          <cell r="P391">
            <v>0.66666666666666663</v>
          </cell>
          <cell r="X391">
            <v>146.66666666666666</v>
          </cell>
          <cell r="Y391">
            <v>61</v>
          </cell>
          <cell r="AC391">
            <v>280.66666666666669</v>
          </cell>
          <cell r="AD391">
            <v>128</v>
          </cell>
          <cell r="AK391">
            <v>428</v>
          </cell>
          <cell r="AL391">
            <v>189.66666666666666</v>
          </cell>
        </row>
        <row r="392">
          <cell r="F392">
            <v>0</v>
          </cell>
          <cell r="G392">
            <v>0</v>
          </cell>
          <cell r="P392">
            <v>2</v>
          </cell>
          <cell r="X392">
            <v>0</v>
          </cell>
          <cell r="Y392">
            <v>0</v>
          </cell>
          <cell r="AC392">
            <v>25</v>
          </cell>
          <cell r="AD392">
            <v>11</v>
          </cell>
          <cell r="AK392">
            <v>33.666666666666671</v>
          </cell>
          <cell r="AL392">
            <v>16</v>
          </cell>
        </row>
        <row r="393">
          <cell r="F393">
            <v>0</v>
          </cell>
          <cell r="G393">
            <v>0</v>
          </cell>
          <cell r="P393">
            <v>0</v>
          </cell>
          <cell r="X393">
            <v>25.333333333333332</v>
          </cell>
          <cell r="Y393">
            <v>11</v>
          </cell>
          <cell r="AC393">
            <v>0.66666666666666663</v>
          </cell>
          <cell r="AD393">
            <v>0</v>
          </cell>
          <cell r="AK393">
            <v>26</v>
          </cell>
          <cell r="AL393">
            <v>11</v>
          </cell>
        </row>
        <row r="394">
          <cell r="F394">
            <v>120.63333333333333</v>
          </cell>
          <cell r="G394">
            <v>37</v>
          </cell>
          <cell r="P394">
            <v>0</v>
          </cell>
          <cell r="X394">
            <v>0</v>
          </cell>
          <cell r="Y394">
            <v>0</v>
          </cell>
          <cell r="AC394">
            <v>0</v>
          </cell>
          <cell r="AD394">
            <v>0</v>
          </cell>
          <cell r="AK394">
            <v>120.63333333333333</v>
          </cell>
          <cell r="AL394">
            <v>39</v>
          </cell>
        </row>
        <row r="395">
          <cell r="F395">
            <v>8.6666666666666661</v>
          </cell>
          <cell r="G395">
            <v>3</v>
          </cell>
          <cell r="P395">
            <v>0</v>
          </cell>
          <cell r="X395">
            <v>0</v>
          </cell>
          <cell r="Y395">
            <v>0</v>
          </cell>
          <cell r="AC395">
            <v>0</v>
          </cell>
          <cell r="AD395">
            <v>0</v>
          </cell>
          <cell r="AK395">
            <v>8.6666666666666661</v>
          </cell>
          <cell r="AL395">
            <v>0</v>
          </cell>
        </row>
        <row r="396">
          <cell r="F396">
            <v>0</v>
          </cell>
          <cell r="G396">
            <v>0</v>
          </cell>
          <cell r="P396">
            <v>5.333333333333333</v>
          </cell>
          <cell r="X396">
            <v>0</v>
          </cell>
          <cell r="Y396">
            <v>0</v>
          </cell>
          <cell r="AC396">
            <v>0</v>
          </cell>
          <cell r="AD396">
            <v>0</v>
          </cell>
          <cell r="AK396">
            <v>22</v>
          </cell>
          <cell r="AL396">
            <v>15.333333333333332</v>
          </cell>
        </row>
        <row r="397">
          <cell r="F397">
            <v>5.333333333333333</v>
          </cell>
          <cell r="G397">
            <v>2</v>
          </cell>
          <cell r="P397">
            <v>0</v>
          </cell>
          <cell r="X397">
            <v>0</v>
          </cell>
          <cell r="Y397">
            <v>0</v>
          </cell>
          <cell r="AC397">
            <v>0</v>
          </cell>
          <cell r="AD397">
            <v>0</v>
          </cell>
          <cell r="AK397">
            <v>5.333333333333333</v>
          </cell>
          <cell r="AL397">
            <v>2</v>
          </cell>
        </row>
        <row r="398">
          <cell r="F398">
            <v>0.33333333333333331</v>
          </cell>
          <cell r="G398">
            <v>0</v>
          </cell>
          <cell r="P398">
            <v>4.333333333333333</v>
          </cell>
          <cell r="X398">
            <v>0</v>
          </cell>
          <cell r="Y398">
            <v>0</v>
          </cell>
          <cell r="AC398">
            <v>0</v>
          </cell>
          <cell r="AD398">
            <v>0</v>
          </cell>
          <cell r="AK398">
            <v>4.6666666666666661</v>
          </cell>
          <cell r="AL398">
            <v>4.333333333333333</v>
          </cell>
        </row>
        <row r="399">
          <cell r="F399">
            <v>0.33333333333333331</v>
          </cell>
          <cell r="G399">
            <v>0</v>
          </cell>
          <cell r="P399">
            <v>2</v>
          </cell>
          <cell r="X399">
            <v>10</v>
          </cell>
          <cell r="Y399">
            <v>4</v>
          </cell>
          <cell r="AC399">
            <v>13.666666666666666</v>
          </cell>
          <cell r="AD399">
            <v>6</v>
          </cell>
          <cell r="AK399">
            <v>26</v>
          </cell>
          <cell r="AL399">
            <v>12</v>
          </cell>
        </row>
        <row r="400">
          <cell r="F400">
            <v>0</v>
          </cell>
          <cell r="G400">
            <v>0</v>
          </cell>
          <cell r="P400">
            <v>0</v>
          </cell>
          <cell r="X400">
            <v>0</v>
          </cell>
          <cell r="Y400">
            <v>0</v>
          </cell>
          <cell r="AC400">
            <v>0</v>
          </cell>
          <cell r="AD400">
            <v>0</v>
          </cell>
          <cell r="AK400">
            <v>0</v>
          </cell>
        </row>
        <row r="401">
          <cell r="F401">
            <v>1.1666666666666667</v>
          </cell>
          <cell r="G401">
            <v>0</v>
          </cell>
          <cell r="P401">
            <v>20.5</v>
          </cell>
          <cell r="X401">
            <v>522.33333333333337</v>
          </cell>
          <cell r="Y401">
            <v>217</v>
          </cell>
          <cell r="AC401">
            <v>43</v>
          </cell>
          <cell r="AD401">
            <v>20</v>
          </cell>
          <cell r="AK401">
            <v>587.33333333333337</v>
          </cell>
          <cell r="AL401">
            <v>257.5</v>
          </cell>
          <cell r="AM401">
            <v>257.83333333333331</v>
          </cell>
        </row>
        <row r="402">
          <cell r="F402">
            <v>0</v>
          </cell>
          <cell r="G402">
            <v>0</v>
          </cell>
          <cell r="P402">
            <v>0</v>
          </cell>
          <cell r="X402">
            <v>0</v>
          </cell>
          <cell r="Y402">
            <v>0</v>
          </cell>
          <cell r="AC402">
            <v>0</v>
          </cell>
          <cell r="AD402">
            <v>0</v>
          </cell>
          <cell r="AK402">
            <v>0</v>
          </cell>
          <cell r="AL402">
            <v>0</v>
          </cell>
        </row>
        <row r="403">
          <cell r="F403">
            <v>0</v>
          </cell>
          <cell r="G403">
            <v>0</v>
          </cell>
          <cell r="P403">
            <v>0</v>
          </cell>
          <cell r="X403">
            <v>480.66666666666669</v>
          </cell>
          <cell r="Y403">
            <v>200</v>
          </cell>
          <cell r="AC403">
            <v>11</v>
          </cell>
          <cell r="AD403">
            <v>5</v>
          </cell>
          <cell r="AK403">
            <v>491.66666666666669</v>
          </cell>
          <cell r="AL403">
            <v>205</v>
          </cell>
        </row>
        <row r="404">
          <cell r="F404">
            <v>0</v>
          </cell>
          <cell r="G404">
            <v>0</v>
          </cell>
          <cell r="P404">
            <v>0</v>
          </cell>
          <cell r="X404">
            <v>0</v>
          </cell>
          <cell r="Y404">
            <v>0</v>
          </cell>
          <cell r="AC404">
            <v>0</v>
          </cell>
          <cell r="AD404">
            <v>0</v>
          </cell>
          <cell r="AK404">
            <v>0</v>
          </cell>
          <cell r="AL404">
            <v>0</v>
          </cell>
        </row>
        <row r="405">
          <cell r="F405">
            <v>1.1666666666666667</v>
          </cell>
          <cell r="G405">
            <v>0</v>
          </cell>
          <cell r="P405">
            <v>15.833333333333334</v>
          </cell>
          <cell r="X405">
            <v>41.666666666666664</v>
          </cell>
          <cell r="Y405">
            <v>17</v>
          </cell>
          <cell r="AC405">
            <v>32</v>
          </cell>
          <cell r="AD405">
            <v>15</v>
          </cell>
          <cell r="AK405">
            <v>91</v>
          </cell>
          <cell r="AL405">
            <v>52.833333333333336</v>
          </cell>
        </row>
        <row r="406">
          <cell r="F406">
            <v>0</v>
          </cell>
          <cell r="G406">
            <v>0</v>
          </cell>
          <cell r="P406">
            <v>4.666666666666667</v>
          </cell>
          <cell r="X406">
            <v>0</v>
          </cell>
          <cell r="Y406">
            <v>0</v>
          </cell>
          <cell r="AC406">
            <v>0</v>
          </cell>
          <cell r="AD406">
            <v>0</v>
          </cell>
          <cell r="AK406">
            <v>4.666666666666667</v>
          </cell>
          <cell r="AL406">
            <v>0</v>
          </cell>
        </row>
        <row r="407">
          <cell r="F407">
            <v>0</v>
          </cell>
          <cell r="G407">
            <v>0</v>
          </cell>
          <cell r="P407">
            <v>0</v>
          </cell>
          <cell r="X407">
            <v>0</v>
          </cell>
          <cell r="Y407">
            <v>0</v>
          </cell>
          <cell r="AC407">
            <v>0</v>
          </cell>
          <cell r="AD407">
            <v>0</v>
          </cell>
          <cell r="AK407">
            <v>0</v>
          </cell>
        </row>
        <row r="408">
          <cell r="F408">
            <v>10</v>
          </cell>
          <cell r="G408">
            <v>3</v>
          </cell>
          <cell r="P408">
            <v>39</v>
          </cell>
          <cell r="X408">
            <v>0</v>
          </cell>
          <cell r="Y408">
            <v>0</v>
          </cell>
          <cell r="AC408">
            <v>0</v>
          </cell>
          <cell r="AD408">
            <v>0</v>
          </cell>
          <cell r="AK408">
            <v>49</v>
          </cell>
          <cell r="AL408">
            <v>42</v>
          </cell>
          <cell r="AM408">
            <v>42</v>
          </cell>
        </row>
        <row r="409">
          <cell r="F409">
            <v>2.6666666666666665</v>
          </cell>
          <cell r="G409">
            <v>1</v>
          </cell>
          <cell r="P409">
            <v>3.3333333333333335</v>
          </cell>
          <cell r="X409">
            <v>0</v>
          </cell>
          <cell r="Y409">
            <v>0</v>
          </cell>
          <cell r="AC409">
            <v>0</v>
          </cell>
          <cell r="AD409">
            <v>0</v>
          </cell>
          <cell r="AK409">
            <v>6</v>
          </cell>
          <cell r="AL409">
            <v>4.3333333333333339</v>
          </cell>
        </row>
        <row r="410">
          <cell r="F410">
            <v>7.333333333333333</v>
          </cell>
          <cell r="G410">
            <v>2</v>
          </cell>
          <cell r="P410">
            <v>35.666666666666664</v>
          </cell>
          <cell r="X410">
            <v>0</v>
          </cell>
          <cell r="Y410">
            <v>0</v>
          </cell>
          <cell r="AC410">
            <v>0</v>
          </cell>
          <cell r="AD410">
            <v>0</v>
          </cell>
          <cell r="AK410">
            <v>43</v>
          </cell>
          <cell r="AL410">
            <v>37.666666666666664</v>
          </cell>
        </row>
        <row r="411">
          <cell r="F411">
            <v>0</v>
          </cell>
          <cell r="G411">
            <v>0</v>
          </cell>
          <cell r="P411">
            <v>0</v>
          </cell>
          <cell r="X411">
            <v>0</v>
          </cell>
          <cell r="Y411">
            <v>0</v>
          </cell>
          <cell r="AC411">
            <v>0</v>
          </cell>
          <cell r="AD411">
            <v>0</v>
          </cell>
          <cell r="AK411">
            <v>0</v>
          </cell>
        </row>
        <row r="412">
          <cell r="F412">
            <v>206.33333333333329</v>
          </cell>
          <cell r="G412">
            <v>63</v>
          </cell>
          <cell r="H412">
            <v>64</v>
          </cell>
          <cell r="P412">
            <v>50.166666666666671</v>
          </cell>
          <cell r="S412">
            <v>50.166666666666671</v>
          </cell>
          <cell r="X412">
            <v>37.833333333333343</v>
          </cell>
          <cell r="Y412">
            <v>16</v>
          </cell>
          <cell r="AC412">
            <v>26.000000000000004</v>
          </cell>
          <cell r="AD412">
            <v>12</v>
          </cell>
          <cell r="AK412">
            <v>1965.0000000000002</v>
          </cell>
          <cell r="AL412">
            <v>400.16666666666663</v>
          </cell>
          <cell r="AM412">
            <v>400.16666666666663</v>
          </cell>
        </row>
        <row r="413">
          <cell r="F413">
            <v>0</v>
          </cell>
          <cell r="G413">
            <v>0</v>
          </cell>
          <cell r="P413">
            <v>0</v>
          </cell>
          <cell r="X413">
            <v>0</v>
          </cell>
          <cell r="Y413">
            <v>0</v>
          </cell>
          <cell r="AC413">
            <v>0</v>
          </cell>
          <cell r="AD413">
            <v>0</v>
          </cell>
          <cell r="AK413">
            <v>1350</v>
          </cell>
          <cell r="AL413">
            <v>0</v>
          </cell>
        </row>
        <row r="414">
          <cell r="F414">
            <v>0</v>
          </cell>
          <cell r="G414">
            <v>0</v>
          </cell>
          <cell r="P414">
            <v>0</v>
          </cell>
          <cell r="X414">
            <v>0</v>
          </cell>
          <cell r="Y414">
            <v>0</v>
          </cell>
          <cell r="AC414">
            <v>0</v>
          </cell>
          <cell r="AD414">
            <v>0</v>
          </cell>
          <cell r="AK414">
            <v>95</v>
          </cell>
          <cell r="AL414">
            <v>95</v>
          </cell>
        </row>
        <row r="415">
          <cell r="F415">
            <v>0</v>
          </cell>
          <cell r="G415">
            <v>0</v>
          </cell>
          <cell r="P415">
            <v>0</v>
          </cell>
          <cell r="X415">
            <v>0</v>
          </cell>
          <cell r="Y415">
            <v>0</v>
          </cell>
          <cell r="AC415">
            <v>0</v>
          </cell>
          <cell r="AD415">
            <v>0</v>
          </cell>
          <cell r="AK415">
            <v>0</v>
          </cell>
          <cell r="AL415">
            <v>0</v>
          </cell>
        </row>
        <row r="416">
          <cell r="F416">
            <v>0</v>
          </cell>
          <cell r="G416">
            <v>0</v>
          </cell>
          <cell r="P416">
            <v>12.333333333333334</v>
          </cell>
          <cell r="X416">
            <v>0</v>
          </cell>
          <cell r="Y416">
            <v>0</v>
          </cell>
          <cell r="AC416">
            <v>0</v>
          </cell>
          <cell r="AD416">
            <v>0</v>
          </cell>
          <cell r="AK416">
            <v>12.333333333333334</v>
          </cell>
          <cell r="AL416">
            <v>12.333333333333334</v>
          </cell>
        </row>
        <row r="417">
          <cell r="F417">
            <v>0</v>
          </cell>
          <cell r="G417">
            <v>0</v>
          </cell>
          <cell r="P417">
            <v>0</v>
          </cell>
          <cell r="X417">
            <v>0</v>
          </cell>
          <cell r="Y417">
            <v>0</v>
          </cell>
          <cell r="AC417">
            <v>0</v>
          </cell>
          <cell r="AD417">
            <v>0</v>
          </cell>
          <cell r="AK417">
            <v>0</v>
          </cell>
          <cell r="AL417">
            <v>0</v>
          </cell>
        </row>
        <row r="418">
          <cell r="F418">
            <v>1.6666666666666667</v>
          </cell>
          <cell r="G418">
            <v>1</v>
          </cell>
          <cell r="P418">
            <v>5</v>
          </cell>
          <cell r="X418">
            <v>3</v>
          </cell>
          <cell r="Y418">
            <v>1</v>
          </cell>
          <cell r="AC418">
            <v>3</v>
          </cell>
          <cell r="AD418">
            <v>1</v>
          </cell>
          <cell r="AK418">
            <v>57.666666666666664</v>
          </cell>
          <cell r="AL418">
            <v>48</v>
          </cell>
        </row>
        <row r="419">
          <cell r="F419">
            <v>0</v>
          </cell>
          <cell r="G419">
            <v>0</v>
          </cell>
          <cell r="P419">
            <v>0</v>
          </cell>
          <cell r="X419">
            <v>0</v>
          </cell>
          <cell r="Y419">
            <v>0</v>
          </cell>
          <cell r="AC419">
            <v>0</v>
          </cell>
          <cell r="AD419">
            <v>0</v>
          </cell>
          <cell r="AK419">
            <v>4</v>
          </cell>
          <cell r="AL419">
            <v>0</v>
          </cell>
        </row>
        <row r="420">
          <cell r="F420">
            <v>0</v>
          </cell>
          <cell r="G420">
            <v>0</v>
          </cell>
          <cell r="P420">
            <v>0</v>
          </cell>
          <cell r="X420">
            <v>0</v>
          </cell>
          <cell r="Y420">
            <v>0</v>
          </cell>
          <cell r="AC420">
            <v>0</v>
          </cell>
          <cell r="AD420">
            <v>0</v>
          </cell>
          <cell r="AK420">
            <v>0</v>
          </cell>
          <cell r="AL420">
            <v>0</v>
          </cell>
        </row>
        <row r="421">
          <cell r="F421">
            <v>0</v>
          </cell>
          <cell r="G421">
            <v>0</v>
          </cell>
          <cell r="P421">
            <v>18.5</v>
          </cell>
          <cell r="X421">
            <v>4.5</v>
          </cell>
          <cell r="Y421">
            <v>2</v>
          </cell>
          <cell r="AC421">
            <v>1.3333333333333333</v>
          </cell>
          <cell r="AD421">
            <v>1</v>
          </cell>
          <cell r="AK421">
            <v>28.5</v>
          </cell>
          <cell r="AL421">
            <v>25.5</v>
          </cell>
        </row>
        <row r="422">
          <cell r="F422">
            <v>0</v>
          </cell>
          <cell r="G422">
            <v>0</v>
          </cell>
          <cell r="P422">
            <v>1.3333333333333333</v>
          </cell>
          <cell r="X422">
            <v>0</v>
          </cell>
          <cell r="Y422">
            <v>0</v>
          </cell>
          <cell r="AC422">
            <v>1.6666666666666667</v>
          </cell>
          <cell r="AD422">
            <v>1</v>
          </cell>
          <cell r="AK422">
            <v>69</v>
          </cell>
          <cell r="AL422">
            <v>52.333333333333336</v>
          </cell>
        </row>
        <row r="423">
          <cell r="F423">
            <v>177</v>
          </cell>
          <cell r="G423">
            <v>54</v>
          </cell>
          <cell r="P423">
            <v>0</v>
          </cell>
          <cell r="X423">
            <v>0</v>
          </cell>
          <cell r="Y423">
            <v>0</v>
          </cell>
          <cell r="AC423">
            <v>0</v>
          </cell>
          <cell r="AD423">
            <v>0</v>
          </cell>
          <cell r="AK423">
            <v>177</v>
          </cell>
          <cell r="AL423">
            <v>54</v>
          </cell>
        </row>
        <row r="424">
          <cell r="F424">
            <v>0</v>
          </cell>
          <cell r="G424">
            <v>0</v>
          </cell>
          <cell r="P424">
            <v>0</v>
          </cell>
          <cell r="X424">
            <v>10</v>
          </cell>
          <cell r="Y424">
            <v>4</v>
          </cell>
          <cell r="AC424">
            <v>7.666666666666667</v>
          </cell>
          <cell r="AD424">
            <v>4</v>
          </cell>
          <cell r="AK424">
            <v>17.666666666666668</v>
          </cell>
          <cell r="AL424">
            <v>8</v>
          </cell>
        </row>
        <row r="425">
          <cell r="F425">
            <v>0.66666666666666663</v>
          </cell>
          <cell r="G425">
            <v>0</v>
          </cell>
          <cell r="P425">
            <v>2</v>
          </cell>
          <cell r="X425">
            <v>1.3333333333333333</v>
          </cell>
          <cell r="Y425">
            <v>1</v>
          </cell>
          <cell r="AC425">
            <v>1</v>
          </cell>
          <cell r="AD425">
            <v>0</v>
          </cell>
          <cell r="AK425">
            <v>6</v>
          </cell>
          <cell r="AL425">
            <v>3</v>
          </cell>
        </row>
        <row r="426">
          <cell r="F426">
            <v>2.6666666666666665</v>
          </cell>
          <cell r="G426">
            <v>1</v>
          </cell>
          <cell r="P426">
            <v>0.33333333333333331</v>
          </cell>
          <cell r="X426">
            <v>1</v>
          </cell>
          <cell r="Y426">
            <v>0</v>
          </cell>
          <cell r="AC426">
            <v>0.66666666666666663</v>
          </cell>
          <cell r="AD426">
            <v>0</v>
          </cell>
          <cell r="AK426">
            <v>9.3333333333333339</v>
          </cell>
          <cell r="AL426">
            <v>3.3333333333333335</v>
          </cell>
        </row>
        <row r="427">
          <cell r="F427">
            <v>0</v>
          </cell>
          <cell r="G427">
            <v>0</v>
          </cell>
          <cell r="P427">
            <v>2.3333333333333335</v>
          </cell>
          <cell r="X427">
            <v>6</v>
          </cell>
          <cell r="Y427">
            <v>2</v>
          </cell>
          <cell r="AC427">
            <v>5</v>
          </cell>
          <cell r="AD427">
            <v>2</v>
          </cell>
          <cell r="AK427">
            <v>13.333333333333334</v>
          </cell>
          <cell r="AL427">
            <v>6.3333333333333339</v>
          </cell>
        </row>
        <row r="428">
          <cell r="F428">
            <v>0</v>
          </cell>
          <cell r="G428">
            <v>0</v>
          </cell>
          <cell r="P428">
            <v>0</v>
          </cell>
          <cell r="X428">
            <v>0</v>
          </cell>
          <cell r="Y428">
            <v>0</v>
          </cell>
          <cell r="AC428">
            <v>0</v>
          </cell>
          <cell r="AD428">
            <v>0</v>
          </cell>
          <cell r="AK428">
            <v>0</v>
          </cell>
          <cell r="AL428">
            <v>0</v>
          </cell>
        </row>
        <row r="429">
          <cell r="F429">
            <v>0</v>
          </cell>
          <cell r="G429">
            <v>0</v>
          </cell>
          <cell r="P429">
            <v>0</v>
          </cell>
          <cell r="X429">
            <v>0</v>
          </cell>
          <cell r="Y429">
            <v>0</v>
          </cell>
          <cell r="AC429">
            <v>0</v>
          </cell>
          <cell r="AD429">
            <v>0</v>
          </cell>
          <cell r="AK429">
            <v>0</v>
          </cell>
          <cell r="AL429">
            <v>0</v>
          </cell>
        </row>
        <row r="430">
          <cell r="F430">
            <v>9.6666666666666661</v>
          </cell>
          <cell r="G430">
            <v>3</v>
          </cell>
          <cell r="P430">
            <v>1</v>
          </cell>
          <cell r="X430">
            <v>0</v>
          </cell>
          <cell r="Y430">
            <v>0</v>
          </cell>
          <cell r="AC430">
            <v>0</v>
          </cell>
          <cell r="AD430">
            <v>0</v>
          </cell>
          <cell r="AK430">
            <v>12</v>
          </cell>
          <cell r="AL430">
            <v>5</v>
          </cell>
        </row>
        <row r="431">
          <cell r="F431">
            <v>0</v>
          </cell>
          <cell r="G431">
            <v>0</v>
          </cell>
          <cell r="P431">
            <v>0</v>
          </cell>
          <cell r="X431">
            <v>0</v>
          </cell>
          <cell r="Y431">
            <v>0</v>
          </cell>
          <cell r="AC431">
            <v>0</v>
          </cell>
          <cell r="AD431">
            <v>0</v>
          </cell>
          <cell r="AK431">
            <v>0</v>
          </cell>
          <cell r="AL431">
            <v>0</v>
          </cell>
        </row>
        <row r="432">
          <cell r="F432">
            <v>2.3333333333333335</v>
          </cell>
          <cell r="G432">
            <v>1</v>
          </cell>
          <cell r="P432">
            <v>0.66666666666666663</v>
          </cell>
          <cell r="X432">
            <v>0.66666666666666663</v>
          </cell>
          <cell r="Y432">
            <v>0</v>
          </cell>
          <cell r="AC432">
            <v>0.66666666666666663</v>
          </cell>
          <cell r="AD432">
            <v>0</v>
          </cell>
          <cell r="AK432">
            <v>4.333333333333333</v>
          </cell>
          <cell r="AL432">
            <v>1.6666666666666665</v>
          </cell>
        </row>
        <row r="433">
          <cell r="F433">
            <v>1.6666666666666667</v>
          </cell>
          <cell r="G433">
            <v>1</v>
          </cell>
          <cell r="P433">
            <v>0.66666666666666663</v>
          </cell>
          <cell r="X433">
            <v>0.66666666666666663</v>
          </cell>
          <cell r="Y433">
            <v>0</v>
          </cell>
          <cell r="AC433">
            <v>0.66666666666666663</v>
          </cell>
          <cell r="AD433">
            <v>0</v>
          </cell>
          <cell r="AK433">
            <v>3.6666666666666665</v>
          </cell>
          <cell r="AL433">
            <v>1.6666666666666665</v>
          </cell>
        </row>
        <row r="434">
          <cell r="F434">
            <v>6.666666666666667</v>
          </cell>
          <cell r="G434">
            <v>2</v>
          </cell>
          <cell r="P434">
            <v>4.666666666666667</v>
          </cell>
          <cell r="X434">
            <v>3</v>
          </cell>
          <cell r="Y434">
            <v>1</v>
          </cell>
          <cell r="AC434">
            <v>2</v>
          </cell>
          <cell r="AD434">
            <v>1</v>
          </cell>
          <cell r="AK434">
            <v>33</v>
          </cell>
          <cell r="AL434">
            <v>18.666666666666668</v>
          </cell>
        </row>
        <row r="435">
          <cell r="F435">
            <v>0</v>
          </cell>
          <cell r="G435">
            <v>0</v>
          </cell>
          <cell r="P435">
            <v>0</v>
          </cell>
          <cell r="X435">
            <v>0</v>
          </cell>
          <cell r="Y435">
            <v>0</v>
          </cell>
          <cell r="AC435">
            <v>0</v>
          </cell>
          <cell r="AD435">
            <v>0</v>
          </cell>
          <cell r="AK435">
            <v>0</v>
          </cell>
          <cell r="AL435">
            <v>0</v>
          </cell>
        </row>
        <row r="436">
          <cell r="F436">
            <v>0</v>
          </cell>
          <cell r="G436">
            <v>0</v>
          </cell>
          <cell r="P436">
            <v>0</v>
          </cell>
          <cell r="X436">
            <v>0</v>
          </cell>
          <cell r="Y436">
            <v>0</v>
          </cell>
          <cell r="AC436">
            <v>0</v>
          </cell>
          <cell r="AD436">
            <v>0</v>
          </cell>
          <cell r="AK436">
            <v>0</v>
          </cell>
          <cell r="AL436">
            <v>53</v>
          </cell>
        </row>
        <row r="437">
          <cell r="F437">
            <v>1</v>
          </cell>
          <cell r="G437">
            <v>0</v>
          </cell>
          <cell r="P437">
            <v>0</v>
          </cell>
          <cell r="X437">
            <v>0</v>
          </cell>
          <cell r="Y437">
            <v>0</v>
          </cell>
          <cell r="AC437">
            <v>0</v>
          </cell>
          <cell r="AD437">
            <v>0</v>
          </cell>
          <cell r="AK437">
            <v>1</v>
          </cell>
          <cell r="AL437">
            <v>1</v>
          </cell>
        </row>
        <row r="438">
          <cell r="F438">
            <v>0</v>
          </cell>
          <cell r="G438">
            <v>0</v>
          </cell>
          <cell r="P438">
            <v>0</v>
          </cell>
          <cell r="X438">
            <v>0</v>
          </cell>
          <cell r="Y438">
            <v>0</v>
          </cell>
          <cell r="AC438">
            <v>0</v>
          </cell>
          <cell r="AD438">
            <v>0</v>
          </cell>
          <cell r="AK438">
            <v>0</v>
          </cell>
          <cell r="AL438">
            <v>0</v>
          </cell>
        </row>
        <row r="439">
          <cell r="F439">
            <v>0</v>
          </cell>
          <cell r="G439">
            <v>0</v>
          </cell>
          <cell r="P439">
            <v>0</v>
          </cell>
          <cell r="X439">
            <v>0</v>
          </cell>
          <cell r="Y439">
            <v>0</v>
          </cell>
          <cell r="AC439">
            <v>0</v>
          </cell>
          <cell r="AD439">
            <v>0</v>
          </cell>
          <cell r="AK439">
            <v>0</v>
          </cell>
          <cell r="AL439">
            <v>0</v>
          </cell>
        </row>
        <row r="440">
          <cell r="F440">
            <v>2.6666666666666665</v>
          </cell>
          <cell r="G440">
            <v>1</v>
          </cell>
          <cell r="P440">
            <v>1</v>
          </cell>
          <cell r="X440">
            <v>4</v>
          </cell>
          <cell r="Y440">
            <v>2</v>
          </cell>
          <cell r="AC440">
            <v>2</v>
          </cell>
          <cell r="AD440">
            <v>1</v>
          </cell>
          <cell r="AK440">
            <v>15.666666666666666</v>
          </cell>
          <cell r="AL440">
            <v>8</v>
          </cell>
        </row>
        <row r="441">
          <cell r="F441">
            <v>0</v>
          </cell>
          <cell r="G441">
            <v>0</v>
          </cell>
          <cell r="P441">
            <v>0</v>
          </cell>
          <cell r="X441">
            <v>0</v>
          </cell>
          <cell r="Y441">
            <v>0</v>
          </cell>
          <cell r="AC441">
            <v>0</v>
          </cell>
          <cell r="AD441">
            <v>0</v>
          </cell>
          <cell r="AK441">
            <v>0</v>
          </cell>
          <cell r="AL441">
            <v>0</v>
          </cell>
        </row>
        <row r="442">
          <cell r="F442">
            <v>0</v>
          </cell>
          <cell r="G442">
            <v>0</v>
          </cell>
          <cell r="P442">
            <v>0</v>
          </cell>
          <cell r="X442">
            <v>3.3333333333333335</v>
          </cell>
          <cell r="Y442">
            <v>1</v>
          </cell>
          <cell r="AC442">
            <v>0</v>
          </cell>
          <cell r="AD442">
            <v>0</v>
          </cell>
          <cell r="AK442">
            <v>3.3333333333333335</v>
          </cell>
          <cell r="AL442">
            <v>1</v>
          </cell>
        </row>
        <row r="443">
          <cell r="F443">
            <v>0.33333333333333331</v>
          </cell>
          <cell r="G443">
            <v>0</v>
          </cell>
          <cell r="P443">
            <v>0.33333333333333331</v>
          </cell>
          <cell r="X443">
            <v>0.33333333333333331</v>
          </cell>
          <cell r="Y443">
            <v>0</v>
          </cell>
          <cell r="AC443">
            <v>0.33333333333333331</v>
          </cell>
          <cell r="AD443">
            <v>0</v>
          </cell>
          <cell r="AK443">
            <v>1.9999999999999998</v>
          </cell>
          <cell r="AL443">
            <v>0.33333333333333331</v>
          </cell>
        </row>
        <row r="444">
          <cell r="F444">
            <v>0</v>
          </cell>
          <cell r="G444">
            <v>0</v>
          </cell>
          <cell r="P444">
            <v>0</v>
          </cell>
          <cell r="X444">
            <v>0</v>
          </cell>
          <cell r="Y444">
            <v>0</v>
          </cell>
          <cell r="AC444">
            <v>0</v>
          </cell>
          <cell r="AD444">
            <v>0</v>
          </cell>
          <cell r="AK444">
            <v>0</v>
          </cell>
          <cell r="AL444">
            <v>0</v>
          </cell>
        </row>
        <row r="445">
          <cell r="F445">
            <v>0</v>
          </cell>
          <cell r="G445">
            <v>0</v>
          </cell>
          <cell r="P445">
            <v>0</v>
          </cell>
          <cell r="X445">
            <v>0</v>
          </cell>
          <cell r="Y445">
            <v>0</v>
          </cell>
          <cell r="AC445">
            <v>0</v>
          </cell>
          <cell r="AD445">
            <v>0</v>
          </cell>
          <cell r="AK445">
            <v>0</v>
          </cell>
          <cell r="AL445">
            <v>0</v>
          </cell>
        </row>
        <row r="446">
          <cell r="F446">
            <v>0</v>
          </cell>
          <cell r="G446">
            <v>0</v>
          </cell>
          <cell r="P446">
            <v>0</v>
          </cell>
          <cell r="X446">
            <v>0</v>
          </cell>
          <cell r="Y446">
            <v>0</v>
          </cell>
          <cell r="AC446">
            <v>0</v>
          </cell>
          <cell r="AD446">
            <v>0</v>
          </cell>
          <cell r="AK446">
            <v>0</v>
          </cell>
          <cell r="AL446">
            <v>0</v>
          </cell>
        </row>
        <row r="447">
          <cell r="F447">
            <v>0</v>
          </cell>
          <cell r="G447">
            <v>0</v>
          </cell>
          <cell r="P447">
            <v>0</v>
          </cell>
          <cell r="X447">
            <v>0</v>
          </cell>
          <cell r="Y447">
            <v>0</v>
          </cell>
          <cell r="AC447">
            <v>0</v>
          </cell>
          <cell r="AD447">
            <v>0</v>
          </cell>
          <cell r="AK447">
            <v>0</v>
          </cell>
          <cell r="AL447">
            <v>0</v>
          </cell>
        </row>
        <row r="448">
          <cell r="F448">
            <v>0</v>
          </cell>
          <cell r="G448">
            <v>0</v>
          </cell>
          <cell r="P448">
            <v>0</v>
          </cell>
          <cell r="X448">
            <v>0</v>
          </cell>
          <cell r="Y448">
            <v>0</v>
          </cell>
          <cell r="AC448">
            <v>0</v>
          </cell>
          <cell r="AD448">
            <v>0</v>
          </cell>
          <cell r="AK448">
            <v>0</v>
          </cell>
          <cell r="AL448">
            <v>0</v>
          </cell>
        </row>
        <row r="449">
          <cell r="F449">
            <v>0</v>
          </cell>
          <cell r="G449">
            <v>0</v>
          </cell>
          <cell r="P449">
            <v>0</v>
          </cell>
          <cell r="X449">
            <v>0</v>
          </cell>
          <cell r="Y449">
            <v>0</v>
          </cell>
          <cell r="AC449">
            <v>0</v>
          </cell>
          <cell r="AD449">
            <v>0</v>
          </cell>
          <cell r="AK449">
            <v>0</v>
          </cell>
          <cell r="AL449">
            <v>0</v>
          </cell>
        </row>
        <row r="450">
          <cell r="G450">
            <v>0</v>
          </cell>
          <cell r="P450">
            <v>0</v>
          </cell>
          <cell r="X450">
            <v>0</v>
          </cell>
          <cell r="Y450">
            <v>0</v>
          </cell>
          <cell r="AC450">
            <v>0</v>
          </cell>
          <cell r="AD450">
            <v>0</v>
          </cell>
          <cell r="AK450">
            <v>0</v>
          </cell>
          <cell r="AL450">
            <v>2</v>
          </cell>
        </row>
        <row r="451">
          <cell r="P451">
            <v>0</v>
          </cell>
          <cell r="X451">
            <v>0</v>
          </cell>
          <cell r="Y451">
            <v>0</v>
          </cell>
          <cell r="AC451">
            <v>0</v>
          </cell>
          <cell r="AD451">
            <v>0</v>
          </cell>
          <cell r="AK451">
            <v>0</v>
          </cell>
          <cell r="AL451">
            <v>0</v>
          </cell>
        </row>
      </sheetData>
      <sheetData sheetId="2" refreshError="1">
        <row r="8">
          <cell r="AF8" t="str">
            <v>ЗАТВЕРДЖУЮ</v>
          </cell>
        </row>
        <row r="19">
          <cell r="AC19" t="str">
            <v>звіт</v>
          </cell>
        </row>
        <row r="23">
          <cell r="AF23" t="str">
            <v>ЗАТВЕРДЖУЮ</v>
          </cell>
        </row>
        <row r="24">
          <cell r="AF24" t="str">
            <v>ГОЛОВА ПРАЛІННЯ  КЕ</v>
          </cell>
        </row>
        <row r="27">
          <cell r="AF27" t="str">
            <v xml:space="preserve">                   ПЛАЧКОВ І.В.</v>
          </cell>
          <cell r="AG27" t="str">
            <v>І.В.ПЛАЧКОВ</v>
          </cell>
        </row>
        <row r="31">
          <cell r="D31" t="str">
            <v>ВИК.ДИР.</v>
          </cell>
          <cell r="E31" t="str">
            <v>Е/Е</v>
          </cell>
          <cell r="F31" t="str">
            <v xml:space="preserve"> Т/Е</v>
          </cell>
          <cell r="L31" t="str">
            <v>КМ план</v>
          </cell>
          <cell r="P31" t="str">
            <v>ВИРОБН</v>
          </cell>
          <cell r="Q31" t="str">
            <v>ПЕРЕД</v>
          </cell>
          <cell r="R31" t="str">
            <v>ТЕЦ-5 ВСЬОГО</v>
          </cell>
          <cell r="S31" t="str">
            <v>звіт</v>
          </cell>
          <cell r="T31" t="str">
            <v>Е/Е</v>
          </cell>
          <cell r="U31" t="str">
            <v xml:space="preserve"> Т/Е</v>
          </cell>
          <cell r="V31" t="str">
            <v>ТЕЦ-6 ВСЬОГО</v>
          </cell>
          <cell r="W31" t="str">
            <v>звіт</v>
          </cell>
          <cell r="X31" t="str">
            <v>Е/Е</v>
          </cell>
          <cell r="Y31" t="str">
            <v xml:space="preserve"> Т/Е</v>
          </cell>
          <cell r="Z31" t="str">
            <v>ТРМ ВСЬОГО</v>
          </cell>
          <cell r="AA31" t="str">
            <v>ТРМ  АК КЕ</v>
          </cell>
          <cell r="AB31" t="str">
            <v>ТРМ СТОР</v>
          </cell>
          <cell r="AC31" t="str">
            <v>ТРМ ВСЬОГО</v>
          </cell>
          <cell r="AD31" t="str">
            <v>ТРМ  АК КЕ</v>
          </cell>
          <cell r="AE31" t="str">
            <v>ТРМ СТОР</v>
          </cell>
          <cell r="AF31" t="str">
            <v xml:space="preserve">ДОП.ВИР. </v>
          </cell>
          <cell r="AG31" t="str">
            <v>РЕЗЕРВ</v>
          </cell>
          <cell r="AH31" t="str">
            <v>Е/Е</v>
          </cell>
          <cell r="AI31" t="str">
            <v xml:space="preserve"> Т/Е</v>
          </cell>
        </row>
        <row r="32">
          <cell r="T32">
            <v>427</v>
          </cell>
          <cell r="X32">
            <v>353</v>
          </cell>
        </row>
        <row r="33">
          <cell r="T33">
            <v>388.95</v>
          </cell>
          <cell r="X33">
            <v>323.55</v>
          </cell>
        </row>
        <row r="39">
          <cell r="L39">
            <v>0</v>
          </cell>
        </row>
        <row r="40">
          <cell r="U40">
            <v>667</v>
          </cell>
          <cell r="Y40">
            <v>585</v>
          </cell>
        </row>
        <row r="42">
          <cell r="D42">
            <v>2558.727272727273</v>
          </cell>
          <cell r="L42">
            <v>2094.727272727273</v>
          </cell>
          <cell r="P42">
            <v>20817.202727272728</v>
          </cell>
          <cell r="Q42">
            <v>3051.2518181818186</v>
          </cell>
          <cell r="R42">
            <v>2382.9090909090883</v>
          </cell>
          <cell r="V42">
            <v>1332.6363636363603</v>
          </cell>
          <cell r="W42">
            <v>1700</v>
          </cell>
          <cell r="Z42">
            <v>3118.212121212121</v>
          </cell>
          <cell r="AA42">
            <v>2527.5454545454545</v>
          </cell>
          <cell r="AB42">
            <v>590.66666666666674</v>
          </cell>
          <cell r="AC42" t="e">
            <v>#VALUE!</v>
          </cell>
          <cell r="AD42">
            <v>2792</v>
          </cell>
          <cell r="AE42">
            <v>846</v>
          </cell>
        </row>
        <row r="44">
          <cell r="D44">
            <v>488</v>
          </cell>
          <cell r="E44">
            <v>180</v>
          </cell>
          <cell r="F44">
            <v>308</v>
          </cell>
          <cell r="L44">
            <v>388</v>
          </cell>
          <cell r="P44">
            <v>249.5</v>
          </cell>
          <cell r="Q44">
            <v>249.5</v>
          </cell>
          <cell r="R44">
            <v>157</v>
          </cell>
          <cell r="S44">
            <v>93</v>
          </cell>
          <cell r="T44">
            <v>67</v>
          </cell>
          <cell r="U44">
            <v>90</v>
          </cell>
          <cell r="V44">
            <v>267</v>
          </cell>
          <cell r="W44">
            <v>109</v>
          </cell>
          <cell r="X44">
            <v>109</v>
          </cell>
          <cell r="Y44">
            <v>158</v>
          </cell>
          <cell r="Z44">
            <v>226.33333333333334</v>
          </cell>
          <cell r="AA44">
            <v>155</v>
          </cell>
          <cell r="AB44">
            <v>71.333333333333343</v>
          </cell>
          <cell r="AC44">
            <v>302</v>
          </cell>
          <cell r="AD44">
            <v>229</v>
          </cell>
          <cell r="AE44">
            <v>73</v>
          </cell>
          <cell r="AG44">
            <v>0</v>
          </cell>
          <cell r="AH44">
            <v>0</v>
          </cell>
          <cell r="AI44">
            <v>0</v>
          </cell>
        </row>
        <row r="45">
          <cell r="D45">
            <v>67.833333333333343</v>
          </cell>
          <cell r="E45">
            <v>20</v>
          </cell>
          <cell r="F45">
            <v>47.833333333333343</v>
          </cell>
          <cell r="L45">
            <v>336.7</v>
          </cell>
          <cell r="R45">
            <v>55.666666666666664</v>
          </cell>
          <cell r="T45">
            <v>24</v>
          </cell>
          <cell r="U45">
            <v>31.666666666666664</v>
          </cell>
          <cell r="V45">
            <v>45.633333333333333</v>
          </cell>
          <cell r="X45">
            <v>19</v>
          </cell>
          <cell r="Y45">
            <v>26.633333333333333</v>
          </cell>
          <cell r="Z45">
            <v>187.79999999999998</v>
          </cell>
          <cell r="AA45">
            <v>125.2</v>
          </cell>
          <cell r="AB45">
            <v>62.59999999999998</v>
          </cell>
        </row>
        <row r="46">
          <cell r="D46">
            <v>0</v>
          </cell>
          <cell r="E46">
            <v>0</v>
          </cell>
          <cell r="F46">
            <v>0</v>
          </cell>
          <cell r="L46">
            <v>0</v>
          </cell>
          <cell r="R46">
            <v>56.666666666666664</v>
          </cell>
          <cell r="T46">
            <v>24</v>
          </cell>
          <cell r="U46">
            <v>32.666666666666664</v>
          </cell>
          <cell r="V46">
            <v>160</v>
          </cell>
          <cell r="X46">
            <v>65</v>
          </cell>
          <cell r="Y46">
            <v>95</v>
          </cell>
          <cell r="AB46">
            <v>0</v>
          </cell>
        </row>
        <row r="47">
          <cell r="D47">
            <v>343.60666666666663</v>
          </cell>
          <cell r="E47">
            <v>103</v>
          </cell>
          <cell r="F47">
            <v>240.60666666666663</v>
          </cell>
          <cell r="L47">
            <v>9.6199999999999992</v>
          </cell>
          <cell r="R47">
            <v>32.666666666666664</v>
          </cell>
          <cell r="T47">
            <v>15</v>
          </cell>
          <cell r="U47">
            <v>17.666666666666664</v>
          </cell>
          <cell r="V47">
            <v>32.56</v>
          </cell>
          <cell r="X47">
            <v>13</v>
          </cell>
          <cell r="Y47">
            <v>19.560000000000002</v>
          </cell>
          <cell r="Z47">
            <v>17.266666666666666</v>
          </cell>
          <cell r="AA47">
            <v>17.266666666666666</v>
          </cell>
          <cell r="AB47">
            <v>0</v>
          </cell>
        </row>
        <row r="48">
          <cell r="D48">
            <v>1</v>
          </cell>
          <cell r="E48">
            <v>0</v>
          </cell>
          <cell r="F48">
            <v>1</v>
          </cell>
          <cell r="L48">
            <v>35</v>
          </cell>
          <cell r="P48">
            <v>330.72</v>
          </cell>
          <cell r="Q48">
            <v>93.279999999999973</v>
          </cell>
          <cell r="R48">
            <v>926</v>
          </cell>
          <cell r="S48">
            <v>927</v>
          </cell>
          <cell r="T48">
            <v>396</v>
          </cell>
          <cell r="U48">
            <v>530</v>
          </cell>
          <cell r="V48">
            <v>67</v>
          </cell>
          <cell r="W48">
            <v>62</v>
          </cell>
          <cell r="X48">
            <v>27</v>
          </cell>
          <cell r="Y48">
            <v>40</v>
          </cell>
          <cell r="Z48">
            <v>162.33333333333334</v>
          </cell>
          <cell r="AA48">
            <v>112</v>
          </cell>
          <cell r="AB48">
            <v>50.333333333333343</v>
          </cell>
          <cell r="AC48">
            <v>101</v>
          </cell>
          <cell r="AD48">
            <v>71</v>
          </cell>
          <cell r="AE48">
            <v>30</v>
          </cell>
          <cell r="AG48">
            <v>0</v>
          </cell>
          <cell r="AH48">
            <v>0</v>
          </cell>
          <cell r="AI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P49">
            <v>22</v>
          </cell>
          <cell r="Q49">
            <v>0</v>
          </cell>
          <cell r="R49">
            <v>839</v>
          </cell>
          <cell r="S49">
            <v>838</v>
          </cell>
          <cell r="T49">
            <v>359</v>
          </cell>
          <cell r="U49">
            <v>480</v>
          </cell>
          <cell r="V49">
            <v>14</v>
          </cell>
          <cell r="W49">
            <v>7</v>
          </cell>
          <cell r="X49">
            <v>6</v>
          </cell>
          <cell r="Y49">
            <v>8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L50">
            <v>0</v>
          </cell>
          <cell r="P50">
            <v>15905</v>
          </cell>
          <cell r="Q50">
            <v>0</v>
          </cell>
          <cell r="R50">
            <v>42454</v>
          </cell>
          <cell r="S50">
            <v>31171</v>
          </cell>
          <cell r="T50">
            <v>27692</v>
          </cell>
          <cell r="U50">
            <v>14762</v>
          </cell>
          <cell r="V50">
            <v>33739</v>
          </cell>
          <cell r="W50">
            <v>25487</v>
          </cell>
          <cell r="X50">
            <v>21106</v>
          </cell>
          <cell r="Y50">
            <v>12633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L51">
            <v>0</v>
          </cell>
          <cell r="P51">
            <v>15905</v>
          </cell>
          <cell r="Q51">
            <v>0</v>
          </cell>
          <cell r="R51">
            <v>42454</v>
          </cell>
          <cell r="S51">
            <v>31171</v>
          </cell>
          <cell r="T51">
            <v>27692</v>
          </cell>
          <cell r="U51">
            <v>14762</v>
          </cell>
          <cell r="V51">
            <v>33739</v>
          </cell>
          <cell r="W51">
            <v>25487</v>
          </cell>
          <cell r="X51">
            <v>21106</v>
          </cell>
          <cell r="Y51">
            <v>12633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F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P52">
            <v>0</v>
          </cell>
          <cell r="Q52">
            <v>0</v>
          </cell>
          <cell r="R52">
            <v>0</v>
          </cell>
          <cell r="T52">
            <v>0</v>
          </cell>
          <cell r="U52">
            <v>0</v>
          </cell>
          <cell r="V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</row>
        <row r="53">
          <cell r="D53">
            <v>7</v>
          </cell>
          <cell r="E53">
            <v>2</v>
          </cell>
          <cell r="F53">
            <v>5</v>
          </cell>
          <cell r="L53">
            <v>59</v>
          </cell>
          <cell r="P53">
            <v>3197</v>
          </cell>
          <cell r="Q53">
            <v>0</v>
          </cell>
          <cell r="R53">
            <v>0</v>
          </cell>
          <cell r="T53">
            <v>0</v>
          </cell>
          <cell r="U53">
            <v>0</v>
          </cell>
          <cell r="V53">
            <v>0</v>
          </cell>
          <cell r="X53">
            <v>0</v>
          </cell>
          <cell r="Y53">
            <v>0</v>
          </cell>
          <cell r="Z53">
            <v>890</v>
          </cell>
          <cell r="AA53">
            <v>442</v>
          </cell>
          <cell r="AB53">
            <v>448</v>
          </cell>
          <cell r="AC53">
            <v>612</v>
          </cell>
          <cell r="AD53">
            <v>199</v>
          </cell>
          <cell r="AE53">
            <v>413</v>
          </cell>
        </row>
        <row r="54">
          <cell r="D54">
            <v>260.72727272727275</v>
          </cell>
          <cell r="E54">
            <v>78</v>
          </cell>
          <cell r="F54">
            <v>182.72727272727275</v>
          </cell>
          <cell r="L54">
            <v>475.72727272727275</v>
          </cell>
          <cell r="P54">
            <v>436.32272727272726</v>
          </cell>
          <cell r="Q54">
            <v>454.13181818181823</v>
          </cell>
          <cell r="R54">
            <v>282.90909090909093</v>
          </cell>
          <cell r="S54">
            <v>253</v>
          </cell>
          <cell r="T54">
            <v>121</v>
          </cell>
          <cell r="U54">
            <v>161.90909090909093</v>
          </cell>
          <cell r="V54">
            <v>248.63636363636363</v>
          </cell>
          <cell r="W54">
            <v>218</v>
          </cell>
          <cell r="X54">
            <v>101</v>
          </cell>
          <cell r="Y54">
            <v>147.63636363636363</v>
          </cell>
          <cell r="Z54">
            <v>958.5454545454545</v>
          </cell>
          <cell r="AA54">
            <v>958.5454545454545</v>
          </cell>
          <cell r="AB54">
            <v>0</v>
          </cell>
          <cell r="AC54">
            <v>870</v>
          </cell>
          <cell r="AD54">
            <v>870</v>
          </cell>
          <cell r="AG54">
            <v>0</v>
          </cell>
        </row>
        <row r="55">
          <cell r="D55">
            <v>14</v>
          </cell>
          <cell r="E55">
            <v>4</v>
          </cell>
          <cell r="F55">
            <v>10</v>
          </cell>
          <cell r="L55">
            <v>26</v>
          </cell>
          <cell r="P55">
            <v>24</v>
          </cell>
          <cell r="Q55">
            <v>25</v>
          </cell>
          <cell r="R55">
            <v>16</v>
          </cell>
          <cell r="S55">
            <v>14</v>
          </cell>
          <cell r="T55">
            <v>7</v>
          </cell>
          <cell r="U55">
            <v>9</v>
          </cell>
          <cell r="V55">
            <v>14</v>
          </cell>
          <cell r="W55">
            <v>12</v>
          </cell>
          <cell r="X55">
            <v>6</v>
          </cell>
          <cell r="Y55">
            <v>8</v>
          </cell>
          <cell r="Z55">
            <v>53</v>
          </cell>
          <cell r="AA55">
            <v>53</v>
          </cell>
          <cell r="AB55">
            <v>0</v>
          </cell>
          <cell r="AC55">
            <v>48</v>
          </cell>
          <cell r="AD55">
            <v>48</v>
          </cell>
          <cell r="AF55">
            <v>0</v>
          </cell>
          <cell r="AG55">
            <v>0</v>
          </cell>
        </row>
        <row r="56">
          <cell r="D56">
            <v>83</v>
          </cell>
          <cell r="E56">
            <v>44</v>
          </cell>
          <cell r="F56">
            <v>39</v>
          </cell>
          <cell r="L56">
            <v>152</v>
          </cell>
          <cell r="P56">
            <v>140</v>
          </cell>
          <cell r="Q56">
            <v>145</v>
          </cell>
          <cell r="R56">
            <v>91</v>
          </cell>
          <cell r="S56">
            <v>79</v>
          </cell>
          <cell r="T56">
            <v>39</v>
          </cell>
          <cell r="U56">
            <v>52</v>
          </cell>
          <cell r="V56">
            <v>80</v>
          </cell>
          <cell r="W56">
            <v>68</v>
          </cell>
          <cell r="X56">
            <v>33</v>
          </cell>
          <cell r="Y56">
            <v>47</v>
          </cell>
          <cell r="Z56">
            <v>307</v>
          </cell>
          <cell r="AA56">
            <v>307</v>
          </cell>
          <cell r="AB56">
            <v>0</v>
          </cell>
          <cell r="AC56">
            <v>278</v>
          </cell>
          <cell r="AD56">
            <v>278</v>
          </cell>
          <cell r="AF56">
            <v>0</v>
          </cell>
          <cell r="AG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L57">
            <v>0</v>
          </cell>
          <cell r="P57">
            <v>0</v>
          </cell>
          <cell r="Q57">
            <v>0</v>
          </cell>
          <cell r="R57">
            <v>0</v>
          </cell>
          <cell r="T57">
            <v>0</v>
          </cell>
          <cell r="U57">
            <v>0</v>
          </cell>
          <cell r="V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G57">
            <v>0</v>
          </cell>
        </row>
        <row r="58">
          <cell r="D58">
            <v>87</v>
          </cell>
          <cell r="E58">
            <v>26</v>
          </cell>
          <cell r="F58">
            <v>61</v>
          </cell>
          <cell r="L58">
            <v>586</v>
          </cell>
          <cell r="P58">
            <v>228.32</v>
          </cell>
          <cell r="Q58">
            <v>1198.68</v>
          </cell>
          <cell r="R58">
            <v>662</v>
          </cell>
          <cell r="S58">
            <v>688</v>
          </cell>
          <cell r="T58">
            <v>283</v>
          </cell>
          <cell r="U58">
            <v>379</v>
          </cell>
          <cell r="V58">
            <v>733</v>
          </cell>
          <cell r="W58">
            <v>736</v>
          </cell>
          <cell r="X58">
            <v>298</v>
          </cell>
          <cell r="Y58">
            <v>435</v>
          </cell>
          <cell r="Z58">
            <v>586.33333333333337</v>
          </cell>
          <cell r="AA58">
            <v>506</v>
          </cell>
          <cell r="AB58">
            <v>80.333333333333371</v>
          </cell>
          <cell r="AC58">
            <v>574</v>
          </cell>
          <cell r="AD58">
            <v>494</v>
          </cell>
          <cell r="AE58">
            <v>80</v>
          </cell>
          <cell r="AG58">
            <v>0</v>
          </cell>
        </row>
        <row r="59">
          <cell r="D59">
            <v>0</v>
          </cell>
          <cell r="L59">
            <v>0</v>
          </cell>
          <cell r="R59">
            <v>0</v>
          </cell>
          <cell r="V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</row>
        <row r="60">
          <cell r="D60">
            <v>87</v>
          </cell>
          <cell r="E60">
            <v>26</v>
          </cell>
          <cell r="F60">
            <v>61</v>
          </cell>
          <cell r="L60">
            <v>432</v>
          </cell>
          <cell r="P60">
            <v>266.08</v>
          </cell>
          <cell r="Q60">
            <v>1396.92</v>
          </cell>
          <cell r="R60">
            <v>123</v>
          </cell>
          <cell r="T60">
            <v>53</v>
          </cell>
          <cell r="U60">
            <v>70</v>
          </cell>
          <cell r="V60">
            <v>99</v>
          </cell>
          <cell r="X60">
            <v>40</v>
          </cell>
          <cell r="Y60">
            <v>59</v>
          </cell>
          <cell r="Z60">
            <v>74</v>
          </cell>
          <cell r="AA60">
            <v>74</v>
          </cell>
          <cell r="AB60">
            <v>0</v>
          </cell>
          <cell r="AC60">
            <v>0</v>
          </cell>
          <cell r="AG60">
            <v>0</v>
          </cell>
        </row>
        <row r="61">
          <cell r="D61">
            <v>0</v>
          </cell>
          <cell r="E61">
            <v>0</v>
          </cell>
          <cell r="L61">
            <v>0</v>
          </cell>
          <cell r="P61">
            <v>0</v>
          </cell>
          <cell r="Q61">
            <v>0</v>
          </cell>
          <cell r="R61">
            <v>0</v>
          </cell>
          <cell r="T61">
            <v>0</v>
          </cell>
          <cell r="U61">
            <v>0</v>
          </cell>
          <cell r="V61">
            <v>0</v>
          </cell>
          <cell r="X61">
            <v>0</v>
          </cell>
          <cell r="Y61">
            <v>0</v>
          </cell>
          <cell r="AB61">
            <v>0</v>
          </cell>
          <cell r="AC61">
            <v>0</v>
          </cell>
          <cell r="AG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L62">
            <v>154</v>
          </cell>
          <cell r="P62">
            <v>-37.759999999999991</v>
          </cell>
          <cell r="Q62">
            <v>-198.24</v>
          </cell>
          <cell r="R62">
            <v>539</v>
          </cell>
          <cell r="T62">
            <v>230</v>
          </cell>
          <cell r="U62">
            <v>309</v>
          </cell>
          <cell r="V62">
            <v>634</v>
          </cell>
          <cell r="X62">
            <v>258</v>
          </cell>
          <cell r="Y62">
            <v>376</v>
          </cell>
          <cell r="Z62">
            <v>512.33333333333337</v>
          </cell>
          <cell r="AA62">
            <v>432</v>
          </cell>
          <cell r="AB62">
            <v>80.333333333333371</v>
          </cell>
          <cell r="AC62">
            <v>0</v>
          </cell>
        </row>
        <row r="63">
          <cell r="D63">
            <v>63</v>
          </cell>
          <cell r="E63">
            <v>19</v>
          </cell>
          <cell r="F63">
            <v>44</v>
          </cell>
          <cell r="L63">
            <v>396</v>
          </cell>
          <cell r="P63">
            <v>194</v>
          </cell>
          <cell r="Q63">
            <v>582</v>
          </cell>
          <cell r="R63">
            <v>527</v>
          </cell>
          <cell r="S63">
            <v>513</v>
          </cell>
          <cell r="T63">
            <v>225</v>
          </cell>
          <cell r="U63">
            <v>302</v>
          </cell>
          <cell r="V63">
            <v>417</v>
          </cell>
          <cell r="W63">
            <v>415</v>
          </cell>
          <cell r="X63">
            <v>129</v>
          </cell>
          <cell r="Y63">
            <v>288</v>
          </cell>
          <cell r="Z63">
            <v>265</v>
          </cell>
          <cell r="AA63">
            <v>265</v>
          </cell>
          <cell r="AB63">
            <v>0</v>
          </cell>
          <cell r="AC63">
            <v>381</v>
          </cell>
          <cell r="AD63">
            <v>381</v>
          </cell>
          <cell r="AG63">
            <v>0</v>
          </cell>
        </row>
        <row r="64">
          <cell r="L64">
            <v>52</v>
          </cell>
          <cell r="P64">
            <v>83.75</v>
          </cell>
          <cell r="Q64">
            <v>251.25</v>
          </cell>
          <cell r="R64">
            <v>192</v>
          </cell>
          <cell r="S64">
            <v>195</v>
          </cell>
          <cell r="T64">
            <v>82</v>
          </cell>
          <cell r="U64">
            <v>110</v>
          </cell>
          <cell r="V64">
            <v>144</v>
          </cell>
          <cell r="W64">
            <v>143</v>
          </cell>
          <cell r="X64">
            <v>59</v>
          </cell>
          <cell r="Y64">
            <v>85</v>
          </cell>
          <cell r="Z64">
            <v>88</v>
          </cell>
          <cell r="AA64">
            <v>88</v>
          </cell>
          <cell r="AB64">
            <v>0</v>
          </cell>
          <cell r="AC64">
            <v>97</v>
          </cell>
          <cell r="AD64">
            <v>97</v>
          </cell>
          <cell r="AG64">
            <v>0</v>
          </cell>
        </row>
        <row r="65">
          <cell r="D65">
            <v>0</v>
          </cell>
          <cell r="L65">
            <v>3</v>
          </cell>
          <cell r="P65">
            <v>4.5</v>
          </cell>
          <cell r="Q65">
            <v>13.5</v>
          </cell>
          <cell r="R65">
            <v>11</v>
          </cell>
          <cell r="S65">
            <v>11</v>
          </cell>
          <cell r="T65">
            <v>5</v>
          </cell>
          <cell r="U65">
            <v>6</v>
          </cell>
          <cell r="V65">
            <v>8</v>
          </cell>
          <cell r="W65">
            <v>8</v>
          </cell>
          <cell r="X65">
            <v>3</v>
          </cell>
          <cell r="Y65">
            <v>5</v>
          </cell>
          <cell r="Z65">
            <v>5</v>
          </cell>
          <cell r="AA65">
            <v>5</v>
          </cell>
          <cell r="AB65">
            <v>0</v>
          </cell>
          <cell r="AC65">
            <v>5</v>
          </cell>
          <cell r="AD65">
            <v>5</v>
          </cell>
          <cell r="AG65">
            <v>0</v>
          </cell>
        </row>
        <row r="66">
          <cell r="D66">
            <v>0</v>
          </cell>
          <cell r="L66">
            <v>17</v>
          </cell>
          <cell r="P66">
            <v>26.75</v>
          </cell>
          <cell r="Q66">
            <v>80.25</v>
          </cell>
          <cell r="R66">
            <v>61</v>
          </cell>
          <cell r="S66">
            <v>61</v>
          </cell>
          <cell r="T66">
            <v>26</v>
          </cell>
          <cell r="U66">
            <v>35</v>
          </cell>
          <cell r="V66">
            <v>46</v>
          </cell>
          <cell r="W66">
            <v>45</v>
          </cell>
          <cell r="X66">
            <v>19</v>
          </cell>
          <cell r="Y66">
            <v>27</v>
          </cell>
          <cell r="Z66">
            <v>28</v>
          </cell>
          <cell r="AA66">
            <v>28</v>
          </cell>
          <cell r="AB66">
            <v>0</v>
          </cell>
          <cell r="AC66">
            <v>31</v>
          </cell>
          <cell r="AD66">
            <v>31</v>
          </cell>
          <cell r="AG66">
            <v>0</v>
          </cell>
        </row>
        <row r="67">
          <cell r="D67">
            <v>0</v>
          </cell>
          <cell r="L67">
            <v>0</v>
          </cell>
          <cell r="P67">
            <v>0</v>
          </cell>
          <cell r="Q67">
            <v>0</v>
          </cell>
          <cell r="R67">
            <v>0</v>
          </cell>
          <cell r="T67">
            <v>0</v>
          </cell>
          <cell r="U67">
            <v>0</v>
          </cell>
          <cell r="V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G67">
            <v>0</v>
          </cell>
        </row>
        <row r="68">
          <cell r="D68">
            <v>63</v>
          </cell>
          <cell r="L68">
            <v>283</v>
          </cell>
          <cell r="P68">
            <v>194</v>
          </cell>
          <cell r="Q68">
            <v>582</v>
          </cell>
          <cell r="R68">
            <v>527</v>
          </cell>
          <cell r="T68">
            <v>225</v>
          </cell>
          <cell r="U68">
            <v>302</v>
          </cell>
          <cell r="V68">
            <v>417</v>
          </cell>
          <cell r="X68">
            <v>170</v>
          </cell>
          <cell r="Y68">
            <v>247</v>
          </cell>
          <cell r="Z68">
            <v>265</v>
          </cell>
          <cell r="AA68">
            <v>265</v>
          </cell>
          <cell r="AB68">
            <v>0</v>
          </cell>
          <cell r="AC68">
            <v>0</v>
          </cell>
          <cell r="AG68">
            <v>0</v>
          </cell>
        </row>
        <row r="69">
          <cell r="D69">
            <v>0</v>
          </cell>
          <cell r="L69">
            <v>0</v>
          </cell>
          <cell r="P69">
            <v>0</v>
          </cell>
          <cell r="Q69">
            <v>0</v>
          </cell>
          <cell r="R69">
            <v>0</v>
          </cell>
          <cell r="U69">
            <v>0</v>
          </cell>
          <cell r="V69">
            <v>0</v>
          </cell>
          <cell r="X69">
            <v>0</v>
          </cell>
          <cell r="Y69">
            <v>0</v>
          </cell>
          <cell r="AB69">
            <v>0</v>
          </cell>
          <cell r="AC69">
            <v>0</v>
          </cell>
          <cell r="AG69">
            <v>0</v>
          </cell>
        </row>
        <row r="70">
          <cell r="D70">
            <v>1454</v>
          </cell>
          <cell r="E70">
            <v>434</v>
          </cell>
          <cell r="F70">
            <v>1020</v>
          </cell>
          <cell r="L70">
            <v>70</v>
          </cell>
          <cell r="P70">
            <v>74.58</v>
          </cell>
          <cell r="Q70">
            <v>105.42</v>
          </cell>
          <cell r="R70">
            <v>82</v>
          </cell>
          <cell r="S70">
            <v>104</v>
          </cell>
          <cell r="T70">
            <v>35</v>
          </cell>
          <cell r="U70">
            <v>47</v>
          </cell>
          <cell r="V70">
            <v>51</v>
          </cell>
          <cell r="W70">
            <v>80</v>
          </cell>
          <cell r="X70">
            <v>21</v>
          </cell>
          <cell r="Y70">
            <v>30</v>
          </cell>
          <cell r="Z70">
            <v>169.66666666666669</v>
          </cell>
          <cell r="AA70">
            <v>161</v>
          </cell>
          <cell r="AB70">
            <v>8.6666666666666856</v>
          </cell>
          <cell r="AC70">
            <v>444</v>
          </cell>
          <cell r="AD70">
            <v>222</v>
          </cell>
          <cell r="AE70">
            <v>222</v>
          </cell>
          <cell r="AF70">
            <v>996</v>
          </cell>
          <cell r="AG70">
            <v>0</v>
          </cell>
          <cell r="AH70">
            <v>0</v>
          </cell>
          <cell r="AI70">
            <v>0</v>
          </cell>
        </row>
        <row r="71">
          <cell r="D71">
            <v>62</v>
          </cell>
          <cell r="E71">
            <v>19</v>
          </cell>
          <cell r="F71">
            <v>43</v>
          </cell>
          <cell r="P71">
            <v>0</v>
          </cell>
          <cell r="Q71">
            <v>0</v>
          </cell>
          <cell r="T71">
            <v>0</v>
          </cell>
          <cell r="U71">
            <v>0</v>
          </cell>
          <cell r="AB71">
            <v>0</v>
          </cell>
          <cell r="AC71">
            <v>0</v>
          </cell>
          <cell r="AG71">
            <v>0</v>
          </cell>
        </row>
        <row r="72">
          <cell r="D72">
            <v>1392</v>
          </cell>
          <cell r="E72">
            <v>415</v>
          </cell>
          <cell r="F72">
            <v>977</v>
          </cell>
          <cell r="L72">
            <v>70</v>
          </cell>
          <cell r="P72">
            <v>74.58</v>
          </cell>
          <cell r="Q72">
            <v>105.42</v>
          </cell>
          <cell r="R72">
            <v>82</v>
          </cell>
          <cell r="S72">
            <v>104</v>
          </cell>
          <cell r="T72">
            <v>35</v>
          </cell>
          <cell r="U72">
            <v>47</v>
          </cell>
          <cell r="V72">
            <v>51</v>
          </cell>
          <cell r="W72">
            <v>80</v>
          </cell>
          <cell r="X72">
            <v>21</v>
          </cell>
          <cell r="Y72">
            <v>30</v>
          </cell>
          <cell r="Z72">
            <v>169.66666666666669</v>
          </cell>
          <cell r="AA72">
            <v>161</v>
          </cell>
          <cell r="AB72">
            <v>8.6666666666666856</v>
          </cell>
          <cell r="AC72">
            <v>444</v>
          </cell>
          <cell r="AD72">
            <v>222</v>
          </cell>
          <cell r="AE72">
            <v>222</v>
          </cell>
          <cell r="AF72">
            <v>996</v>
          </cell>
          <cell r="AI72">
            <v>3263</v>
          </cell>
        </row>
        <row r="73">
          <cell r="D73">
            <v>383</v>
          </cell>
          <cell r="E73">
            <v>114</v>
          </cell>
          <cell r="F73">
            <v>269</v>
          </cell>
          <cell r="L73">
            <v>44</v>
          </cell>
          <cell r="P73">
            <v>74.58</v>
          </cell>
          <cell r="Q73">
            <v>38.42</v>
          </cell>
          <cell r="R73">
            <v>45</v>
          </cell>
          <cell r="S73">
            <v>49</v>
          </cell>
          <cell r="T73">
            <v>19</v>
          </cell>
          <cell r="U73">
            <v>26</v>
          </cell>
          <cell r="V73">
            <v>27</v>
          </cell>
          <cell r="W73">
            <v>27</v>
          </cell>
          <cell r="X73">
            <v>21</v>
          </cell>
          <cell r="Y73">
            <v>30</v>
          </cell>
          <cell r="Z73">
            <v>105.66666666666667</v>
          </cell>
          <cell r="AA73">
            <v>97</v>
          </cell>
          <cell r="AB73">
            <v>8.6666666666666714</v>
          </cell>
          <cell r="AC73">
            <v>333</v>
          </cell>
          <cell r="AD73">
            <v>111</v>
          </cell>
          <cell r="AE73">
            <v>222</v>
          </cell>
          <cell r="AG73">
            <v>0</v>
          </cell>
          <cell r="AI73">
            <v>1236.3661129568106</v>
          </cell>
        </row>
        <row r="74">
          <cell r="E74">
            <v>0</v>
          </cell>
          <cell r="F74">
            <v>0</v>
          </cell>
          <cell r="AC74">
            <v>0</v>
          </cell>
          <cell r="AG74">
            <v>0</v>
          </cell>
        </row>
        <row r="75">
          <cell r="D75">
            <v>348</v>
          </cell>
          <cell r="E75">
            <v>104</v>
          </cell>
          <cell r="F75">
            <v>244</v>
          </cell>
          <cell r="R75">
            <v>0</v>
          </cell>
          <cell r="V75">
            <v>0</v>
          </cell>
          <cell r="AC75">
            <v>0</v>
          </cell>
          <cell r="AI75">
            <v>0</v>
          </cell>
        </row>
        <row r="76">
          <cell r="E76">
            <v>0</v>
          </cell>
          <cell r="F76">
            <v>0</v>
          </cell>
          <cell r="R76">
            <v>0</v>
          </cell>
          <cell r="V76">
            <v>0</v>
          </cell>
          <cell r="Z76">
            <v>6</v>
          </cell>
          <cell r="AA76">
            <v>6</v>
          </cell>
          <cell r="AC76">
            <v>0</v>
          </cell>
          <cell r="AG76">
            <v>0</v>
          </cell>
        </row>
        <row r="77">
          <cell r="E77">
            <v>0</v>
          </cell>
          <cell r="F77">
            <v>0</v>
          </cell>
          <cell r="S77">
            <v>36</v>
          </cell>
          <cell r="W77">
            <v>32</v>
          </cell>
          <cell r="AC77">
            <v>92</v>
          </cell>
          <cell r="AD77">
            <v>92</v>
          </cell>
          <cell r="AE77">
            <v>0</v>
          </cell>
          <cell r="AF77">
            <v>362</v>
          </cell>
        </row>
        <row r="78">
          <cell r="D78">
            <v>286</v>
          </cell>
          <cell r="E78">
            <v>85</v>
          </cell>
          <cell r="F78">
            <v>201</v>
          </cell>
          <cell r="L78">
            <v>12</v>
          </cell>
          <cell r="R78">
            <v>19</v>
          </cell>
          <cell r="S78">
            <v>18</v>
          </cell>
          <cell r="V78">
            <v>5</v>
          </cell>
          <cell r="W78">
            <v>21</v>
          </cell>
          <cell r="Z78">
            <v>34</v>
          </cell>
          <cell r="AA78">
            <v>34</v>
          </cell>
          <cell r="AB78">
            <v>0</v>
          </cell>
          <cell r="AC78">
            <v>4</v>
          </cell>
          <cell r="AD78">
            <v>4</v>
          </cell>
          <cell r="AF78">
            <v>39</v>
          </cell>
        </row>
        <row r="79">
          <cell r="D79">
            <v>375</v>
          </cell>
          <cell r="E79">
            <v>112</v>
          </cell>
          <cell r="F79">
            <v>263</v>
          </cell>
          <cell r="L79">
            <v>14</v>
          </cell>
          <cell r="R79">
            <v>18</v>
          </cell>
          <cell r="S79">
            <v>1</v>
          </cell>
          <cell r="V79">
            <v>19</v>
          </cell>
          <cell r="Z79">
            <v>30</v>
          </cell>
          <cell r="AA79">
            <v>30</v>
          </cell>
          <cell r="AB79">
            <v>0</v>
          </cell>
          <cell r="AC79">
            <v>15</v>
          </cell>
          <cell r="AD79">
            <v>15</v>
          </cell>
          <cell r="AF79">
            <v>595</v>
          </cell>
        </row>
        <row r="80">
          <cell r="D80">
            <v>2457.727272727273</v>
          </cell>
          <cell r="E80">
            <v>787</v>
          </cell>
          <cell r="F80">
            <v>1670.7272727272727</v>
          </cell>
          <cell r="L80">
            <v>2187.727272727273</v>
          </cell>
          <cell r="P80">
            <v>20779.44272727273</v>
          </cell>
          <cell r="Q80">
            <v>2853.0118181818184</v>
          </cell>
          <cell r="R80">
            <v>45197.909090909088</v>
          </cell>
          <cell r="S80">
            <v>33842</v>
          </cell>
          <cell r="T80">
            <v>28865</v>
          </cell>
          <cell r="U80">
            <v>16332.90909090909</v>
          </cell>
          <cell r="V80">
            <v>35616.63636363636</v>
          </cell>
          <cell r="W80">
            <v>27187</v>
          </cell>
          <cell r="X80">
            <v>21830</v>
          </cell>
          <cell r="Y80">
            <v>13786.636363636364</v>
          </cell>
          <cell r="Z80">
            <v>3618.212121212121</v>
          </cell>
          <cell r="AA80">
            <v>2959.5454545454545</v>
          </cell>
          <cell r="AB80">
            <v>658.66666666666674</v>
          </cell>
          <cell r="AC80">
            <v>0</v>
          </cell>
          <cell r="AD80">
            <v>2792</v>
          </cell>
          <cell r="AE80">
            <v>818</v>
          </cell>
          <cell r="AF80">
            <v>996</v>
          </cell>
          <cell r="AG80">
            <v>0</v>
          </cell>
        </row>
        <row r="81">
          <cell r="D81">
            <v>2457.727272727273</v>
          </cell>
          <cell r="E81">
            <v>787</v>
          </cell>
          <cell r="F81">
            <v>1670.7272727272727</v>
          </cell>
          <cell r="L81">
            <v>2187.727272727273</v>
          </cell>
          <cell r="R81">
            <v>2743.9090909090883</v>
          </cell>
          <cell r="V81">
            <v>1877.6363636363603</v>
          </cell>
          <cell r="Z81">
            <v>3618.212121212121</v>
          </cell>
          <cell r="AA81">
            <v>2959.5454545454545</v>
          </cell>
          <cell r="AB81">
            <v>658.66666666666674</v>
          </cell>
          <cell r="AG81">
            <v>0</v>
          </cell>
        </row>
        <row r="82">
          <cell r="AG82">
            <v>0</v>
          </cell>
        </row>
        <row r="83">
          <cell r="D83">
            <v>0</v>
          </cell>
          <cell r="E83">
            <v>0</v>
          </cell>
          <cell r="AG83">
            <v>0</v>
          </cell>
        </row>
        <row r="84">
          <cell r="D84">
            <v>2457.727272727273</v>
          </cell>
          <cell r="E84">
            <v>787</v>
          </cell>
          <cell r="F84">
            <v>1670.7272727272727</v>
          </cell>
          <cell r="L84">
            <v>2187.727272727273</v>
          </cell>
          <cell r="P84">
            <v>20779.44272727273</v>
          </cell>
          <cell r="Q84">
            <v>2853.0118181818184</v>
          </cell>
          <cell r="R84">
            <v>45197.909090909088</v>
          </cell>
          <cell r="S84">
            <v>33842</v>
          </cell>
          <cell r="T84">
            <v>28865</v>
          </cell>
          <cell r="U84">
            <v>16332.90909090909</v>
          </cell>
          <cell r="V84">
            <v>35616.63636363636</v>
          </cell>
          <cell r="W84">
            <v>27187</v>
          </cell>
          <cell r="X84">
            <v>21830</v>
          </cell>
          <cell r="Y84">
            <v>13786.636363636364</v>
          </cell>
          <cell r="Z84">
            <v>3618.212121212121</v>
          </cell>
          <cell r="AA84">
            <v>2959.5454545454545</v>
          </cell>
          <cell r="AB84">
            <v>658.66666666666674</v>
          </cell>
          <cell r="AC84" t="e">
            <v>#VALUE!</v>
          </cell>
          <cell r="AD84">
            <v>2792</v>
          </cell>
          <cell r="AE84">
            <v>818</v>
          </cell>
          <cell r="AF84">
            <v>996</v>
          </cell>
          <cell r="AG84">
            <v>0</v>
          </cell>
        </row>
        <row r="85">
          <cell r="D85">
            <v>0</v>
          </cell>
          <cell r="E85">
            <v>0</v>
          </cell>
          <cell r="F85">
            <v>0</v>
          </cell>
          <cell r="AG85">
            <v>0</v>
          </cell>
        </row>
        <row r="86">
          <cell r="D86">
            <v>1166</v>
          </cell>
          <cell r="E86">
            <v>590</v>
          </cell>
          <cell r="F86">
            <v>576</v>
          </cell>
          <cell r="AG86">
            <v>0</v>
          </cell>
        </row>
        <row r="87">
          <cell r="D87">
            <v>600</v>
          </cell>
          <cell r="E87">
            <v>179</v>
          </cell>
          <cell r="F87">
            <v>421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G87">
            <v>0</v>
          </cell>
        </row>
        <row r="88">
          <cell r="D88">
            <v>15</v>
          </cell>
          <cell r="E88">
            <v>4</v>
          </cell>
          <cell r="F88">
            <v>11</v>
          </cell>
          <cell r="L88">
            <v>61</v>
          </cell>
          <cell r="R88">
            <v>150</v>
          </cell>
          <cell r="T88">
            <v>72</v>
          </cell>
          <cell r="U88">
            <v>78</v>
          </cell>
          <cell r="V88">
            <v>27</v>
          </cell>
          <cell r="X88">
            <v>11</v>
          </cell>
          <cell r="Y88">
            <v>16</v>
          </cell>
          <cell r="Z88">
            <v>12.333333333333334</v>
          </cell>
          <cell r="AA88">
            <v>0</v>
          </cell>
          <cell r="AB88">
            <v>12.333333333333334</v>
          </cell>
          <cell r="AC88">
            <v>28</v>
          </cell>
          <cell r="AE88">
            <v>28</v>
          </cell>
        </row>
        <row r="89">
          <cell r="D89">
            <v>4238.727272727273</v>
          </cell>
          <cell r="E89">
            <v>1560</v>
          </cell>
          <cell r="F89">
            <v>2678.727272727273</v>
          </cell>
          <cell r="L89">
            <v>2248.727272727273</v>
          </cell>
          <cell r="P89">
            <v>20779.44272727273</v>
          </cell>
          <cell r="Q89">
            <v>2853.0118181818184</v>
          </cell>
          <cell r="R89">
            <v>45347.909090909088</v>
          </cell>
          <cell r="S89">
            <v>33842</v>
          </cell>
          <cell r="T89">
            <v>28937</v>
          </cell>
          <cell r="U89">
            <v>16410.909090909088</v>
          </cell>
          <cell r="V89">
            <v>35643.63636363636</v>
          </cell>
          <cell r="W89">
            <v>27187</v>
          </cell>
          <cell r="X89">
            <v>21841</v>
          </cell>
          <cell r="Y89">
            <v>13802.636363636364</v>
          </cell>
          <cell r="Z89">
            <v>3630.5454545454545</v>
          </cell>
          <cell r="AA89">
            <v>2959.5454545454545</v>
          </cell>
          <cell r="AB89">
            <v>671.00000000000011</v>
          </cell>
          <cell r="AC89" t="e">
            <v>#VALUE!</v>
          </cell>
          <cell r="AD89">
            <v>2792</v>
          </cell>
          <cell r="AE89">
            <v>846</v>
          </cell>
          <cell r="AF89">
            <v>996</v>
          </cell>
          <cell r="AG89">
            <v>0</v>
          </cell>
        </row>
        <row r="90">
          <cell r="D90">
            <v>4238.727272727273</v>
          </cell>
          <cell r="E90">
            <v>1560</v>
          </cell>
          <cell r="F90">
            <v>2678.727272727273</v>
          </cell>
          <cell r="L90">
            <v>2248.727272727273</v>
          </cell>
          <cell r="P90">
            <v>4874.4427272727298</v>
          </cell>
          <cell r="Q90">
            <v>2853.0118181818184</v>
          </cell>
          <cell r="R90">
            <v>2893.9090909090883</v>
          </cell>
          <cell r="S90">
            <v>2671</v>
          </cell>
          <cell r="T90">
            <v>1245</v>
          </cell>
          <cell r="U90">
            <v>1648.9090909090883</v>
          </cell>
          <cell r="V90">
            <v>1904.6363636363603</v>
          </cell>
          <cell r="W90">
            <v>1700</v>
          </cell>
          <cell r="X90">
            <v>735</v>
          </cell>
          <cell r="Y90">
            <v>1169.636363636364</v>
          </cell>
          <cell r="Z90">
            <v>3630.5454545454545</v>
          </cell>
          <cell r="AA90">
            <v>2959.5454545454545</v>
          </cell>
          <cell r="AB90">
            <v>671.00000000000011</v>
          </cell>
          <cell r="AC90" t="e">
            <v>#VALUE!</v>
          </cell>
          <cell r="AD90">
            <v>2792</v>
          </cell>
          <cell r="AE90">
            <v>846</v>
          </cell>
          <cell r="AF90">
            <v>996</v>
          </cell>
          <cell r="AG90">
            <v>0</v>
          </cell>
        </row>
        <row r="91">
          <cell r="D91">
            <v>202</v>
          </cell>
          <cell r="L91">
            <v>432</v>
          </cell>
          <cell r="R91">
            <v>123</v>
          </cell>
          <cell r="V91">
            <v>99</v>
          </cell>
          <cell r="Z91">
            <v>74</v>
          </cell>
          <cell r="AA91">
            <v>74</v>
          </cell>
          <cell r="AF91">
            <v>0</v>
          </cell>
          <cell r="AG91">
            <v>0</v>
          </cell>
        </row>
        <row r="92">
          <cell r="D92">
            <v>87</v>
          </cell>
          <cell r="L92">
            <v>432</v>
          </cell>
          <cell r="R92">
            <v>123</v>
          </cell>
          <cell r="V92">
            <v>99</v>
          </cell>
          <cell r="Z92">
            <v>74</v>
          </cell>
          <cell r="AA92">
            <v>74</v>
          </cell>
          <cell r="AF92">
            <v>0</v>
          </cell>
          <cell r="AG92">
            <v>0</v>
          </cell>
        </row>
        <row r="93">
          <cell r="D93">
            <v>0</v>
          </cell>
          <cell r="L93">
            <v>0</v>
          </cell>
          <cell r="R93">
            <v>0</v>
          </cell>
          <cell r="V93">
            <v>0</v>
          </cell>
          <cell r="Z93">
            <v>0</v>
          </cell>
          <cell r="AA93">
            <v>0</v>
          </cell>
          <cell r="AF93">
            <v>0</v>
          </cell>
          <cell r="AG93">
            <v>0</v>
          </cell>
        </row>
        <row r="94">
          <cell r="D94">
            <v>115</v>
          </cell>
          <cell r="L94">
            <v>0</v>
          </cell>
          <cell r="R94">
            <v>0</v>
          </cell>
          <cell r="V94">
            <v>0</v>
          </cell>
          <cell r="Z94">
            <v>0</v>
          </cell>
          <cell r="AA94">
            <v>0</v>
          </cell>
          <cell r="AF94">
            <v>0</v>
          </cell>
          <cell r="AG94">
            <v>0</v>
          </cell>
        </row>
        <row r="95">
          <cell r="AG95">
            <v>0</v>
          </cell>
        </row>
        <row r="96">
          <cell r="AG96">
            <v>0</v>
          </cell>
        </row>
        <row r="97">
          <cell r="D97">
            <v>115</v>
          </cell>
          <cell r="L97">
            <v>0</v>
          </cell>
          <cell r="R97">
            <v>0</v>
          </cell>
          <cell r="V97">
            <v>5</v>
          </cell>
          <cell r="Z97">
            <v>0</v>
          </cell>
          <cell r="AA97">
            <v>0</v>
          </cell>
          <cell r="AF97">
            <v>39</v>
          </cell>
          <cell r="AG97">
            <v>0</v>
          </cell>
        </row>
        <row r="98">
          <cell r="D98">
            <v>115</v>
          </cell>
          <cell r="L98">
            <v>0</v>
          </cell>
          <cell r="R98">
            <v>0</v>
          </cell>
          <cell r="V98">
            <v>0</v>
          </cell>
          <cell r="Z98">
            <v>0</v>
          </cell>
          <cell r="AA98">
            <v>0</v>
          </cell>
          <cell r="AF98">
            <v>0</v>
          </cell>
          <cell r="AG98">
            <v>0</v>
          </cell>
        </row>
        <row r="99">
          <cell r="L99">
            <v>0</v>
          </cell>
          <cell r="R99">
            <v>0</v>
          </cell>
          <cell r="V99">
            <v>0</v>
          </cell>
          <cell r="Z99">
            <v>0</v>
          </cell>
          <cell r="AA99">
            <v>0</v>
          </cell>
          <cell r="AF99">
            <v>0</v>
          </cell>
          <cell r="AG99">
            <v>0</v>
          </cell>
        </row>
        <row r="100">
          <cell r="D100">
            <v>0</v>
          </cell>
          <cell r="L100">
            <v>0</v>
          </cell>
          <cell r="R100">
            <v>0</v>
          </cell>
          <cell r="V100">
            <v>5</v>
          </cell>
          <cell r="Z100">
            <v>0</v>
          </cell>
          <cell r="AA100">
            <v>0</v>
          </cell>
          <cell r="AF100">
            <v>39</v>
          </cell>
          <cell r="AG100">
            <v>0</v>
          </cell>
        </row>
        <row r="101">
          <cell r="D101">
            <v>31</v>
          </cell>
          <cell r="L101">
            <v>0</v>
          </cell>
          <cell r="R101">
            <v>0</v>
          </cell>
          <cell r="V101">
            <v>19</v>
          </cell>
          <cell r="Z101">
            <v>0</v>
          </cell>
          <cell r="AA101">
            <v>0</v>
          </cell>
          <cell r="AF101">
            <v>595</v>
          </cell>
          <cell r="AG101">
            <v>0</v>
          </cell>
        </row>
        <row r="102">
          <cell r="D102">
            <v>31</v>
          </cell>
          <cell r="L102">
            <v>0</v>
          </cell>
          <cell r="V102">
            <v>0</v>
          </cell>
          <cell r="Z102">
            <v>0</v>
          </cell>
          <cell r="AA102">
            <v>0</v>
          </cell>
          <cell r="AG102">
            <v>0</v>
          </cell>
        </row>
        <row r="103">
          <cell r="D103">
            <v>0</v>
          </cell>
          <cell r="L103">
            <v>0</v>
          </cell>
          <cell r="R103">
            <v>0</v>
          </cell>
          <cell r="V103">
            <v>19</v>
          </cell>
          <cell r="Z103">
            <v>0</v>
          </cell>
          <cell r="AA103">
            <v>0</v>
          </cell>
          <cell r="AF103">
            <v>595</v>
          </cell>
          <cell r="AG103">
            <v>0</v>
          </cell>
        </row>
        <row r="104">
          <cell r="D104">
            <v>605.41409090909156</v>
          </cell>
          <cell r="L104">
            <v>0</v>
          </cell>
          <cell r="P104">
            <v>0</v>
          </cell>
          <cell r="V104">
            <v>0</v>
          </cell>
          <cell r="Z104">
            <v>0</v>
          </cell>
          <cell r="AA104">
            <v>0</v>
          </cell>
          <cell r="AG104">
            <v>0</v>
          </cell>
        </row>
        <row r="105">
          <cell r="D105">
            <v>0</v>
          </cell>
          <cell r="L105">
            <v>0</v>
          </cell>
          <cell r="AG105">
            <v>0</v>
          </cell>
        </row>
        <row r="106">
          <cell r="D106">
            <v>0</v>
          </cell>
          <cell r="R106">
            <v>0</v>
          </cell>
          <cell r="V106">
            <v>0</v>
          </cell>
          <cell r="Z106">
            <v>0</v>
          </cell>
          <cell r="AA106">
            <v>0</v>
          </cell>
          <cell r="AG106">
            <v>0</v>
          </cell>
        </row>
        <row r="107">
          <cell r="L107">
            <v>0</v>
          </cell>
          <cell r="R107">
            <v>0</v>
          </cell>
          <cell r="V107">
            <v>0</v>
          </cell>
          <cell r="Z107">
            <v>0</v>
          </cell>
          <cell r="AA107">
            <v>0</v>
          </cell>
          <cell r="AG107">
            <v>0</v>
          </cell>
        </row>
        <row r="108">
          <cell r="D108">
            <v>0</v>
          </cell>
          <cell r="L108">
            <v>0</v>
          </cell>
          <cell r="R108">
            <v>0</v>
          </cell>
          <cell r="V108">
            <v>38</v>
          </cell>
          <cell r="Z108">
            <v>0</v>
          </cell>
          <cell r="AA108">
            <v>0</v>
          </cell>
          <cell r="AF108">
            <v>363</v>
          </cell>
          <cell r="AG108">
            <v>0</v>
          </cell>
        </row>
        <row r="109">
          <cell r="D109">
            <v>2</v>
          </cell>
          <cell r="L109">
            <v>0</v>
          </cell>
          <cell r="R109">
            <v>28</v>
          </cell>
          <cell r="V109">
            <v>0</v>
          </cell>
          <cell r="Z109">
            <v>0</v>
          </cell>
          <cell r="AA109">
            <v>0</v>
          </cell>
          <cell r="AF109">
            <v>7</v>
          </cell>
          <cell r="AG109">
            <v>0</v>
          </cell>
        </row>
        <row r="110">
          <cell r="D110">
            <v>401.20704545454578</v>
          </cell>
          <cell r="AG110">
            <v>0</v>
          </cell>
        </row>
        <row r="111">
          <cell r="D111">
            <v>0</v>
          </cell>
        </row>
        <row r="112">
          <cell r="D112">
            <v>3725</v>
          </cell>
          <cell r="AG112">
            <v>0</v>
          </cell>
        </row>
        <row r="114">
          <cell r="D114">
            <v>0</v>
          </cell>
          <cell r="AG114">
            <v>0</v>
          </cell>
        </row>
        <row r="115">
          <cell r="D115">
            <v>4879.6211363636376</v>
          </cell>
          <cell r="E115">
            <v>0</v>
          </cell>
          <cell r="F115">
            <v>0</v>
          </cell>
          <cell r="L115">
            <v>0</v>
          </cell>
          <cell r="P115" t="e">
            <v>#VALUE!</v>
          </cell>
          <cell r="Q115">
            <v>0</v>
          </cell>
          <cell r="R115">
            <v>28</v>
          </cell>
          <cell r="T115">
            <v>0</v>
          </cell>
          <cell r="U115">
            <v>0</v>
          </cell>
          <cell r="V115">
            <v>62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F115">
            <v>1004</v>
          </cell>
          <cell r="AG115">
            <v>0</v>
          </cell>
        </row>
        <row r="116">
          <cell r="D116">
            <v>868.41409090909156</v>
          </cell>
          <cell r="E116">
            <v>0</v>
          </cell>
          <cell r="F116">
            <v>0</v>
          </cell>
          <cell r="L116">
            <v>0</v>
          </cell>
          <cell r="R116">
            <v>28</v>
          </cell>
          <cell r="T116">
            <v>0</v>
          </cell>
          <cell r="U116">
            <v>0</v>
          </cell>
          <cell r="V116">
            <v>62</v>
          </cell>
          <cell r="Z116">
            <v>0</v>
          </cell>
          <cell r="AA116">
            <v>0</v>
          </cell>
          <cell r="AF116">
            <v>1004</v>
          </cell>
          <cell r="AG116">
            <v>0</v>
          </cell>
        </row>
        <row r="117">
          <cell r="AG117">
            <v>0</v>
          </cell>
        </row>
        <row r="118">
          <cell r="AG118">
            <v>0</v>
          </cell>
        </row>
        <row r="119">
          <cell r="AG119">
            <v>0</v>
          </cell>
        </row>
        <row r="120">
          <cell r="AG120">
            <v>0</v>
          </cell>
        </row>
        <row r="121">
          <cell r="AG121">
            <v>0</v>
          </cell>
        </row>
        <row r="122">
          <cell r="AG122">
            <v>0</v>
          </cell>
        </row>
        <row r="123">
          <cell r="AG123">
            <v>0</v>
          </cell>
        </row>
        <row r="124">
          <cell r="AG124">
            <v>0</v>
          </cell>
        </row>
        <row r="125">
          <cell r="AG125">
            <v>0</v>
          </cell>
        </row>
        <row r="126">
          <cell r="AG126">
            <v>0</v>
          </cell>
        </row>
        <row r="127">
          <cell r="AG127">
            <v>0</v>
          </cell>
        </row>
        <row r="128">
          <cell r="AG128">
            <v>0</v>
          </cell>
        </row>
        <row r="129">
          <cell r="AG129">
            <v>0</v>
          </cell>
        </row>
        <row r="130">
          <cell r="AG130">
            <v>0</v>
          </cell>
        </row>
        <row r="131">
          <cell r="AG131">
            <v>0</v>
          </cell>
        </row>
        <row r="132">
          <cell r="AG132">
            <v>0</v>
          </cell>
        </row>
        <row r="133">
          <cell r="AG133">
            <v>0</v>
          </cell>
        </row>
        <row r="134">
          <cell r="AG134">
            <v>0</v>
          </cell>
        </row>
        <row r="135">
          <cell r="AG135">
            <v>0</v>
          </cell>
        </row>
        <row r="136">
          <cell r="AG136">
            <v>0</v>
          </cell>
        </row>
        <row r="137">
          <cell r="AG137">
            <v>0</v>
          </cell>
        </row>
        <row r="138">
          <cell r="AG138">
            <v>0</v>
          </cell>
        </row>
        <row r="139">
          <cell r="AG139">
            <v>0</v>
          </cell>
        </row>
        <row r="140">
          <cell r="AG140">
            <v>0</v>
          </cell>
        </row>
        <row r="141">
          <cell r="AG141">
            <v>0</v>
          </cell>
        </row>
        <row r="142">
          <cell r="AG142">
            <v>0</v>
          </cell>
        </row>
        <row r="143">
          <cell r="AG143">
            <v>0</v>
          </cell>
        </row>
        <row r="144">
          <cell r="AG144">
            <v>0</v>
          </cell>
        </row>
        <row r="145">
          <cell r="AG145">
            <v>0</v>
          </cell>
        </row>
        <row r="146">
          <cell r="AG146">
            <v>0</v>
          </cell>
        </row>
        <row r="147">
          <cell r="AG147">
            <v>0</v>
          </cell>
        </row>
        <row r="148">
          <cell r="AG148">
            <v>0</v>
          </cell>
        </row>
        <row r="149">
          <cell r="D149">
            <v>0</v>
          </cell>
          <cell r="L149">
            <v>0</v>
          </cell>
          <cell r="R149">
            <v>0</v>
          </cell>
          <cell r="V149">
            <v>0</v>
          </cell>
          <cell r="AF149">
            <v>0</v>
          </cell>
          <cell r="AG149">
            <v>0</v>
          </cell>
        </row>
        <row r="150">
          <cell r="D150">
            <v>63</v>
          </cell>
          <cell r="L150">
            <v>396</v>
          </cell>
          <cell r="R150">
            <v>527</v>
          </cell>
          <cell r="V150">
            <v>417</v>
          </cell>
          <cell r="Z150">
            <v>265</v>
          </cell>
          <cell r="AA150">
            <v>265</v>
          </cell>
          <cell r="AG150">
            <v>0</v>
          </cell>
        </row>
        <row r="151">
          <cell r="D151">
            <v>63</v>
          </cell>
          <cell r="L151">
            <v>145</v>
          </cell>
          <cell r="R151">
            <v>226</v>
          </cell>
          <cell r="V151">
            <v>198</v>
          </cell>
          <cell r="Z151">
            <v>84</v>
          </cell>
          <cell r="AA151">
            <v>84</v>
          </cell>
          <cell r="AG151">
            <v>0</v>
          </cell>
        </row>
        <row r="152">
          <cell r="L152">
            <v>283</v>
          </cell>
          <cell r="R152">
            <v>263</v>
          </cell>
          <cell r="V152">
            <v>219</v>
          </cell>
          <cell r="Z152">
            <v>133</v>
          </cell>
          <cell r="AA152">
            <v>133</v>
          </cell>
        </row>
        <row r="153">
          <cell r="L153">
            <v>72</v>
          </cell>
          <cell r="R153">
            <v>264</v>
          </cell>
          <cell r="V153">
            <v>198</v>
          </cell>
          <cell r="Z153">
            <v>121</v>
          </cell>
          <cell r="AA153">
            <v>121</v>
          </cell>
        </row>
        <row r="155">
          <cell r="L155">
            <v>0</v>
          </cell>
          <cell r="V155">
            <v>369</v>
          </cell>
        </row>
        <row r="156">
          <cell r="L156">
            <v>0</v>
          </cell>
          <cell r="R156">
            <v>0</v>
          </cell>
          <cell r="V156">
            <v>0</v>
          </cell>
        </row>
        <row r="157">
          <cell r="D157">
            <v>17.179166666666667</v>
          </cell>
          <cell r="L157">
            <v>502</v>
          </cell>
          <cell r="R157">
            <v>213</v>
          </cell>
        </row>
        <row r="158">
          <cell r="L158">
            <v>0</v>
          </cell>
          <cell r="R158">
            <v>0</v>
          </cell>
        </row>
        <row r="159">
          <cell r="D159">
            <v>0</v>
          </cell>
          <cell r="L159">
            <v>396</v>
          </cell>
          <cell r="R159">
            <v>527</v>
          </cell>
          <cell r="V159">
            <v>417</v>
          </cell>
          <cell r="Z159">
            <v>265</v>
          </cell>
          <cell r="AA159">
            <v>265</v>
          </cell>
        </row>
        <row r="160">
          <cell r="L160">
            <v>396</v>
          </cell>
          <cell r="R160">
            <v>527</v>
          </cell>
          <cell r="V160">
            <v>417</v>
          </cell>
        </row>
        <row r="161">
          <cell r="D161">
            <v>80</v>
          </cell>
          <cell r="L161">
            <v>0</v>
          </cell>
          <cell r="R161">
            <v>0</v>
          </cell>
          <cell r="V161">
            <v>0</v>
          </cell>
        </row>
        <row r="162">
          <cell r="L162">
            <v>0</v>
          </cell>
          <cell r="R162">
            <v>1530</v>
          </cell>
          <cell r="V162">
            <v>0</v>
          </cell>
          <cell r="Z162">
            <v>0</v>
          </cell>
          <cell r="AA162">
            <v>0</v>
          </cell>
        </row>
        <row r="163">
          <cell r="L163">
            <v>0</v>
          </cell>
        </row>
        <row r="164">
          <cell r="D164">
            <v>233</v>
          </cell>
          <cell r="E164">
            <v>0</v>
          </cell>
          <cell r="F164">
            <v>0</v>
          </cell>
          <cell r="L164">
            <v>432</v>
          </cell>
          <cell r="P164">
            <v>0</v>
          </cell>
          <cell r="Q164">
            <v>0</v>
          </cell>
          <cell r="R164">
            <v>123</v>
          </cell>
          <cell r="T164">
            <v>0</v>
          </cell>
          <cell r="U164">
            <v>0</v>
          </cell>
          <cell r="V164">
            <v>99</v>
          </cell>
          <cell r="X164">
            <v>0</v>
          </cell>
          <cell r="Y164">
            <v>0</v>
          </cell>
          <cell r="Z164">
            <v>74</v>
          </cell>
          <cell r="AA164">
            <v>74</v>
          </cell>
          <cell r="AF164">
            <v>0</v>
          </cell>
          <cell r="AG164">
            <v>0</v>
          </cell>
        </row>
        <row r="165">
          <cell r="D165">
            <v>357.72727272727275</v>
          </cell>
          <cell r="E165">
            <v>126</v>
          </cell>
          <cell r="F165">
            <v>231.72727272727275</v>
          </cell>
          <cell r="L165">
            <v>725.72727272727275</v>
          </cell>
          <cell r="P165">
            <v>715.32272727272721</v>
          </cell>
          <cell r="Q165">
            <v>969.13181818181829</v>
          </cell>
          <cell r="R165">
            <v>653.90909090909099</v>
          </cell>
          <cell r="S165">
            <v>613</v>
          </cell>
          <cell r="T165">
            <v>280</v>
          </cell>
          <cell r="U165">
            <v>373.90909090909093</v>
          </cell>
          <cell r="V165">
            <v>578.63636363636363</v>
          </cell>
          <cell r="W165">
            <v>494</v>
          </cell>
          <cell r="X165">
            <v>221</v>
          </cell>
          <cell r="Y165">
            <v>319.63636363636363</v>
          </cell>
          <cell r="Z165">
            <v>1439.5454545454545</v>
          </cell>
          <cell r="AA165">
            <v>1439.5454545454545</v>
          </cell>
          <cell r="AB165">
            <v>0</v>
          </cell>
          <cell r="AC165">
            <v>1329</v>
          </cell>
          <cell r="AD165">
            <v>1329</v>
          </cell>
          <cell r="AF165">
            <v>363</v>
          </cell>
          <cell r="AG165">
            <v>0</v>
          </cell>
          <cell r="AH165">
            <v>0</v>
          </cell>
          <cell r="AI165">
            <v>0</v>
          </cell>
        </row>
        <row r="166">
          <cell r="D166">
            <v>1888.0000000000002</v>
          </cell>
          <cell r="E166">
            <v>-130</v>
          </cell>
          <cell r="F166">
            <v>-242.72727272727275</v>
          </cell>
          <cell r="L166">
            <v>480.00000000000023</v>
          </cell>
          <cell r="P166">
            <v>20079.88</v>
          </cell>
          <cell r="Q166">
            <v>2082.1200000000003</v>
          </cell>
          <cell r="R166">
            <v>61.999999999997272</v>
          </cell>
          <cell r="S166">
            <v>-1451</v>
          </cell>
          <cell r="T166">
            <v>-711</v>
          </cell>
          <cell r="U166">
            <v>-931.90909090909099</v>
          </cell>
          <cell r="V166">
            <v>177.9999999999967</v>
          </cell>
          <cell r="W166">
            <v>1199</v>
          </cell>
          <cell r="X166">
            <v>-238</v>
          </cell>
          <cell r="Y166">
            <v>-343.63636363636363</v>
          </cell>
          <cell r="Z166">
            <v>1327.3333333333333</v>
          </cell>
          <cell r="AA166">
            <v>749</v>
          </cell>
          <cell r="AB166">
            <v>578.33333333333337</v>
          </cell>
          <cell r="AC166" t="e">
            <v>#VALUE!</v>
          </cell>
          <cell r="AD166">
            <v>1463</v>
          </cell>
          <cell r="AF166">
            <v>-965</v>
          </cell>
          <cell r="AG166">
            <v>0</v>
          </cell>
          <cell r="AH166">
            <v>0</v>
          </cell>
          <cell r="AI166">
            <v>0</v>
          </cell>
        </row>
        <row r="167">
          <cell r="D167">
            <v>17</v>
          </cell>
          <cell r="E167">
            <v>4</v>
          </cell>
          <cell r="F167">
            <v>11</v>
          </cell>
          <cell r="L167">
            <v>61</v>
          </cell>
          <cell r="P167">
            <v>22</v>
          </cell>
          <cell r="Q167">
            <v>0</v>
          </cell>
          <cell r="R167">
            <v>1017</v>
          </cell>
          <cell r="S167">
            <v>838</v>
          </cell>
          <cell r="T167">
            <v>431</v>
          </cell>
          <cell r="U167">
            <v>558</v>
          </cell>
          <cell r="V167">
            <v>41</v>
          </cell>
          <cell r="W167">
            <v>7</v>
          </cell>
          <cell r="X167">
            <v>17</v>
          </cell>
          <cell r="Y167">
            <v>24</v>
          </cell>
          <cell r="Z167">
            <v>12.333333333333334</v>
          </cell>
          <cell r="AA167">
            <v>0</v>
          </cell>
          <cell r="AB167">
            <v>12.333333333333334</v>
          </cell>
          <cell r="AC167">
            <v>28</v>
          </cell>
          <cell r="AD167">
            <v>0</v>
          </cell>
          <cell r="AF167">
            <v>7</v>
          </cell>
          <cell r="AG167">
            <v>0</v>
          </cell>
          <cell r="AH167">
            <v>0</v>
          </cell>
          <cell r="AI167">
            <v>0</v>
          </cell>
        </row>
        <row r="193">
          <cell r="D193" t="str">
            <v>АПАРАТ ВСЬОГО</v>
          </cell>
          <cell r="E193" t="str">
            <v>АПАРАТ ЕЛЕКТРО</v>
          </cell>
          <cell r="F193" t="str">
            <v>АПАРАТ ТЕПЛО</v>
          </cell>
          <cell r="L193" t="str">
            <v>ККМ</v>
          </cell>
          <cell r="R193" t="str">
            <v>ТЕЦ-5 ВСЬОГО</v>
          </cell>
          <cell r="T193" t="str">
            <v>Е/Е</v>
          </cell>
          <cell r="U193" t="str">
            <v xml:space="preserve"> Т/Е</v>
          </cell>
          <cell r="V193" t="str">
            <v>ТЕЦ-6 ВСЬОГО</v>
          </cell>
          <cell r="X193" t="str">
            <v>Е/Е</v>
          </cell>
          <cell r="Y193" t="str">
            <v xml:space="preserve"> Т/Е</v>
          </cell>
          <cell r="AF193" t="str">
            <v xml:space="preserve">ДОП.ВИР. </v>
          </cell>
          <cell r="AG193" t="str">
            <v>ДОП.ВИР. СТ.ОРГ.</v>
          </cell>
        </row>
        <row r="194">
          <cell r="D194">
            <v>2.78</v>
          </cell>
          <cell r="P194">
            <v>3.427</v>
          </cell>
          <cell r="Q194">
            <v>3.427</v>
          </cell>
          <cell r="R194">
            <v>3.427</v>
          </cell>
          <cell r="T194">
            <v>3.427</v>
          </cell>
          <cell r="U194">
            <v>3.427</v>
          </cell>
          <cell r="V194">
            <v>3.427</v>
          </cell>
          <cell r="X194">
            <v>3.427</v>
          </cell>
          <cell r="Y194">
            <v>3.427</v>
          </cell>
          <cell r="AA194">
            <v>3.427</v>
          </cell>
          <cell r="AF194">
            <v>3.427</v>
          </cell>
          <cell r="AG194">
            <v>3.427</v>
          </cell>
          <cell r="AH194">
            <v>3.427</v>
          </cell>
          <cell r="AI194">
            <v>3.427</v>
          </cell>
        </row>
        <row r="196">
          <cell r="R196">
            <v>81.3</v>
          </cell>
          <cell r="V196">
            <v>66</v>
          </cell>
        </row>
        <row r="197">
          <cell r="R197">
            <v>93.5</v>
          </cell>
          <cell r="V197">
            <v>75.900000000000006</v>
          </cell>
        </row>
        <row r="198">
          <cell r="L198">
            <v>0</v>
          </cell>
        </row>
        <row r="199">
          <cell r="L199">
            <v>0</v>
          </cell>
          <cell r="R199">
            <v>141.5</v>
          </cell>
          <cell r="V199">
            <v>141.5</v>
          </cell>
          <cell r="W199">
            <v>178</v>
          </cell>
          <cell r="Z199">
            <v>178</v>
          </cell>
          <cell r="AA199">
            <v>141.5</v>
          </cell>
          <cell r="AB199">
            <v>141.5</v>
          </cell>
          <cell r="AC199">
            <v>141.5</v>
          </cell>
          <cell r="AD199">
            <v>178</v>
          </cell>
          <cell r="AF199">
            <v>178</v>
          </cell>
          <cell r="AG199">
            <v>178</v>
          </cell>
          <cell r="AI199">
            <v>178</v>
          </cell>
        </row>
        <row r="200">
          <cell r="R200">
            <v>11504</v>
          </cell>
          <cell r="V200">
            <v>9339</v>
          </cell>
        </row>
        <row r="202">
          <cell r="R202">
            <v>0</v>
          </cell>
          <cell r="V202">
            <v>0</v>
          </cell>
        </row>
        <row r="203">
          <cell r="R203">
            <v>0</v>
          </cell>
          <cell r="V203">
            <v>0</v>
          </cell>
        </row>
        <row r="205">
          <cell r="R205">
            <v>141.5</v>
          </cell>
          <cell r="V205">
            <v>141.5</v>
          </cell>
        </row>
        <row r="206">
          <cell r="R206">
            <v>0</v>
          </cell>
          <cell r="V206">
            <v>0</v>
          </cell>
        </row>
        <row r="208">
          <cell r="R208">
            <v>61.9</v>
          </cell>
          <cell r="V208">
            <v>48.8</v>
          </cell>
        </row>
        <row r="209">
          <cell r="R209">
            <v>85.5</v>
          </cell>
          <cell r="V209">
            <v>67.400000000000006</v>
          </cell>
        </row>
        <row r="210">
          <cell r="D210">
            <v>75</v>
          </cell>
          <cell r="L210">
            <v>75</v>
          </cell>
          <cell r="R210">
            <v>82</v>
          </cell>
          <cell r="V210">
            <v>82</v>
          </cell>
          <cell r="AG210">
            <v>0</v>
          </cell>
        </row>
        <row r="211">
          <cell r="P211">
            <v>0</v>
          </cell>
          <cell r="Q211">
            <v>0</v>
          </cell>
          <cell r="R211">
            <v>500</v>
          </cell>
          <cell r="S211">
            <v>500</v>
          </cell>
          <cell r="V211">
            <v>500</v>
          </cell>
          <cell r="W211">
            <v>458</v>
          </cell>
          <cell r="Z211">
            <v>458</v>
          </cell>
          <cell r="AA211">
            <v>458</v>
          </cell>
          <cell r="AB211">
            <v>458</v>
          </cell>
          <cell r="AC211">
            <v>458</v>
          </cell>
          <cell r="AD211">
            <v>458</v>
          </cell>
          <cell r="AF211">
            <v>458</v>
          </cell>
          <cell r="AG211">
            <v>458</v>
          </cell>
          <cell r="AI211">
            <v>458</v>
          </cell>
        </row>
        <row r="212">
          <cell r="R212">
            <v>30950</v>
          </cell>
          <cell r="V212">
            <v>24400</v>
          </cell>
        </row>
        <row r="214">
          <cell r="R214">
            <v>179</v>
          </cell>
          <cell r="T214">
            <v>76.5</v>
          </cell>
          <cell r="U214">
            <v>102.5</v>
          </cell>
          <cell r="V214">
            <v>143.30000000000001</v>
          </cell>
          <cell r="X214">
            <v>58.3</v>
          </cell>
          <cell r="Y214">
            <v>85.000000000000014</v>
          </cell>
        </row>
        <row r="215">
          <cell r="R215">
            <v>42454</v>
          </cell>
          <cell r="T215">
            <v>27692</v>
          </cell>
          <cell r="U215">
            <v>14762</v>
          </cell>
          <cell r="V215">
            <v>33739</v>
          </cell>
          <cell r="X215">
            <v>21106</v>
          </cell>
          <cell r="Y215">
            <v>12633</v>
          </cell>
        </row>
        <row r="216">
          <cell r="R216">
            <v>237.17</v>
          </cell>
          <cell r="T216">
            <v>361.99</v>
          </cell>
          <cell r="U216">
            <v>144.02000000000001</v>
          </cell>
          <cell r="V216">
            <v>235.44</v>
          </cell>
          <cell r="X216">
            <v>362.02</v>
          </cell>
          <cell r="Y216">
            <v>148.62</v>
          </cell>
          <cell r="AF216">
            <v>0</v>
          </cell>
          <cell r="AG216">
            <v>0</v>
          </cell>
        </row>
        <row r="218">
          <cell r="R218">
            <v>42455</v>
          </cell>
          <cell r="V218">
            <v>33739</v>
          </cell>
        </row>
        <row r="239">
          <cell r="D239" t="str">
            <v>ВИКОН.ДИР.</v>
          </cell>
          <cell r="L239" t="str">
            <v>ККМ</v>
          </cell>
          <cell r="R239" t="str">
            <v>ТЕЦ-5 ВСЬОГО</v>
          </cell>
          <cell r="V239" t="str">
            <v>ТЕЦ-6 ВСЬОГО</v>
          </cell>
          <cell r="AA239" t="str">
            <v>ТРМ ВСЬОГО</v>
          </cell>
        </row>
        <row r="240">
          <cell r="D240">
            <v>3546.727272727273</v>
          </cell>
          <cell r="L240">
            <v>2094.727272727273</v>
          </cell>
          <cell r="R240">
            <v>2382.9090909090883</v>
          </cell>
          <cell r="V240">
            <v>-72</v>
          </cell>
          <cell r="AA240">
            <v>2527.5454545454545</v>
          </cell>
        </row>
        <row r="242">
          <cell r="D242">
            <v>9597.141363636365</v>
          </cell>
          <cell r="L242">
            <v>2094.727272727273</v>
          </cell>
          <cell r="R242">
            <v>2382.9090909090883</v>
          </cell>
          <cell r="V242">
            <v>-72</v>
          </cell>
          <cell r="AA242">
            <v>2527.5454545454545</v>
          </cell>
        </row>
        <row r="243">
          <cell r="D243">
            <v>4089.3529545454548</v>
          </cell>
          <cell r="L243">
            <v>645.68000000000029</v>
          </cell>
          <cell r="R243">
            <v>1767.9999999999977</v>
          </cell>
          <cell r="V243">
            <v>36754.003030303029</v>
          </cell>
          <cell r="AA243">
            <v>655.5333333333333</v>
          </cell>
        </row>
        <row r="244">
          <cell r="D244">
            <v>58857.621136363639</v>
          </cell>
          <cell r="L244">
            <v>0</v>
          </cell>
          <cell r="R244">
            <v>0</v>
          </cell>
          <cell r="V244">
            <v>35616.63636363636</v>
          </cell>
          <cell r="AA244">
            <v>0</v>
          </cell>
        </row>
        <row r="245">
          <cell r="D245">
            <v>48798</v>
          </cell>
        </row>
        <row r="246">
          <cell r="D246">
            <v>0</v>
          </cell>
        </row>
        <row r="247">
          <cell r="D247">
            <v>5266</v>
          </cell>
          <cell r="L247">
            <v>0</v>
          </cell>
          <cell r="R247">
            <v>0</v>
          </cell>
          <cell r="V247">
            <v>35616.63636363636</v>
          </cell>
          <cell r="AA247">
            <v>0</v>
          </cell>
        </row>
        <row r="248">
          <cell r="D248">
            <v>0</v>
          </cell>
        </row>
        <row r="249">
          <cell r="D249">
            <v>0</v>
          </cell>
        </row>
        <row r="250">
          <cell r="D250">
            <v>0</v>
          </cell>
        </row>
        <row r="251">
          <cell r="D251">
            <v>3500</v>
          </cell>
        </row>
        <row r="252">
          <cell r="D252">
            <v>0</v>
          </cell>
        </row>
        <row r="253">
          <cell r="D253">
            <v>1766</v>
          </cell>
          <cell r="L253">
            <v>0</v>
          </cell>
          <cell r="R253">
            <v>0</v>
          </cell>
          <cell r="V253">
            <v>35616.63636363636</v>
          </cell>
          <cell r="AA253">
            <v>0</v>
          </cell>
        </row>
        <row r="254">
          <cell r="D254">
            <v>4731.6211363636376</v>
          </cell>
        </row>
        <row r="255">
          <cell r="D255">
            <v>62</v>
          </cell>
          <cell r="L255">
            <v>0</v>
          </cell>
          <cell r="R255">
            <v>0</v>
          </cell>
          <cell r="V255">
            <v>0</v>
          </cell>
          <cell r="AA255">
            <v>0</v>
          </cell>
        </row>
        <row r="256">
          <cell r="D256">
            <v>62404.348409090911</v>
          </cell>
          <cell r="L256">
            <v>2094.727272727273</v>
          </cell>
          <cell r="R256">
            <v>2382.9090909090883</v>
          </cell>
          <cell r="V256">
            <v>35544.63636363636</v>
          </cell>
          <cell r="AA256">
            <v>2527.5454545454545</v>
          </cell>
        </row>
        <row r="257">
          <cell r="D257">
            <v>1362.1672727272726</v>
          </cell>
          <cell r="L257">
            <v>1781.0472727272727</v>
          </cell>
          <cell r="R257">
            <v>1817.909090909091</v>
          </cell>
          <cell r="V257">
            <v>35634.829696969697</v>
          </cell>
          <cell r="AA257">
            <v>2055.0121212121212</v>
          </cell>
        </row>
        <row r="258">
          <cell r="D258">
            <v>357.72727272727275</v>
          </cell>
          <cell r="L258">
            <v>725.72727272727275</v>
          </cell>
          <cell r="R258">
            <v>653.90909090909099</v>
          </cell>
          <cell r="V258">
            <v>1465.6363636363635</v>
          </cell>
          <cell r="AA258">
            <v>1439.5454545454545</v>
          </cell>
        </row>
        <row r="259">
          <cell r="D259">
            <v>0</v>
          </cell>
          <cell r="L259">
            <v>0</v>
          </cell>
          <cell r="R259">
            <v>839</v>
          </cell>
          <cell r="V259">
            <v>32.56</v>
          </cell>
          <cell r="AA259">
            <v>0</v>
          </cell>
        </row>
        <row r="260">
          <cell r="D260">
            <v>997.43999999999994</v>
          </cell>
          <cell r="L260">
            <v>696.31999999999994</v>
          </cell>
          <cell r="R260">
            <v>268.33333333333331</v>
          </cell>
          <cell r="V260">
            <v>130.63333333333333</v>
          </cell>
          <cell r="AA260">
            <v>173.46666666666667</v>
          </cell>
        </row>
        <row r="261">
          <cell r="D261">
            <v>67.833333333333343</v>
          </cell>
          <cell r="L261">
            <v>336.7</v>
          </cell>
          <cell r="R261">
            <v>55.666666666666664</v>
          </cell>
          <cell r="V261">
            <v>0</v>
          </cell>
          <cell r="AA261">
            <v>125.2</v>
          </cell>
        </row>
        <row r="262">
          <cell r="D262">
            <v>343.60666666666663</v>
          </cell>
          <cell r="L262">
            <v>9.6199999999999992</v>
          </cell>
          <cell r="R262">
            <v>32.666666666666664</v>
          </cell>
          <cell r="V262">
            <v>45.633333333333333</v>
          </cell>
          <cell r="AA262">
            <v>17.266666666666666</v>
          </cell>
        </row>
        <row r="263">
          <cell r="L263">
            <v>220</v>
          </cell>
          <cell r="R263">
            <v>130</v>
          </cell>
          <cell r="V263">
            <v>85</v>
          </cell>
          <cell r="AA263">
            <v>0</v>
          </cell>
        </row>
        <row r="264">
          <cell r="D264">
            <v>586</v>
          </cell>
          <cell r="L264">
            <v>130</v>
          </cell>
          <cell r="R264">
            <v>50</v>
          </cell>
          <cell r="V264">
            <v>0</v>
          </cell>
          <cell r="AA264">
            <v>31</v>
          </cell>
        </row>
        <row r="265">
          <cell r="D265">
            <v>7</v>
          </cell>
          <cell r="L265">
            <v>59</v>
          </cell>
          <cell r="R265">
            <v>56.666666666666664</v>
          </cell>
          <cell r="V265">
            <v>34006</v>
          </cell>
          <cell r="AA265">
            <v>442</v>
          </cell>
        </row>
        <row r="266">
          <cell r="D266">
            <v>0</v>
          </cell>
          <cell r="L266">
            <v>0</v>
          </cell>
          <cell r="R266">
            <v>56.666666666666664</v>
          </cell>
          <cell r="V266">
            <v>267</v>
          </cell>
          <cell r="AA266">
            <v>0</v>
          </cell>
        </row>
        <row r="267">
          <cell r="D267">
            <v>7</v>
          </cell>
          <cell r="L267">
            <v>59</v>
          </cell>
          <cell r="R267">
            <v>0</v>
          </cell>
          <cell r="V267">
            <v>33739</v>
          </cell>
          <cell r="AA267">
            <v>442</v>
          </cell>
        </row>
        <row r="269">
          <cell r="L269">
            <v>300</v>
          </cell>
          <cell r="R269">
            <v>0</v>
          </cell>
          <cell r="V269">
            <v>0</v>
          </cell>
          <cell r="AA269">
            <v>0</v>
          </cell>
        </row>
        <row r="270">
          <cell r="D270">
            <v>61042.181136363637</v>
          </cell>
          <cell r="L270">
            <v>313.68000000000029</v>
          </cell>
          <cell r="R270">
            <v>564.99999999999727</v>
          </cell>
          <cell r="V270">
            <v>-90.193333333336341</v>
          </cell>
          <cell r="AA270">
            <v>472.5333333333333</v>
          </cell>
        </row>
        <row r="272">
          <cell r="D272">
            <v>1503.7391666666665</v>
          </cell>
          <cell r="L272">
            <v>-12.319999999999993</v>
          </cell>
          <cell r="R272">
            <v>128.00000000000003</v>
          </cell>
          <cell r="V272">
            <v>648.44303030302694</v>
          </cell>
          <cell r="AA272">
            <v>133.5333333333333</v>
          </cell>
        </row>
        <row r="273">
          <cell r="D273">
            <v>17.179166666666667</v>
          </cell>
          <cell r="L273">
            <v>-18</v>
          </cell>
          <cell r="R273">
            <v>83</v>
          </cell>
          <cell r="V273">
            <v>284</v>
          </cell>
          <cell r="AA273">
            <v>0</v>
          </cell>
        </row>
        <row r="274">
          <cell r="D274">
            <v>0</v>
          </cell>
          <cell r="L274">
            <v>-202</v>
          </cell>
          <cell r="R274">
            <v>-314</v>
          </cell>
          <cell r="V274">
            <v>-1195</v>
          </cell>
          <cell r="AA274">
            <v>-152</v>
          </cell>
        </row>
        <row r="275">
          <cell r="D275">
            <v>0</v>
          </cell>
          <cell r="L275">
            <v>0</v>
          </cell>
          <cell r="R275">
            <v>0</v>
          </cell>
          <cell r="V275">
            <v>-5</v>
          </cell>
          <cell r="AA275">
            <v>0</v>
          </cell>
        </row>
        <row r="276">
          <cell r="D276">
            <v>0</v>
          </cell>
          <cell r="L276">
            <v>0</v>
          </cell>
          <cell r="R276">
            <v>0</v>
          </cell>
          <cell r="V276">
            <v>0</v>
          </cell>
          <cell r="AA276">
            <v>0</v>
          </cell>
        </row>
        <row r="277">
          <cell r="D277">
            <v>1469.56</v>
          </cell>
          <cell r="L277">
            <v>146.68</v>
          </cell>
          <cell r="R277">
            <v>181.00000000000003</v>
          </cell>
          <cell r="V277">
            <v>1564.4430303030269</v>
          </cell>
          <cell r="AA277">
            <v>285.5333333333333</v>
          </cell>
        </row>
        <row r="278">
          <cell r="D278">
            <v>76.56</v>
          </cell>
          <cell r="L278">
            <v>41.680000000000014</v>
          </cell>
          <cell r="R278">
            <v>12.000000000000021</v>
          </cell>
          <cell r="V278">
            <v>1020.0030303030269</v>
          </cell>
          <cell r="AA278">
            <v>12.533333333333331</v>
          </cell>
        </row>
        <row r="279">
          <cell r="D279">
            <v>1</v>
          </cell>
          <cell r="L279">
            <v>35</v>
          </cell>
          <cell r="R279">
            <v>87</v>
          </cell>
          <cell r="V279">
            <v>127.44</v>
          </cell>
          <cell r="AA279">
            <v>112</v>
          </cell>
        </row>
        <row r="280">
          <cell r="D280">
            <v>1392</v>
          </cell>
          <cell r="L280">
            <v>70</v>
          </cell>
          <cell r="R280">
            <v>82</v>
          </cell>
          <cell r="V280">
            <v>417</v>
          </cell>
          <cell r="AA280">
            <v>161</v>
          </cell>
        </row>
        <row r="281">
          <cell r="L281">
            <v>0</v>
          </cell>
          <cell r="AA281">
            <v>0</v>
          </cell>
        </row>
        <row r="282">
          <cell r="D282">
            <v>17</v>
          </cell>
          <cell r="L282">
            <v>61</v>
          </cell>
          <cell r="R282">
            <v>178</v>
          </cell>
          <cell r="V282">
            <v>0</v>
          </cell>
          <cell r="AA282">
            <v>0</v>
          </cell>
        </row>
        <row r="283">
          <cell r="D283">
            <v>61042.181136363637</v>
          </cell>
          <cell r="L283">
            <v>313.68000000000029</v>
          </cell>
          <cell r="R283">
            <v>564.99999999999727</v>
          </cell>
          <cell r="V283">
            <v>-90.193333333336341</v>
          </cell>
          <cell r="AA283">
            <v>472.5333333333333</v>
          </cell>
        </row>
        <row r="284">
          <cell r="AA284">
            <v>0</v>
          </cell>
        </row>
        <row r="286">
          <cell r="D286">
            <v>61042.181136363637</v>
          </cell>
          <cell r="L286">
            <v>313.68000000000029</v>
          </cell>
          <cell r="R286">
            <v>564.99999999999727</v>
          </cell>
          <cell r="V286">
            <v>-90.193333333336341</v>
          </cell>
          <cell r="AA286">
            <v>472.5333333333333</v>
          </cell>
        </row>
        <row r="287">
          <cell r="D287">
            <v>0</v>
          </cell>
        </row>
        <row r="288">
          <cell r="D288">
            <v>0</v>
          </cell>
          <cell r="L288">
            <v>0</v>
          </cell>
          <cell r="R288">
            <v>0</v>
          </cell>
          <cell r="V288">
            <v>0</v>
          </cell>
          <cell r="AA288">
            <v>0</v>
          </cell>
        </row>
        <row r="289">
          <cell r="D289">
            <v>0</v>
          </cell>
          <cell r="L289">
            <v>0</v>
          </cell>
          <cell r="R289">
            <v>0</v>
          </cell>
          <cell r="V289">
            <v>0</v>
          </cell>
          <cell r="AA289">
            <v>0</v>
          </cell>
        </row>
        <row r="291">
          <cell r="D291">
            <v>61042.181136363637</v>
          </cell>
          <cell r="L291">
            <v>313.68000000000029</v>
          </cell>
          <cell r="R291">
            <v>564.99999999999727</v>
          </cell>
          <cell r="V291">
            <v>-90.193333333336341</v>
          </cell>
          <cell r="AA291">
            <v>472.5333333333333</v>
          </cell>
        </row>
        <row r="293">
          <cell r="L293">
            <v>300</v>
          </cell>
        </row>
        <row r="295">
          <cell r="V295">
            <v>417</v>
          </cell>
        </row>
        <row r="296">
          <cell r="D296">
            <v>990</v>
          </cell>
        </row>
        <row r="300">
          <cell r="D300">
            <v>61042.181136363637</v>
          </cell>
          <cell r="L300">
            <v>313.68000000000029</v>
          </cell>
          <cell r="R300">
            <v>564.99999999999727</v>
          </cell>
          <cell r="V300">
            <v>-90.193333333336341</v>
          </cell>
          <cell r="AA300">
            <v>472.5333333333333</v>
          </cell>
        </row>
        <row r="321">
          <cell r="T321" t="str">
            <v>ФМЗ ( з відрахуван)</v>
          </cell>
          <cell r="V321">
            <v>25</v>
          </cell>
        </row>
      </sheetData>
      <sheetData sheetId="3" refreshError="1">
        <row r="8">
          <cell r="AF8" t="str">
            <v>ЗАТВЕРДЖУЮ</v>
          </cell>
        </row>
        <row r="15">
          <cell r="AN15" t="str">
            <v>ЗАТВЕРДЖУЮ</v>
          </cell>
        </row>
        <row r="16">
          <cell r="AN16" t="str">
            <v>ГОЛОВА ПРАВЛІННЯ-</v>
          </cell>
        </row>
        <row r="17">
          <cell r="AN17" t="str">
            <v>ГЕНЕРАЛЬНИЙ ДИРЕКТОР</v>
          </cell>
        </row>
        <row r="18">
          <cell r="AO18" t="str">
            <v xml:space="preserve">    І.В.ПЛАЧКОВ</v>
          </cell>
        </row>
        <row r="19">
          <cell r="AC19" t="str">
            <v>звіт</v>
          </cell>
        </row>
        <row r="20">
          <cell r="N20" t="str">
            <v>ЗАТВЕРДЖУЮ</v>
          </cell>
          <cell r="AJ20">
            <v>0</v>
          </cell>
          <cell r="AK20" t="str">
            <v>ПЛАЧКОВ І.В.</v>
          </cell>
        </row>
        <row r="21">
          <cell r="N21" t="str">
            <v xml:space="preserve">                   ПЛАЧКОВ І.В.</v>
          </cell>
          <cell r="AI21" t="str">
            <v xml:space="preserve">         Затверджую</v>
          </cell>
          <cell r="AJ21" t="str">
            <v>ЗАТВЕРДЖУЮ</v>
          </cell>
        </row>
        <row r="22">
          <cell r="AI22" t="str">
            <v xml:space="preserve"> Голова правління </v>
          </cell>
          <cell r="AJ22" t="str">
            <v xml:space="preserve">                   ПЛАЧКОВ І.В.</v>
          </cell>
        </row>
        <row r="23">
          <cell r="AF23" t="str">
            <v>ЗАТВЕРДЖУЮ</v>
          </cell>
        </row>
        <row r="24">
          <cell r="AF24" t="str">
            <v>ГОЛОВА ПРАЛІННЯ  КЕ</v>
          </cell>
          <cell r="AI24" t="str">
            <v xml:space="preserve">                        І.В.Плачков</v>
          </cell>
        </row>
        <row r="25">
          <cell r="F25" t="e">
            <v>#REF!</v>
          </cell>
          <cell r="AI25" t="str">
            <v xml:space="preserve">   "_____" ________2000 р.</v>
          </cell>
        </row>
        <row r="27">
          <cell r="AF27" t="str">
            <v xml:space="preserve">                   ПЛАЧКОВ І.В.</v>
          </cell>
          <cell r="AG27" t="str">
            <v>І.В.ПЛАЧКОВ</v>
          </cell>
        </row>
        <row r="28">
          <cell r="AJ28" t="str">
            <v xml:space="preserve">                      ПЛАЧКОВ І.В.</v>
          </cell>
        </row>
        <row r="31">
          <cell r="D31" t="str">
            <v>ВИК.ДИР.</v>
          </cell>
          <cell r="E31" t="str">
            <v>Е/Е</v>
          </cell>
          <cell r="F31" t="str">
            <v xml:space="preserve"> Т/Е</v>
          </cell>
          <cell r="L31" t="str">
            <v>КМ план</v>
          </cell>
          <cell r="M31" t="str">
            <v>ККМ звіт</v>
          </cell>
          <cell r="N31" t="str">
            <v>ТМ план</v>
          </cell>
          <cell r="O31" t="str">
            <v>ТМ звіт</v>
          </cell>
          <cell r="P31" t="str">
            <v>ВИРОБН</v>
          </cell>
          <cell r="Q31" t="str">
            <v>ПЕРЕД</v>
          </cell>
          <cell r="R31" t="str">
            <v>ТЕЦ-5 ВСЬОГО</v>
          </cell>
          <cell r="S31" t="str">
            <v>звіт</v>
          </cell>
          <cell r="T31" t="str">
            <v>Е/Е</v>
          </cell>
          <cell r="U31" t="str">
            <v xml:space="preserve"> Т/Е</v>
          </cell>
          <cell r="V31" t="str">
            <v>ТЕЦ-6 ВСЬОГО</v>
          </cell>
          <cell r="W31" t="str">
            <v>звіт</v>
          </cell>
          <cell r="X31" t="str">
            <v>Е/Е</v>
          </cell>
          <cell r="Y31" t="str">
            <v xml:space="preserve"> Т/Е</v>
          </cell>
          <cell r="Z31" t="str">
            <v>ТРМ ВСЬОГО</v>
          </cell>
          <cell r="AA31" t="str">
            <v>ТРМ  АК КЕ</v>
          </cell>
          <cell r="AB31" t="str">
            <v>ТРМ СТОР</v>
          </cell>
          <cell r="AC31" t="str">
            <v>ТРМ ВСЬОГО</v>
          </cell>
          <cell r="AD31" t="str">
            <v>ТРМ  АК КЕ</v>
          </cell>
          <cell r="AE31" t="str">
            <v>ТРМ СТОР</v>
          </cell>
          <cell r="AF31" t="str">
            <v xml:space="preserve">ДОП.ВИР. </v>
          </cell>
          <cell r="AG31" t="str">
            <v>РЕЗЕРВ</v>
          </cell>
          <cell r="AH31" t="str">
            <v>Е/Е</v>
          </cell>
          <cell r="AI31" t="str">
            <v xml:space="preserve"> Т/Е</v>
          </cell>
          <cell r="AJ31" t="str">
            <v>АК КЕ ВСЬОГО</v>
          </cell>
          <cell r="AK31" t="str">
            <v>Е/Е</v>
          </cell>
          <cell r="AL31" t="str">
            <v xml:space="preserve"> Т/Е</v>
          </cell>
          <cell r="AM31" t="str">
            <v>АК КЕ ВСЬОГО звіт</v>
          </cell>
          <cell r="AN31" t="str">
            <v>СТАНЦІї ЕЛЕКТРО</v>
          </cell>
          <cell r="AO31" t="str">
            <v>СТАНЦІІ ТЕПЛОВІ</v>
          </cell>
          <cell r="AP31" t="str">
            <v>МЕРЕЖІ ЕЛЕКТРО</v>
          </cell>
          <cell r="AQ31" t="str">
            <v>МЕРЕЖІ ТЕПЛОВІ</v>
          </cell>
        </row>
        <row r="32">
          <cell r="T32">
            <v>427</v>
          </cell>
          <cell r="X32">
            <v>353</v>
          </cell>
          <cell r="AK32">
            <v>780</v>
          </cell>
        </row>
        <row r="33">
          <cell r="F33" t="str">
            <v>ВИКОН.ДИР.</v>
          </cell>
          <cell r="P33" t="str">
            <v xml:space="preserve">КМ </v>
          </cell>
          <cell r="S33" t="str">
            <v xml:space="preserve">ТМ </v>
          </cell>
          <cell r="T33">
            <v>388.95</v>
          </cell>
          <cell r="U33" t="str">
            <v>ПЕРЕД</v>
          </cell>
          <cell r="X33">
            <v>323.55</v>
          </cell>
          <cell r="Y33" t="str">
            <v>Е/Е</v>
          </cell>
          <cell r="Z33" t="str">
            <v xml:space="preserve"> Т/Е</v>
          </cell>
          <cell r="AC33" t="str">
            <v>ТЕЦ-6 ВСЬОГО</v>
          </cell>
          <cell r="AD33" t="str">
            <v>Е/Е</v>
          </cell>
          <cell r="AE33" t="str">
            <v xml:space="preserve"> Т/Е</v>
          </cell>
          <cell r="AF33" t="str">
            <v>ТРМ ВСЬОГО</v>
          </cell>
          <cell r="AG33" t="str">
            <v>ТРМ  АК КЕ</v>
          </cell>
          <cell r="AH33" t="str">
            <v>ТРМ СТОР</v>
          </cell>
          <cell r="AI33" t="str">
            <v xml:space="preserve">ДОП.ВИР. </v>
          </cell>
          <cell r="AJ33" t="str">
            <v>ДОП.ВИР. СТ.ОРГ.</v>
          </cell>
          <cell r="AK33">
            <v>712.5</v>
          </cell>
          <cell r="AL33" t="str">
            <v xml:space="preserve"> Е/Е</v>
          </cell>
          <cell r="AM33" t="str">
            <v xml:space="preserve"> Т/Е</v>
          </cell>
          <cell r="AN33" t="str">
            <v>СТАНЦІї ЕЛЕКТРО</v>
          </cell>
          <cell r="AO33" t="str">
            <v>СТАНЦІІ ТЕПЛОВІ</v>
          </cell>
          <cell r="AP33" t="str">
            <v>МЕРЕЖІ ЕЛЕКТРО</v>
          </cell>
          <cell r="AQ33" t="str">
            <v>МЕРЕЖІ ТЕПЛОВІ</v>
          </cell>
        </row>
        <row r="34">
          <cell r="AK34">
            <v>712.5</v>
          </cell>
          <cell r="AL34">
            <v>605</v>
          </cell>
        </row>
        <row r="35">
          <cell r="AK35">
            <v>0</v>
          </cell>
          <cell r="AL35">
            <v>536.20000000000005</v>
          </cell>
        </row>
        <row r="36">
          <cell r="AK36">
            <v>160</v>
          </cell>
          <cell r="AL36">
            <v>0</v>
          </cell>
        </row>
        <row r="37">
          <cell r="AK37">
            <v>0</v>
          </cell>
        </row>
        <row r="38">
          <cell r="AK38">
            <v>619.1</v>
          </cell>
          <cell r="AL38">
            <v>0</v>
          </cell>
        </row>
        <row r="39">
          <cell r="L39">
            <v>0</v>
          </cell>
          <cell r="AK39">
            <v>459.1</v>
          </cell>
          <cell r="AL39">
            <v>0</v>
          </cell>
        </row>
        <row r="40">
          <cell r="N40">
            <v>850</v>
          </cell>
          <cell r="U40">
            <v>667</v>
          </cell>
          <cell r="Y40">
            <v>585</v>
          </cell>
          <cell r="AL40">
            <v>2102</v>
          </cell>
        </row>
        <row r="41">
          <cell r="P41">
            <v>0</v>
          </cell>
          <cell r="AL41">
            <v>0</v>
          </cell>
        </row>
        <row r="42">
          <cell r="D42">
            <v>2558.727272727273</v>
          </cell>
          <cell r="L42">
            <v>2094.727272727273</v>
          </cell>
          <cell r="N42">
            <v>8290.4545454545441</v>
          </cell>
          <cell r="P42">
            <v>20817.202727272728</v>
          </cell>
          <cell r="Q42">
            <v>3051.2518181818186</v>
          </cell>
          <cell r="R42">
            <v>2382.9090909090883</v>
          </cell>
          <cell r="V42">
            <v>1332.6363636363603</v>
          </cell>
          <cell r="W42">
            <v>1700</v>
          </cell>
          <cell r="Z42">
            <v>3118.212121212121</v>
          </cell>
          <cell r="AA42">
            <v>2527.5454545454545</v>
          </cell>
          <cell r="AB42">
            <v>590.66666666666674</v>
          </cell>
          <cell r="AC42" t="e">
            <v>#VALUE!</v>
          </cell>
          <cell r="AD42">
            <v>2792</v>
          </cell>
          <cell r="AE42">
            <v>846</v>
          </cell>
          <cell r="AL42">
            <v>1892</v>
          </cell>
          <cell r="AM42">
            <v>1840</v>
          </cell>
        </row>
        <row r="43">
          <cell r="AM43">
            <v>0</v>
          </cell>
        </row>
        <row r="44">
          <cell r="D44">
            <v>488</v>
          </cell>
          <cell r="E44">
            <v>180</v>
          </cell>
          <cell r="F44">
            <v>308</v>
          </cell>
          <cell r="L44">
            <v>388</v>
          </cell>
          <cell r="M44">
            <v>352</v>
          </cell>
          <cell r="N44">
            <v>499</v>
          </cell>
          <cell r="O44">
            <v>583</v>
          </cell>
          <cell r="P44">
            <v>249.5</v>
          </cell>
          <cell r="Q44">
            <v>249.5</v>
          </cell>
          <cell r="R44">
            <v>157</v>
          </cell>
          <cell r="S44">
            <v>93</v>
          </cell>
          <cell r="T44">
            <v>67</v>
          </cell>
          <cell r="U44">
            <v>90</v>
          </cell>
          <cell r="V44">
            <v>267</v>
          </cell>
          <cell r="W44">
            <v>109</v>
          </cell>
          <cell r="X44">
            <v>109</v>
          </cell>
          <cell r="Y44">
            <v>158</v>
          </cell>
          <cell r="Z44">
            <v>226.33333333333334</v>
          </cell>
          <cell r="AA44">
            <v>155</v>
          </cell>
          <cell r="AB44">
            <v>71.333333333333343</v>
          </cell>
          <cell r="AC44">
            <v>302</v>
          </cell>
          <cell r="AD44">
            <v>229</v>
          </cell>
          <cell r="AE44">
            <v>73</v>
          </cell>
          <cell r="AG44">
            <v>0</v>
          </cell>
          <cell r="AH44">
            <v>0</v>
          </cell>
          <cell r="AI44">
            <v>0</v>
          </cell>
          <cell r="AJ44">
            <v>2049</v>
          </cell>
          <cell r="AK44">
            <v>771.6</v>
          </cell>
          <cell r="AL44">
            <v>1277.4000000000001</v>
          </cell>
          <cell r="AM44">
            <v>1904</v>
          </cell>
          <cell r="AN44">
            <v>176</v>
          </cell>
          <cell r="AO44">
            <v>418</v>
          </cell>
          <cell r="AP44">
            <v>595.6</v>
          </cell>
          <cell r="AQ44">
            <v>859.40000000000009</v>
          </cell>
        </row>
        <row r="45">
          <cell r="D45">
            <v>67.833333333333343</v>
          </cell>
          <cell r="E45">
            <v>20</v>
          </cell>
          <cell r="F45">
            <v>47.833333333333343</v>
          </cell>
          <cell r="L45">
            <v>336.7</v>
          </cell>
          <cell r="N45">
            <v>400.83333333333331</v>
          </cell>
          <cell r="P45">
            <v>2175</v>
          </cell>
          <cell r="R45">
            <v>55.666666666666664</v>
          </cell>
          <cell r="S45">
            <v>7897</v>
          </cell>
          <cell r="T45">
            <v>24</v>
          </cell>
          <cell r="U45">
            <v>31.666666666666664</v>
          </cell>
          <cell r="V45">
            <v>45.633333333333333</v>
          </cell>
          <cell r="X45">
            <v>19</v>
          </cell>
          <cell r="Y45">
            <v>26.633333333333333</v>
          </cell>
          <cell r="Z45">
            <v>187.79999999999998</v>
          </cell>
          <cell r="AA45">
            <v>125.2</v>
          </cell>
          <cell r="AB45">
            <v>62.59999999999998</v>
          </cell>
          <cell r="AC45">
            <v>1464</v>
          </cell>
          <cell r="AF45">
            <v>4071.2424242424245</v>
          </cell>
          <cell r="AG45">
            <v>3280.4969696969697</v>
          </cell>
          <cell r="AH45">
            <v>790.74545454545455</v>
          </cell>
          <cell r="AJ45">
            <v>1085.8666666666666</v>
          </cell>
          <cell r="AK45">
            <v>407.7</v>
          </cell>
          <cell r="AL45">
            <v>678.16666666666652</v>
          </cell>
          <cell r="AM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L46">
            <v>0</v>
          </cell>
          <cell r="R46">
            <v>56.666666666666664</v>
          </cell>
          <cell r="T46">
            <v>24</v>
          </cell>
          <cell r="U46">
            <v>32.666666666666664</v>
          </cell>
          <cell r="V46">
            <v>160</v>
          </cell>
          <cell r="X46">
            <v>65</v>
          </cell>
          <cell r="Y46">
            <v>95</v>
          </cell>
          <cell r="AB46">
            <v>0</v>
          </cell>
          <cell r="AJ46">
            <v>216.66666666666666</v>
          </cell>
          <cell r="AK46">
            <v>89</v>
          </cell>
          <cell r="AL46">
            <v>127.66666666666666</v>
          </cell>
          <cell r="AM46">
            <v>0</v>
          </cell>
        </row>
        <row r="47">
          <cell r="D47">
            <v>343.60666666666663</v>
          </cell>
          <cell r="E47">
            <v>103</v>
          </cell>
          <cell r="F47">
            <v>240.60666666666663</v>
          </cell>
          <cell r="L47">
            <v>9.6199999999999992</v>
          </cell>
          <cell r="N47">
            <v>33.333333333333336</v>
          </cell>
          <cell r="P47">
            <v>353</v>
          </cell>
          <cell r="R47">
            <v>32.666666666666664</v>
          </cell>
          <cell r="S47">
            <v>486</v>
          </cell>
          <cell r="T47">
            <v>15</v>
          </cell>
          <cell r="U47">
            <v>17.666666666666664</v>
          </cell>
          <cell r="V47">
            <v>32.56</v>
          </cell>
          <cell r="X47">
            <v>13</v>
          </cell>
          <cell r="Y47">
            <v>19.560000000000002</v>
          </cell>
          <cell r="Z47">
            <v>17.266666666666666</v>
          </cell>
          <cell r="AA47">
            <v>17.266666666666666</v>
          </cell>
          <cell r="AB47">
            <v>0</v>
          </cell>
          <cell r="AC47">
            <v>299</v>
          </cell>
          <cell r="AD47">
            <v>114</v>
          </cell>
          <cell r="AE47">
            <v>185</v>
          </cell>
          <cell r="AF47">
            <v>226.33333333333334</v>
          </cell>
          <cell r="AG47">
            <v>155</v>
          </cell>
          <cell r="AH47">
            <v>71.333333333333343</v>
          </cell>
          <cell r="AJ47">
            <v>469.05333333333328</v>
          </cell>
          <cell r="AK47">
            <v>140.62</v>
          </cell>
          <cell r="AL47">
            <v>328.43333333333328</v>
          </cell>
          <cell r="AM47">
            <v>0</v>
          </cell>
          <cell r="AN47">
            <v>167</v>
          </cell>
          <cell r="AO47">
            <v>420</v>
          </cell>
          <cell r="AP47">
            <v>611.6</v>
          </cell>
          <cell r="AQ47">
            <v>800.06666666666661</v>
          </cell>
        </row>
        <row r="48">
          <cell r="D48">
            <v>1</v>
          </cell>
          <cell r="E48">
            <v>0</v>
          </cell>
          <cell r="F48">
            <v>1</v>
          </cell>
          <cell r="L48">
            <v>35</v>
          </cell>
          <cell r="M48">
            <v>48</v>
          </cell>
          <cell r="N48">
            <v>424</v>
          </cell>
          <cell r="O48">
            <v>524</v>
          </cell>
          <cell r="P48">
            <v>330.72</v>
          </cell>
          <cell r="Q48">
            <v>93.279999999999973</v>
          </cell>
          <cell r="R48">
            <v>926</v>
          </cell>
          <cell r="S48">
            <v>927</v>
          </cell>
          <cell r="T48">
            <v>396</v>
          </cell>
          <cell r="U48">
            <v>530</v>
          </cell>
          <cell r="V48">
            <v>67</v>
          </cell>
          <cell r="W48">
            <v>62</v>
          </cell>
          <cell r="X48">
            <v>27</v>
          </cell>
          <cell r="Y48">
            <v>40</v>
          </cell>
          <cell r="Z48">
            <v>162.33333333333334</v>
          </cell>
          <cell r="AA48">
            <v>112</v>
          </cell>
          <cell r="AB48">
            <v>50.333333333333343</v>
          </cell>
          <cell r="AC48">
            <v>101</v>
          </cell>
          <cell r="AD48">
            <v>71</v>
          </cell>
          <cell r="AE48">
            <v>30</v>
          </cell>
          <cell r="AF48">
            <v>206.95333333333335</v>
          </cell>
          <cell r="AG48">
            <v>0</v>
          </cell>
          <cell r="AH48">
            <v>0</v>
          </cell>
          <cell r="AI48">
            <v>0</v>
          </cell>
          <cell r="AJ48">
            <v>1566</v>
          </cell>
          <cell r="AK48">
            <v>460</v>
          </cell>
          <cell r="AL48">
            <v>1106</v>
          </cell>
          <cell r="AM48">
            <v>1650</v>
          </cell>
          <cell r="AN48">
            <v>423</v>
          </cell>
          <cell r="AO48">
            <v>714</v>
          </cell>
          <cell r="AP48">
            <v>37</v>
          </cell>
          <cell r="AQ48">
            <v>392</v>
          </cell>
        </row>
        <row r="49">
          <cell r="D49">
            <v>0</v>
          </cell>
          <cell r="E49">
            <v>0</v>
          </cell>
          <cell r="F49">
            <v>0</v>
          </cell>
          <cell r="N49">
            <v>22</v>
          </cell>
          <cell r="O49">
            <v>20</v>
          </cell>
          <cell r="P49">
            <v>22</v>
          </cell>
          <cell r="Q49">
            <v>0</v>
          </cell>
          <cell r="R49">
            <v>839</v>
          </cell>
          <cell r="S49">
            <v>838</v>
          </cell>
          <cell r="T49">
            <v>359</v>
          </cell>
          <cell r="U49">
            <v>480</v>
          </cell>
          <cell r="V49">
            <v>14</v>
          </cell>
          <cell r="W49">
            <v>7</v>
          </cell>
          <cell r="X49">
            <v>6</v>
          </cell>
          <cell r="Y49">
            <v>8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74</v>
          </cell>
          <cell r="AE49">
            <v>121</v>
          </cell>
          <cell r="AH49">
            <v>0</v>
          </cell>
          <cell r="AJ49">
            <v>875</v>
          </cell>
          <cell r="AK49">
            <v>365</v>
          </cell>
          <cell r="AL49">
            <v>510</v>
          </cell>
          <cell r="AM49">
            <v>865</v>
          </cell>
          <cell r="AN49">
            <v>365</v>
          </cell>
          <cell r="AO49">
            <v>495</v>
          </cell>
          <cell r="AP49">
            <v>0</v>
          </cell>
          <cell r="AQ49">
            <v>15</v>
          </cell>
        </row>
        <row r="50">
          <cell r="D50">
            <v>0</v>
          </cell>
          <cell r="E50">
            <v>0</v>
          </cell>
          <cell r="F50">
            <v>0</v>
          </cell>
          <cell r="L50">
            <v>0</v>
          </cell>
          <cell r="N50">
            <v>15905</v>
          </cell>
          <cell r="O50">
            <v>21044</v>
          </cell>
          <cell r="P50">
            <v>15905</v>
          </cell>
          <cell r="Q50">
            <v>0</v>
          </cell>
          <cell r="R50">
            <v>42454</v>
          </cell>
          <cell r="S50">
            <v>31171</v>
          </cell>
          <cell r="T50">
            <v>27692</v>
          </cell>
          <cell r="U50">
            <v>14762</v>
          </cell>
          <cell r="V50">
            <v>33739</v>
          </cell>
          <cell r="W50">
            <v>25487</v>
          </cell>
          <cell r="X50">
            <v>21106</v>
          </cell>
          <cell r="Y50">
            <v>12633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11</v>
          </cell>
          <cell r="AE50">
            <v>18</v>
          </cell>
          <cell r="AF50">
            <v>17.266666666666666</v>
          </cell>
          <cell r="AG50">
            <v>11.824742268041236</v>
          </cell>
          <cell r="AH50">
            <v>5.4419243986254298</v>
          </cell>
          <cell r="AJ50">
            <v>92098</v>
          </cell>
          <cell r="AK50">
            <v>48798</v>
          </cell>
          <cell r="AL50">
            <v>43300</v>
          </cell>
          <cell r="AM50">
            <v>77702</v>
          </cell>
          <cell r="AN50">
            <v>48798</v>
          </cell>
          <cell r="AO50">
            <v>43300</v>
          </cell>
          <cell r="AP50">
            <v>0</v>
          </cell>
          <cell r="AQ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L51">
            <v>0</v>
          </cell>
          <cell r="N51">
            <v>15905</v>
          </cell>
          <cell r="O51">
            <v>21044</v>
          </cell>
          <cell r="P51">
            <v>15905</v>
          </cell>
          <cell r="Q51">
            <v>0</v>
          </cell>
          <cell r="R51">
            <v>42454</v>
          </cell>
          <cell r="S51">
            <v>31171</v>
          </cell>
          <cell r="T51">
            <v>27692</v>
          </cell>
          <cell r="U51">
            <v>14762</v>
          </cell>
          <cell r="V51">
            <v>33739</v>
          </cell>
          <cell r="W51">
            <v>25487</v>
          </cell>
          <cell r="X51">
            <v>21106</v>
          </cell>
          <cell r="Y51">
            <v>12633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26</v>
          </cell>
          <cell r="AE51">
            <v>41</v>
          </cell>
          <cell r="AF51">
            <v>0</v>
          </cell>
          <cell r="AG51">
            <v>111.66666666666667</v>
          </cell>
          <cell r="AH51">
            <v>50.666666666666671</v>
          </cell>
          <cell r="AJ51">
            <v>92098</v>
          </cell>
          <cell r="AK51">
            <v>48798</v>
          </cell>
          <cell r="AL51">
            <v>43300</v>
          </cell>
          <cell r="AM51">
            <v>77702</v>
          </cell>
          <cell r="AN51">
            <v>48798</v>
          </cell>
          <cell r="AO51">
            <v>43300</v>
          </cell>
          <cell r="AP51">
            <v>0</v>
          </cell>
          <cell r="AQ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P52">
            <v>0</v>
          </cell>
          <cell r="Q52">
            <v>0</v>
          </cell>
          <cell r="R52">
            <v>0</v>
          </cell>
          <cell r="S52">
            <v>22</v>
          </cell>
          <cell r="T52">
            <v>0</v>
          </cell>
          <cell r="U52">
            <v>0</v>
          </cell>
          <cell r="V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5</v>
          </cell>
          <cell r="AE52">
            <v>8</v>
          </cell>
          <cell r="AH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348</v>
          </cell>
          <cell r="AO52">
            <v>0</v>
          </cell>
          <cell r="AP52">
            <v>0</v>
          </cell>
          <cell r="AQ52">
            <v>15</v>
          </cell>
        </row>
        <row r="53">
          <cell r="D53">
            <v>7</v>
          </cell>
          <cell r="E53">
            <v>2</v>
          </cell>
          <cell r="F53">
            <v>5</v>
          </cell>
          <cell r="L53">
            <v>59</v>
          </cell>
          <cell r="M53">
            <v>46</v>
          </cell>
          <cell r="N53">
            <v>3197</v>
          </cell>
          <cell r="O53">
            <v>3166</v>
          </cell>
          <cell r="P53">
            <v>3197</v>
          </cell>
          <cell r="Q53">
            <v>0</v>
          </cell>
          <cell r="R53">
            <v>0</v>
          </cell>
          <cell r="S53">
            <v>19250</v>
          </cell>
          <cell r="T53">
            <v>0</v>
          </cell>
          <cell r="U53">
            <v>0</v>
          </cell>
          <cell r="V53">
            <v>0</v>
          </cell>
          <cell r="X53">
            <v>0</v>
          </cell>
          <cell r="Y53">
            <v>0</v>
          </cell>
          <cell r="Z53">
            <v>890</v>
          </cell>
          <cell r="AA53">
            <v>442</v>
          </cell>
          <cell r="AB53">
            <v>448</v>
          </cell>
          <cell r="AC53">
            <v>612</v>
          </cell>
          <cell r="AD53">
            <v>199</v>
          </cell>
          <cell r="AE53">
            <v>413</v>
          </cell>
          <cell r="AH53">
            <v>0</v>
          </cell>
          <cell r="AJ53">
            <v>3705</v>
          </cell>
          <cell r="AK53">
            <v>61</v>
          </cell>
          <cell r="AL53">
            <v>3644</v>
          </cell>
          <cell r="AM53">
            <v>3420</v>
          </cell>
          <cell r="AN53">
            <v>0</v>
          </cell>
          <cell r="AO53">
            <v>1087</v>
          </cell>
          <cell r="AP53">
            <v>61</v>
          </cell>
          <cell r="AQ53">
            <v>2557</v>
          </cell>
        </row>
        <row r="54">
          <cell r="D54">
            <v>260.72727272727275</v>
          </cell>
          <cell r="E54">
            <v>78</v>
          </cell>
          <cell r="F54">
            <v>182.72727272727275</v>
          </cell>
          <cell r="L54">
            <v>475.72727272727275</v>
          </cell>
          <cell r="M54">
            <v>444</v>
          </cell>
          <cell r="N54">
            <v>890.4545454545455</v>
          </cell>
          <cell r="O54">
            <v>772</v>
          </cell>
          <cell r="P54">
            <v>436.32272727272726</v>
          </cell>
          <cell r="Q54">
            <v>454.13181818181823</v>
          </cell>
          <cell r="R54">
            <v>282.90909090909093</v>
          </cell>
          <cell r="S54">
            <v>253</v>
          </cell>
          <cell r="T54">
            <v>121</v>
          </cell>
          <cell r="U54">
            <v>161.90909090909093</v>
          </cell>
          <cell r="V54">
            <v>248.63636363636363</v>
          </cell>
          <cell r="W54">
            <v>218</v>
          </cell>
          <cell r="X54">
            <v>101</v>
          </cell>
          <cell r="Y54">
            <v>147.63636363636363</v>
          </cell>
          <cell r="Z54">
            <v>958.5454545454545</v>
          </cell>
          <cell r="AA54">
            <v>958.5454545454545</v>
          </cell>
          <cell r="AB54">
            <v>0</v>
          </cell>
          <cell r="AC54">
            <v>870</v>
          </cell>
          <cell r="AD54">
            <v>870</v>
          </cell>
          <cell r="AE54">
            <v>13842.727272727279</v>
          </cell>
          <cell r="AG54">
            <v>0</v>
          </cell>
          <cell r="AH54">
            <v>0</v>
          </cell>
          <cell r="AI54">
            <v>0</v>
          </cell>
          <cell r="AJ54">
            <v>3056.909090909091</v>
          </cell>
          <cell r="AK54">
            <v>867.81818181818187</v>
          </cell>
          <cell r="AL54">
            <v>2189.090909090909</v>
          </cell>
          <cell r="AM54">
            <v>3034</v>
          </cell>
          <cell r="AN54">
            <v>222</v>
          </cell>
          <cell r="AO54">
            <v>612</v>
          </cell>
          <cell r="AP54">
            <v>645.81818181818187</v>
          </cell>
          <cell r="AQ54">
            <v>1577.090909090909</v>
          </cell>
        </row>
        <row r="55">
          <cell r="D55">
            <v>14</v>
          </cell>
          <cell r="E55">
            <v>4</v>
          </cell>
          <cell r="F55">
            <v>10</v>
          </cell>
          <cell r="L55">
            <v>26</v>
          </cell>
          <cell r="M55">
            <v>23</v>
          </cell>
          <cell r="N55">
            <v>49</v>
          </cell>
          <cell r="O55">
            <v>43</v>
          </cell>
          <cell r="P55">
            <v>24</v>
          </cell>
          <cell r="Q55">
            <v>25</v>
          </cell>
          <cell r="R55">
            <v>16</v>
          </cell>
          <cell r="S55">
            <v>14</v>
          </cell>
          <cell r="T55">
            <v>7</v>
          </cell>
          <cell r="U55">
            <v>9</v>
          </cell>
          <cell r="V55">
            <v>14</v>
          </cell>
          <cell r="W55">
            <v>12</v>
          </cell>
          <cell r="X55">
            <v>6</v>
          </cell>
          <cell r="Y55">
            <v>8</v>
          </cell>
          <cell r="Z55">
            <v>53</v>
          </cell>
          <cell r="AA55">
            <v>53</v>
          </cell>
          <cell r="AB55">
            <v>0</v>
          </cell>
          <cell r="AC55">
            <v>48</v>
          </cell>
          <cell r="AD55">
            <v>48</v>
          </cell>
          <cell r="AF55">
            <v>0</v>
          </cell>
          <cell r="AG55">
            <v>0</v>
          </cell>
          <cell r="AH55">
            <v>0</v>
          </cell>
          <cell r="AJ55">
            <v>167</v>
          </cell>
          <cell r="AK55">
            <v>47</v>
          </cell>
          <cell r="AL55">
            <v>120</v>
          </cell>
          <cell r="AM55">
            <v>166</v>
          </cell>
          <cell r="AN55">
            <v>13</v>
          </cell>
          <cell r="AO55">
            <v>26</v>
          </cell>
          <cell r="AP55">
            <v>34</v>
          </cell>
          <cell r="AQ55">
            <v>94</v>
          </cell>
        </row>
        <row r="56">
          <cell r="D56">
            <v>83</v>
          </cell>
          <cell r="E56">
            <v>44</v>
          </cell>
          <cell r="F56">
            <v>39</v>
          </cell>
          <cell r="L56">
            <v>152</v>
          </cell>
          <cell r="M56">
            <v>138</v>
          </cell>
          <cell r="N56">
            <v>285</v>
          </cell>
          <cell r="O56">
            <v>118</v>
          </cell>
          <cell r="P56">
            <v>140</v>
          </cell>
          <cell r="Q56">
            <v>145</v>
          </cell>
          <cell r="R56">
            <v>91</v>
          </cell>
          <cell r="S56">
            <v>79</v>
          </cell>
          <cell r="T56">
            <v>39</v>
          </cell>
          <cell r="U56">
            <v>52</v>
          </cell>
          <cell r="V56">
            <v>80</v>
          </cell>
          <cell r="W56">
            <v>68</v>
          </cell>
          <cell r="X56">
            <v>33</v>
          </cell>
          <cell r="Y56">
            <v>47</v>
          </cell>
          <cell r="Z56">
            <v>307</v>
          </cell>
          <cell r="AA56">
            <v>307</v>
          </cell>
          <cell r="AB56">
            <v>0</v>
          </cell>
          <cell r="AC56">
            <v>278</v>
          </cell>
          <cell r="AD56">
            <v>278</v>
          </cell>
          <cell r="AE56">
            <v>0</v>
          </cell>
          <cell r="AF56">
            <v>0</v>
          </cell>
          <cell r="AG56">
            <v>0</v>
          </cell>
          <cell r="AH56">
            <v>448</v>
          </cell>
          <cell r="AJ56">
            <v>978</v>
          </cell>
          <cell r="AK56">
            <v>290</v>
          </cell>
          <cell r="AL56">
            <v>688</v>
          </cell>
          <cell r="AM56">
            <v>832</v>
          </cell>
          <cell r="AN56">
            <v>0</v>
          </cell>
          <cell r="AO56">
            <v>0</v>
          </cell>
          <cell r="AP56">
            <v>0</v>
          </cell>
          <cell r="AQ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L57">
            <v>0</v>
          </cell>
          <cell r="N57">
            <v>0</v>
          </cell>
          <cell r="P57">
            <v>0</v>
          </cell>
          <cell r="Q57">
            <v>0</v>
          </cell>
          <cell r="R57">
            <v>0</v>
          </cell>
          <cell r="S57">
            <v>816</v>
          </cell>
          <cell r="T57">
            <v>0</v>
          </cell>
          <cell r="U57">
            <v>0</v>
          </cell>
          <cell r="V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80</v>
          </cell>
          <cell r="AE57">
            <v>130</v>
          </cell>
          <cell r="AF57">
            <v>960.90909090909088</v>
          </cell>
          <cell r="AG57">
            <v>0</v>
          </cell>
          <cell r="AH57">
            <v>153.74545454545455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</row>
        <row r="58">
          <cell r="D58">
            <v>87</v>
          </cell>
          <cell r="E58">
            <v>26</v>
          </cell>
          <cell r="F58">
            <v>61</v>
          </cell>
          <cell r="L58">
            <v>586</v>
          </cell>
          <cell r="M58">
            <v>598</v>
          </cell>
          <cell r="N58">
            <v>1427</v>
          </cell>
          <cell r="O58">
            <v>1295</v>
          </cell>
          <cell r="P58">
            <v>228.32</v>
          </cell>
          <cell r="Q58">
            <v>1198.68</v>
          </cell>
          <cell r="R58">
            <v>662</v>
          </cell>
          <cell r="S58">
            <v>688</v>
          </cell>
          <cell r="T58">
            <v>283</v>
          </cell>
          <cell r="U58">
            <v>379</v>
          </cell>
          <cell r="V58">
            <v>733</v>
          </cell>
          <cell r="W58">
            <v>736</v>
          </cell>
          <cell r="X58">
            <v>298</v>
          </cell>
          <cell r="Y58">
            <v>435</v>
          </cell>
          <cell r="Z58">
            <v>586.33333333333337</v>
          </cell>
          <cell r="AA58">
            <v>506</v>
          </cell>
          <cell r="AB58">
            <v>80.333333333333371</v>
          </cell>
          <cell r="AC58">
            <v>574</v>
          </cell>
          <cell r="AD58">
            <v>494</v>
          </cell>
          <cell r="AE58">
            <v>80</v>
          </cell>
          <cell r="AF58">
            <v>53</v>
          </cell>
          <cell r="AG58">
            <v>0</v>
          </cell>
          <cell r="AH58">
            <v>9</v>
          </cell>
          <cell r="AJ58">
            <v>4012</v>
          </cell>
          <cell r="AK58">
            <v>1203</v>
          </cell>
          <cell r="AL58">
            <v>2809</v>
          </cell>
          <cell r="AM58">
            <v>3918</v>
          </cell>
          <cell r="AN58">
            <v>581</v>
          </cell>
          <cell r="AO58">
            <v>1299</v>
          </cell>
          <cell r="AP58">
            <v>622</v>
          </cell>
          <cell r="AQ58">
            <v>1510</v>
          </cell>
        </row>
        <row r="59">
          <cell r="D59">
            <v>0</v>
          </cell>
          <cell r="F59">
            <v>92</v>
          </cell>
          <cell r="L59">
            <v>0</v>
          </cell>
          <cell r="N59">
            <v>0</v>
          </cell>
          <cell r="P59">
            <v>144</v>
          </cell>
          <cell r="R59">
            <v>0</v>
          </cell>
          <cell r="S59">
            <v>261</v>
          </cell>
          <cell r="T59">
            <v>128</v>
          </cell>
          <cell r="U59">
            <v>133</v>
          </cell>
          <cell r="V59">
            <v>0</v>
          </cell>
          <cell r="X59">
            <v>76</v>
          </cell>
          <cell r="Y59">
            <v>33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26</v>
          </cell>
          <cell r="AE59">
            <v>41</v>
          </cell>
          <cell r="AF59">
            <v>307</v>
          </cell>
          <cell r="AG59">
            <v>258</v>
          </cell>
          <cell r="AH59">
            <v>49</v>
          </cell>
          <cell r="AI59">
            <v>0</v>
          </cell>
          <cell r="AK59">
            <v>970</v>
          </cell>
          <cell r="AL59">
            <v>293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</row>
        <row r="60">
          <cell r="D60">
            <v>87</v>
          </cell>
          <cell r="E60">
            <v>26</v>
          </cell>
          <cell r="F60">
            <v>61</v>
          </cell>
          <cell r="L60">
            <v>432</v>
          </cell>
          <cell r="N60">
            <v>1663</v>
          </cell>
          <cell r="P60">
            <v>266.08</v>
          </cell>
          <cell r="Q60">
            <v>1396.92</v>
          </cell>
          <cell r="R60">
            <v>123</v>
          </cell>
          <cell r="T60">
            <v>53</v>
          </cell>
          <cell r="U60">
            <v>70</v>
          </cell>
          <cell r="V60">
            <v>99</v>
          </cell>
          <cell r="X60">
            <v>40</v>
          </cell>
          <cell r="Y60">
            <v>59</v>
          </cell>
          <cell r="Z60">
            <v>74</v>
          </cell>
          <cell r="AA60">
            <v>74</v>
          </cell>
          <cell r="AB60">
            <v>0</v>
          </cell>
          <cell r="AC60">
            <v>0</v>
          </cell>
          <cell r="AG60">
            <v>0</v>
          </cell>
          <cell r="AH60">
            <v>0</v>
          </cell>
          <cell r="AJ60">
            <v>2489</v>
          </cell>
          <cell r="AK60">
            <v>551</v>
          </cell>
          <cell r="AL60">
            <v>1938</v>
          </cell>
          <cell r="AM60">
            <v>0</v>
          </cell>
          <cell r="AO60">
            <v>586</v>
          </cell>
        </row>
        <row r="61">
          <cell r="D61">
            <v>0</v>
          </cell>
          <cell r="E61">
            <v>0</v>
          </cell>
          <cell r="F61">
            <v>87.333333333333329</v>
          </cell>
          <cell r="L61">
            <v>0</v>
          </cell>
          <cell r="N61">
            <v>0</v>
          </cell>
          <cell r="P61">
            <v>0</v>
          </cell>
          <cell r="Q61">
            <v>0</v>
          </cell>
          <cell r="R61">
            <v>0</v>
          </cell>
          <cell r="S61">
            <v>1427</v>
          </cell>
          <cell r="T61">
            <v>0</v>
          </cell>
          <cell r="U61">
            <v>0</v>
          </cell>
          <cell r="V61">
            <v>0</v>
          </cell>
          <cell r="X61">
            <v>0</v>
          </cell>
          <cell r="Y61">
            <v>0</v>
          </cell>
          <cell r="Z61">
            <v>401</v>
          </cell>
          <cell r="AB61">
            <v>0</v>
          </cell>
          <cell r="AC61">
            <v>0</v>
          </cell>
          <cell r="AD61">
            <v>280</v>
          </cell>
          <cell r="AE61">
            <v>454</v>
          </cell>
          <cell r="AF61">
            <v>586.33333333333337</v>
          </cell>
          <cell r="AG61">
            <v>0</v>
          </cell>
          <cell r="AH61">
            <v>56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587</v>
          </cell>
          <cell r="AO61">
            <v>0</v>
          </cell>
          <cell r="AP61">
            <v>637</v>
          </cell>
          <cell r="AQ61">
            <v>1519.666666666667</v>
          </cell>
        </row>
        <row r="62">
          <cell r="D62">
            <v>0</v>
          </cell>
          <cell r="E62">
            <v>0</v>
          </cell>
          <cell r="F62">
            <v>0</v>
          </cell>
          <cell r="L62">
            <v>154</v>
          </cell>
          <cell r="N62">
            <v>-236</v>
          </cell>
          <cell r="P62">
            <v>-37.759999999999991</v>
          </cell>
          <cell r="Q62">
            <v>-198.24</v>
          </cell>
          <cell r="R62">
            <v>539</v>
          </cell>
          <cell r="T62">
            <v>230</v>
          </cell>
          <cell r="U62">
            <v>309</v>
          </cell>
          <cell r="V62">
            <v>634</v>
          </cell>
          <cell r="X62">
            <v>258</v>
          </cell>
          <cell r="Y62">
            <v>376</v>
          </cell>
          <cell r="Z62">
            <v>512.33333333333337</v>
          </cell>
          <cell r="AA62">
            <v>432</v>
          </cell>
          <cell r="AB62">
            <v>80.333333333333371</v>
          </cell>
          <cell r="AC62">
            <v>0</v>
          </cell>
          <cell r="AH62">
            <v>0</v>
          </cell>
          <cell r="AI62">
            <v>0</v>
          </cell>
          <cell r="AJ62">
            <v>1523</v>
          </cell>
          <cell r="AK62">
            <v>652</v>
          </cell>
          <cell r="AL62">
            <v>871</v>
          </cell>
          <cell r="AM62">
            <v>0</v>
          </cell>
          <cell r="AN62">
            <v>59</v>
          </cell>
          <cell r="AO62">
            <v>134</v>
          </cell>
          <cell r="AP62">
            <v>64</v>
          </cell>
          <cell r="AQ62">
            <v>152</v>
          </cell>
        </row>
        <row r="63">
          <cell r="D63">
            <v>63</v>
          </cell>
          <cell r="E63">
            <v>19</v>
          </cell>
          <cell r="F63">
            <v>44</v>
          </cell>
          <cell r="L63">
            <v>396</v>
          </cell>
          <cell r="M63">
            <v>391</v>
          </cell>
          <cell r="N63">
            <v>776</v>
          </cell>
          <cell r="O63">
            <v>615</v>
          </cell>
          <cell r="P63">
            <v>194</v>
          </cell>
          <cell r="Q63">
            <v>582</v>
          </cell>
          <cell r="R63">
            <v>527</v>
          </cell>
          <cell r="S63">
            <v>513</v>
          </cell>
          <cell r="T63">
            <v>225</v>
          </cell>
          <cell r="U63">
            <v>302</v>
          </cell>
          <cell r="V63">
            <v>417</v>
          </cell>
          <cell r="W63">
            <v>415</v>
          </cell>
          <cell r="X63">
            <v>129</v>
          </cell>
          <cell r="Y63">
            <v>288</v>
          </cell>
          <cell r="Z63">
            <v>265</v>
          </cell>
          <cell r="AA63">
            <v>265</v>
          </cell>
          <cell r="AB63">
            <v>0</v>
          </cell>
          <cell r="AC63">
            <v>381</v>
          </cell>
          <cell r="AD63">
            <v>381</v>
          </cell>
          <cell r="AF63">
            <v>250</v>
          </cell>
          <cell r="AG63">
            <v>0</v>
          </cell>
          <cell r="AH63">
            <v>0</v>
          </cell>
          <cell r="AJ63">
            <v>2450</v>
          </cell>
          <cell r="AK63">
            <v>773</v>
          </cell>
          <cell r="AL63">
            <v>1677</v>
          </cell>
          <cell r="AM63">
            <v>2322</v>
          </cell>
          <cell r="AN63">
            <v>354</v>
          </cell>
          <cell r="AO63">
            <v>854</v>
          </cell>
          <cell r="AP63">
            <v>419</v>
          </cell>
          <cell r="AQ63">
            <v>823</v>
          </cell>
        </row>
        <row r="64">
          <cell r="F64">
            <v>0</v>
          </cell>
          <cell r="L64">
            <v>52</v>
          </cell>
          <cell r="M64">
            <v>50</v>
          </cell>
          <cell r="N64">
            <v>335</v>
          </cell>
          <cell r="P64">
            <v>83.75</v>
          </cell>
          <cell r="Q64">
            <v>251.25</v>
          </cell>
          <cell r="R64">
            <v>192</v>
          </cell>
          <cell r="S64">
            <v>195</v>
          </cell>
          <cell r="T64">
            <v>82</v>
          </cell>
          <cell r="U64">
            <v>110</v>
          </cell>
          <cell r="V64">
            <v>144</v>
          </cell>
          <cell r="W64">
            <v>143</v>
          </cell>
          <cell r="X64">
            <v>59</v>
          </cell>
          <cell r="Y64">
            <v>85</v>
          </cell>
          <cell r="Z64">
            <v>88</v>
          </cell>
          <cell r="AA64">
            <v>88</v>
          </cell>
          <cell r="AB64">
            <v>0</v>
          </cell>
          <cell r="AC64">
            <v>97</v>
          </cell>
          <cell r="AD64">
            <v>97</v>
          </cell>
          <cell r="AF64">
            <v>0</v>
          </cell>
          <cell r="AG64">
            <v>0</v>
          </cell>
          <cell r="AH64">
            <v>0</v>
          </cell>
          <cell r="AJ64">
            <v>811</v>
          </cell>
          <cell r="AK64">
            <v>193</v>
          </cell>
          <cell r="AL64">
            <v>618</v>
          </cell>
          <cell r="AM64">
            <v>485</v>
          </cell>
          <cell r="AO64">
            <v>0</v>
          </cell>
        </row>
        <row r="65">
          <cell r="D65">
            <v>0</v>
          </cell>
          <cell r="F65">
            <v>19.333333333333329</v>
          </cell>
          <cell r="L65">
            <v>3</v>
          </cell>
          <cell r="M65">
            <v>3</v>
          </cell>
          <cell r="N65">
            <v>18</v>
          </cell>
          <cell r="P65">
            <v>4.5</v>
          </cell>
          <cell r="Q65">
            <v>13.5</v>
          </cell>
          <cell r="R65">
            <v>11</v>
          </cell>
          <cell r="S65">
            <v>11</v>
          </cell>
          <cell r="T65">
            <v>5</v>
          </cell>
          <cell r="U65">
            <v>6</v>
          </cell>
          <cell r="V65">
            <v>8</v>
          </cell>
          <cell r="W65">
            <v>8</v>
          </cell>
          <cell r="X65">
            <v>3</v>
          </cell>
          <cell r="Y65">
            <v>5</v>
          </cell>
          <cell r="Z65">
            <v>5</v>
          </cell>
          <cell r="AA65">
            <v>5</v>
          </cell>
          <cell r="AB65">
            <v>0</v>
          </cell>
          <cell r="AC65">
            <v>5</v>
          </cell>
          <cell r="AD65">
            <v>5</v>
          </cell>
          <cell r="AE65">
            <v>454</v>
          </cell>
          <cell r="AF65">
            <v>336.33333333333337</v>
          </cell>
          <cell r="AG65">
            <v>0</v>
          </cell>
          <cell r="AH65">
            <v>56</v>
          </cell>
          <cell r="AI65">
            <v>0</v>
          </cell>
          <cell r="AJ65">
            <v>45</v>
          </cell>
          <cell r="AK65">
            <v>11</v>
          </cell>
          <cell r="AL65">
            <v>34</v>
          </cell>
          <cell r="AM65">
            <v>27</v>
          </cell>
          <cell r="AN65">
            <v>528</v>
          </cell>
          <cell r="AO65">
            <v>953</v>
          </cell>
          <cell r="AP65">
            <v>573</v>
          </cell>
          <cell r="AQ65">
            <v>1367.666666666667</v>
          </cell>
        </row>
        <row r="66">
          <cell r="D66">
            <v>0</v>
          </cell>
          <cell r="F66">
            <v>63</v>
          </cell>
          <cell r="L66">
            <v>17</v>
          </cell>
          <cell r="M66">
            <v>16</v>
          </cell>
          <cell r="N66">
            <v>107</v>
          </cell>
          <cell r="P66">
            <v>26.75</v>
          </cell>
          <cell r="Q66">
            <v>80.25</v>
          </cell>
          <cell r="R66">
            <v>61</v>
          </cell>
          <cell r="S66">
            <v>61</v>
          </cell>
          <cell r="T66">
            <v>26</v>
          </cell>
          <cell r="U66">
            <v>35</v>
          </cell>
          <cell r="V66">
            <v>46</v>
          </cell>
          <cell r="W66">
            <v>45</v>
          </cell>
          <cell r="X66">
            <v>19</v>
          </cell>
          <cell r="Y66">
            <v>27</v>
          </cell>
          <cell r="Z66">
            <v>28</v>
          </cell>
          <cell r="AA66">
            <v>28</v>
          </cell>
          <cell r="AB66">
            <v>0</v>
          </cell>
          <cell r="AC66">
            <v>31</v>
          </cell>
          <cell r="AD66">
            <v>31</v>
          </cell>
          <cell r="AE66">
            <v>297</v>
          </cell>
          <cell r="AF66">
            <v>506</v>
          </cell>
          <cell r="AG66">
            <v>0</v>
          </cell>
          <cell r="AH66">
            <v>0</v>
          </cell>
          <cell r="AJ66">
            <v>259</v>
          </cell>
          <cell r="AK66">
            <v>62</v>
          </cell>
          <cell r="AL66">
            <v>197</v>
          </cell>
          <cell r="AM66">
            <v>153</v>
          </cell>
          <cell r="AN66">
            <v>422</v>
          </cell>
          <cell r="AO66">
            <v>852</v>
          </cell>
          <cell r="AP66">
            <v>400</v>
          </cell>
          <cell r="AQ66">
            <v>1014</v>
          </cell>
        </row>
        <row r="67">
          <cell r="D67">
            <v>0</v>
          </cell>
          <cell r="F67">
            <v>0</v>
          </cell>
          <cell r="L67">
            <v>0</v>
          </cell>
          <cell r="N67">
            <v>0</v>
          </cell>
          <cell r="P67">
            <v>0</v>
          </cell>
          <cell r="Q67">
            <v>0</v>
          </cell>
          <cell r="R67">
            <v>0</v>
          </cell>
          <cell r="S67">
            <v>296</v>
          </cell>
          <cell r="T67">
            <v>0</v>
          </cell>
          <cell r="U67">
            <v>0</v>
          </cell>
          <cell r="V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55</v>
          </cell>
          <cell r="AE67">
            <v>89</v>
          </cell>
          <cell r="AF67">
            <v>85.090909090909093</v>
          </cell>
          <cell r="AG67">
            <v>0</v>
          </cell>
          <cell r="AH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</row>
        <row r="68">
          <cell r="D68">
            <v>63</v>
          </cell>
          <cell r="F68">
            <v>0</v>
          </cell>
          <cell r="L68">
            <v>283</v>
          </cell>
          <cell r="N68">
            <v>776</v>
          </cell>
          <cell r="P68">
            <v>194</v>
          </cell>
          <cell r="Q68">
            <v>582</v>
          </cell>
          <cell r="R68">
            <v>527</v>
          </cell>
          <cell r="S68">
            <v>16</v>
          </cell>
          <cell r="T68">
            <v>225</v>
          </cell>
          <cell r="U68">
            <v>302</v>
          </cell>
          <cell r="V68">
            <v>417</v>
          </cell>
          <cell r="X68">
            <v>170</v>
          </cell>
          <cell r="Y68">
            <v>247</v>
          </cell>
          <cell r="Z68">
            <v>265</v>
          </cell>
          <cell r="AA68">
            <v>265</v>
          </cell>
          <cell r="AB68">
            <v>0</v>
          </cell>
          <cell r="AC68">
            <v>0</v>
          </cell>
          <cell r="AD68">
            <v>3</v>
          </cell>
          <cell r="AE68">
            <v>5</v>
          </cell>
          <cell r="AF68">
            <v>5</v>
          </cell>
          <cell r="AG68">
            <v>0</v>
          </cell>
          <cell r="AH68">
            <v>0</v>
          </cell>
          <cell r="AJ68">
            <v>2337</v>
          </cell>
          <cell r="AK68">
            <v>688</v>
          </cell>
          <cell r="AL68">
            <v>1649</v>
          </cell>
          <cell r="AM68">
            <v>0</v>
          </cell>
        </row>
        <row r="69">
          <cell r="D69">
            <v>0</v>
          </cell>
          <cell r="F69">
            <v>0</v>
          </cell>
          <cell r="L69">
            <v>0</v>
          </cell>
          <cell r="N69">
            <v>0</v>
          </cell>
          <cell r="P69">
            <v>0</v>
          </cell>
          <cell r="Q69">
            <v>0</v>
          </cell>
          <cell r="R69">
            <v>0</v>
          </cell>
          <cell r="S69">
            <v>95</v>
          </cell>
          <cell r="U69">
            <v>0</v>
          </cell>
          <cell r="V69">
            <v>0</v>
          </cell>
          <cell r="X69">
            <v>0</v>
          </cell>
          <cell r="Y69">
            <v>0</v>
          </cell>
          <cell r="Z69">
            <v>36</v>
          </cell>
          <cell r="AB69">
            <v>0</v>
          </cell>
          <cell r="AC69">
            <v>0</v>
          </cell>
          <cell r="AD69">
            <v>17</v>
          </cell>
          <cell r="AE69">
            <v>28</v>
          </cell>
          <cell r="AF69">
            <v>27</v>
          </cell>
          <cell r="AG69">
            <v>0</v>
          </cell>
          <cell r="AH69">
            <v>0</v>
          </cell>
          <cell r="AJ69">
            <v>0</v>
          </cell>
          <cell r="AK69">
            <v>0</v>
          </cell>
          <cell r="AL69">
            <v>0</v>
          </cell>
          <cell r="AM69">
            <v>0</v>
          </cell>
        </row>
        <row r="70">
          <cell r="D70">
            <v>1454</v>
          </cell>
          <cell r="E70">
            <v>434</v>
          </cell>
          <cell r="F70">
            <v>1020</v>
          </cell>
          <cell r="L70">
            <v>70</v>
          </cell>
          <cell r="M70">
            <v>104</v>
          </cell>
          <cell r="N70">
            <v>180</v>
          </cell>
          <cell r="O70">
            <v>332</v>
          </cell>
          <cell r="P70">
            <v>74.58</v>
          </cell>
          <cell r="Q70">
            <v>105.42</v>
          </cell>
          <cell r="R70">
            <v>82</v>
          </cell>
          <cell r="S70">
            <v>104</v>
          </cell>
          <cell r="T70">
            <v>35</v>
          </cell>
          <cell r="U70">
            <v>47</v>
          </cell>
          <cell r="V70">
            <v>51</v>
          </cell>
          <cell r="W70">
            <v>80</v>
          </cell>
          <cell r="X70">
            <v>21</v>
          </cell>
          <cell r="Y70">
            <v>30</v>
          </cell>
          <cell r="Z70">
            <v>169.66666666666669</v>
          </cell>
          <cell r="AA70">
            <v>161</v>
          </cell>
          <cell r="AB70">
            <v>8.6666666666666856</v>
          </cell>
          <cell r="AC70">
            <v>444</v>
          </cell>
          <cell r="AD70">
            <v>222</v>
          </cell>
          <cell r="AE70">
            <v>222</v>
          </cell>
          <cell r="AF70">
            <v>996</v>
          </cell>
          <cell r="AG70">
            <v>0</v>
          </cell>
          <cell r="AH70">
            <v>0</v>
          </cell>
          <cell r="AI70">
            <v>0</v>
          </cell>
          <cell r="AJ70">
            <v>3325</v>
          </cell>
          <cell r="AK70">
            <v>1255.3661129568104</v>
          </cell>
          <cell r="AL70">
            <v>2069.6338870431896</v>
          </cell>
          <cell r="AM70">
            <v>3588</v>
          </cell>
          <cell r="AN70">
            <v>56</v>
          </cell>
          <cell r="AO70">
            <v>138</v>
          </cell>
          <cell r="AP70">
            <v>1199.3661129568104</v>
          </cell>
          <cell r="AQ70">
            <v>1931.6338870431896</v>
          </cell>
        </row>
        <row r="71">
          <cell r="D71">
            <v>62</v>
          </cell>
          <cell r="E71">
            <v>19</v>
          </cell>
          <cell r="F71">
            <v>43</v>
          </cell>
          <cell r="P71">
            <v>0</v>
          </cell>
          <cell r="Q71">
            <v>0</v>
          </cell>
          <cell r="S71">
            <v>719</v>
          </cell>
          <cell r="T71">
            <v>0</v>
          </cell>
          <cell r="U71">
            <v>0</v>
          </cell>
          <cell r="X71">
            <v>550</v>
          </cell>
          <cell r="Y71">
            <v>239</v>
          </cell>
          <cell r="Z71">
            <v>311</v>
          </cell>
          <cell r="AB71">
            <v>0</v>
          </cell>
          <cell r="AC71">
            <v>0</v>
          </cell>
          <cell r="AD71">
            <v>183</v>
          </cell>
          <cell r="AE71">
            <v>297</v>
          </cell>
          <cell r="AF71">
            <v>506</v>
          </cell>
          <cell r="AG71">
            <v>0</v>
          </cell>
          <cell r="AH71">
            <v>0</v>
          </cell>
          <cell r="AJ71">
            <v>62</v>
          </cell>
          <cell r="AK71">
            <v>19</v>
          </cell>
          <cell r="AL71">
            <v>43</v>
          </cell>
          <cell r="AM71">
            <v>-5</v>
          </cell>
          <cell r="AN71">
            <v>0</v>
          </cell>
          <cell r="AO71">
            <v>0</v>
          </cell>
          <cell r="AP71">
            <v>19</v>
          </cell>
          <cell r="AQ71">
            <v>43</v>
          </cell>
        </row>
        <row r="72">
          <cell r="D72">
            <v>1392</v>
          </cell>
          <cell r="E72">
            <v>415</v>
          </cell>
          <cell r="F72">
            <v>977</v>
          </cell>
          <cell r="L72">
            <v>70</v>
          </cell>
          <cell r="M72">
            <v>104</v>
          </cell>
          <cell r="N72">
            <v>180</v>
          </cell>
          <cell r="O72">
            <v>332</v>
          </cell>
          <cell r="P72">
            <v>74.58</v>
          </cell>
          <cell r="Q72">
            <v>105.42</v>
          </cell>
          <cell r="R72">
            <v>82</v>
          </cell>
          <cell r="S72">
            <v>104</v>
          </cell>
          <cell r="T72">
            <v>35</v>
          </cell>
          <cell r="U72">
            <v>47</v>
          </cell>
          <cell r="V72">
            <v>51</v>
          </cell>
          <cell r="W72">
            <v>80</v>
          </cell>
          <cell r="X72">
            <v>21</v>
          </cell>
          <cell r="Y72">
            <v>30</v>
          </cell>
          <cell r="Z72">
            <v>169.66666666666669</v>
          </cell>
          <cell r="AA72">
            <v>161</v>
          </cell>
          <cell r="AB72">
            <v>8.6666666666666856</v>
          </cell>
          <cell r="AC72">
            <v>444</v>
          </cell>
          <cell r="AD72">
            <v>222</v>
          </cell>
          <cell r="AE72">
            <v>222</v>
          </cell>
          <cell r="AF72">
            <v>996</v>
          </cell>
          <cell r="AH72">
            <v>0</v>
          </cell>
          <cell r="AI72">
            <v>3263</v>
          </cell>
          <cell r="AJ72">
            <v>3263</v>
          </cell>
          <cell r="AK72">
            <v>1236.3661129568104</v>
          </cell>
          <cell r="AL72">
            <v>2026.6338870431896</v>
          </cell>
          <cell r="AM72">
            <v>3593</v>
          </cell>
          <cell r="AN72">
            <v>56</v>
          </cell>
          <cell r="AO72">
            <v>138</v>
          </cell>
          <cell r="AP72">
            <v>1180.3661129568104</v>
          </cell>
          <cell r="AQ72">
            <v>1888.6338870431896</v>
          </cell>
        </row>
        <row r="73">
          <cell r="D73">
            <v>383</v>
          </cell>
          <cell r="E73">
            <v>114</v>
          </cell>
          <cell r="F73">
            <v>269</v>
          </cell>
          <cell r="L73">
            <v>44</v>
          </cell>
          <cell r="M73">
            <v>52</v>
          </cell>
          <cell r="N73">
            <v>113</v>
          </cell>
          <cell r="O73">
            <v>114</v>
          </cell>
          <cell r="P73">
            <v>74.58</v>
          </cell>
          <cell r="Q73">
            <v>38.42</v>
          </cell>
          <cell r="R73">
            <v>45</v>
          </cell>
          <cell r="S73">
            <v>49</v>
          </cell>
          <cell r="T73">
            <v>19</v>
          </cell>
          <cell r="U73">
            <v>26</v>
          </cell>
          <cell r="V73">
            <v>27</v>
          </cell>
          <cell r="W73">
            <v>27</v>
          </cell>
          <cell r="X73">
            <v>21</v>
          </cell>
          <cell r="Y73">
            <v>30</v>
          </cell>
          <cell r="Z73">
            <v>105.66666666666667</v>
          </cell>
          <cell r="AA73">
            <v>97</v>
          </cell>
          <cell r="AB73">
            <v>8.6666666666666714</v>
          </cell>
          <cell r="AC73">
            <v>333</v>
          </cell>
          <cell r="AD73">
            <v>111</v>
          </cell>
          <cell r="AE73">
            <v>222</v>
          </cell>
          <cell r="AF73">
            <v>105.66666666666667</v>
          </cell>
          <cell r="AG73">
            <v>0</v>
          </cell>
          <cell r="AH73">
            <v>9</v>
          </cell>
          <cell r="AI73">
            <v>1236.3661129568106</v>
          </cell>
          <cell r="AJ73">
            <v>762</v>
          </cell>
          <cell r="AK73">
            <v>238</v>
          </cell>
          <cell r="AL73">
            <v>524</v>
          </cell>
          <cell r="AM73">
            <v>1369</v>
          </cell>
          <cell r="AN73">
            <v>40</v>
          </cell>
          <cell r="AO73">
            <v>92</v>
          </cell>
          <cell r="AP73">
            <v>378</v>
          </cell>
          <cell r="AQ73">
            <v>524</v>
          </cell>
        </row>
        <row r="74">
          <cell r="E74">
            <v>0</v>
          </cell>
          <cell r="F74">
            <v>0</v>
          </cell>
          <cell r="N74">
            <v>0</v>
          </cell>
          <cell r="P74">
            <v>0</v>
          </cell>
          <cell r="T74">
            <v>0</v>
          </cell>
          <cell r="U74">
            <v>0</v>
          </cell>
          <cell r="Y74">
            <v>0</v>
          </cell>
          <cell r="Z74">
            <v>0</v>
          </cell>
          <cell r="AC74">
            <v>0</v>
          </cell>
          <cell r="AE74">
            <v>0</v>
          </cell>
          <cell r="AG74">
            <v>0</v>
          </cell>
          <cell r="AH74">
            <v>0</v>
          </cell>
          <cell r="AJ74">
            <v>269</v>
          </cell>
          <cell r="AK74">
            <v>83</v>
          </cell>
          <cell r="AL74">
            <v>186</v>
          </cell>
          <cell r="AM74">
            <v>0</v>
          </cell>
          <cell r="AN74">
            <v>0</v>
          </cell>
          <cell r="AO74">
            <v>0</v>
          </cell>
          <cell r="AP74">
            <v>29</v>
          </cell>
          <cell r="AQ74">
            <v>186</v>
          </cell>
        </row>
        <row r="75">
          <cell r="D75">
            <v>348</v>
          </cell>
          <cell r="E75">
            <v>104</v>
          </cell>
          <cell r="F75">
            <v>244</v>
          </cell>
          <cell r="P75">
            <v>45</v>
          </cell>
          <cell r="R75">
            <v>0</v>
          </cell>
          <cell r="S75">
            <v>110</v>
          </cell>
          <cell r="T75">
            <v>72.600000000000009</v>
          </cell>
          <cell r="U75">
            <v>37.399999999999991</v>
          </cell>
          <cell r="V75">
            <v>0</v>
          </cell>
          <cell r="X75">
            <v>68</v>
          </cell>
          <cell r="Y75">
            <v>30</v>
          </cell>
          <cell r="Z75">
            <v>38</v>
          </cell>
          <cell r="AC75">
            <v>0</v>
          </cell>
          <cell r="AD75">
            <v>10</v>
          </cell>
          <cell r="AE75">
            <v>17</v>
          </cell>
          <cell r="AF75">
            <v>105.66666666666667</v>
          </cell>
          <cell r="AG75">
            <v>96.666666666666671</v>
          </cell>
          <cell r="AH75">
            <v>9</v>
          </cell>
          <cell r="AI75">
            <v>0</v>
          </cell>
          <cell r="AJ75">
            <v>348</v>
          </cell>
          <cell r="AK75">
            <v>104</v>
          </cell>
          <cell r="AL75">
            <v>244</v>
          </cell>
          <cell r="AM75">
            <v>0</v>
          </cell>
          <cell r="AN75">
            <v>40</v>
          </cell>
          <cell r="AO75">
            <v>92</v>
          </cell>
          <cell r="AP75">
            <v>349</v>
          </cell>
          <cell r="AQ75">
            <v>570.33333333333348</v>
          </cell>
        </row>
        <row r="76">
          <cell r="E76">
            <v>0</v>
          </cell>
          <cell r="F76">
            <v>0</v>
          </cell>
          <cell r="N76">
            <v>12</v>
          </cell>
          <cell r="P76">
            <v>45</v>
          </cell>
          <cell r="R76">
            <v>0</v>
          </cell>
          <cell r="S76">
            <v>110</v>
          </cell>
          <cell r="T76">
            <v>72.600000000000009</v>
          </cell>
          <cell r="U76">
            <v>37.399999999999991</v>
          </cell>
          <cell r="V76">
            <v>0</v>
          </cell>
          <cell r="X76">
            <v>68</v>
          </cell>
          <cell r="Y76">
            <v>30</v>
          </cell>
          <cell r="Z76">
            <v>6</v>
          </cell>
          <cell r="AA76">
            <v>6</v>
          </cell>
          <cell r="AC76">
            <v>0</v>
          </cell>
          <cell r="AD76">
            <v>10</v>
          </cell>
          <cell r="AE76">
            <v>17</v>
          </cell>
          <cell r="AF76">
            <v>105.66666666666667</v>
          </cell>
          <cell r="AG76">
            <v>0</v>
          </cell>
          <cell r="AH76">
            <v>9</v>
          </cell>
          <cell r="AJ76">
            <v>18</v>
          </cell>
          <cell r="AK76">
            <v>0</v>
          </cell>
          <cell r="AL76">
            <v>18</v>
          </cell>
          <cell r="AM76">
            <v>0</v>
          </cell>
          <cell r="AQ76">
            <v>476.33333333333337</v>
          </cell>
        </row>
        <row r="77">
          <cell r="E77">
            <v>0</v>
          </cell>
          <cell r="F77">
            <v>0</v>
          </cell>
          <cell r="M77">
            <v>42</v>
          </cell>
          <cell r="O77">
            <v>118</v>
          </cell>
          <cell r="P77">
            <v>0</v>
          </cell>
          <cell r="S77">
            <v>36</v>
          </cell>
          <cell r="W77">
            <v>32</v>
          </cell>
          <cell r="AC77">
            <v>92</v>
          </cell>
          <cell r="AD77">
            <v>92</v>
          </cell>
          <cell r="AE77">
            <v>0</v>
          </cell>
          <cell r="AF77">
            <v>362</v>
          </cell>
          <cell r="AJ77">
            <v>362</v>
          </cell>
          <cell r="AK77">
            <v>108.07884828349945</v>
          </cell>
          <cell r="AL77">
            <v>253.92115171650056</v>
          </cell>
          <cell r="AM77">
            <v>572</v>
          </cell>
          <cell r="AQ77">
            <v>186</v>
          </cell>
        </row>
        <row r="78">
          <cell r="D78">
            <v>286</v>
          </cell>
          <cell r="E78">
            <v>85</v>
          </cell>
          <cell r="F78">
            <v>201</v>
          </cell>
          <cell r="L78">
            <v>12</v>
          </cell>
          <cell r="M78">
            <v>8</v>
          </cell>
          <cell r="N78">
            <v>30</v>
          </cell>
          <cell r="O78">
            <v>87</v>
          </cell>
          <cell r="R78">
            <v>19</v>
          </cell>
          <cell r="S78">
            <v>18</v>
          </cell>
          <cell r="V78">
            <v>5</v>
          </cell>
          <cell r="W78">
            <v>21</v>
          </cell>
          <cell r="Z78">
            <v>34</v>
          </cell>
          <cell r="AA78">
            <v>34</v>
          </cell>
          <cell r="AB78">
            <v>0</v>
          </cell>
          <cell r="AC78">
            <v>4</v>
          </cell>
          <cell r="AD78">
            <v>4</v>
          </cell>
          <cell r="AF78">
            <v>39</v>
          </cell>
          <cell r="AJ78">
            <v>427</v>
          </cell>
          <cell r="AK78">
            <v>139.643853820598</v>
          </cell>
          <cell r="AL78">
            <v>287.356146179402</v>
          </cell>
          <cell r="AM78">
            <v>1538</v>
          </cell>
        </row>
        <row r="79">
          <cell r="D79">
            <v>375</v>
          </cell>
          <cell r="E79">
            <v>112</v>
          </cell>
          <cell r="F79">
            <v>263</v>
          </cell>
          <cell r="L79">
            <v>14</v>
          </cell>
          <cell r="M79">
            <v>2</v>
          </cell>
          <cell r="N79">
            <v>37</v>
          </cell>
          <cell r="O79">
            <v>13</v>
          </cell>
          <cell r="P79">
            <v>14.700000000000003</v>
          </cell>
          <cell r="R79">
            <v>18</v>
          </cell>
          <cell r="S79">
            <v>1</v>
          </cell>
          <cell r="V79">
            <v>19</v>
          </cell>
          <cell r="Z79">
            <v>30</v>
          </cell>
          <cell r="AA79">
            <v>30</v>
          </cell>
          <cell r="AB79">
            <v>0</v>
          </cell>
          <cell r="AC79">
            <v>15</v>
          </cell>
          <cell r="AD79">
            <v>15</v>
          </cell>
          <cell r="AF79">
            <v>595</v>
          </cell>
          <cell r="AH79">
            <v>0</v>
          </cell>
          <cell r="AJ79">
            <v>1095</v>
          </cell>
          <cell r="AK79">
            <v>563.64341085271315</v>
          </cell>
          <cell r="AL79">
            <v>531.35658914728685</v>
          </cell>
          <cell r="AM79">
            <v>114</v>
          </cell>
        </row>
        <row r="80">
          <cell r="D80">
            <v>2457.727272727273</v>
          </cell>
          <cell r="E80">
            <v>787</v>
          </cell>
          <cell r="F80">
            <v>1670.7272727272727</v>
          </cell>
          <cell r="L80">
            <v>2187.727272727273</v>
          </cell>
          <cell r="M80">
            <v>2144</v>
          </cell>
          <cell r="N80">
            <v>23632.454545454544</v>
          </cell>
          <cell r="O80">
            <v>28492</v>
          </cell>
          <cell r="P80">
            <v>20779.44272727273</v>
          </cell>
          <cell r="Q80">
            <v>2853.0118181818184</v>
          </cell>
          <cell r="R80">
            <v>45197.909090909088</v>
          </cell>
          <cell r="S80">
            <v>33842</v>
          </cell>
          <cell r="T80">
            <v>28865</v>
          </cell>
          <cell r="U80">
            <v>16332.90909090909</v>
          </cell>
          <cell r="V80">
            <v>35616.63636363636</v>
          </cell>
          <cell r="W80">
            <v>27187</v>
          </cell>
          <cell r="X80">
            <v>21830</v>
          </cell>
          <cell r="Y80">
            <v>13786.636363636364</v>
          </cell>
          <cell r="Z80">
            <v>3618.212121212121</v>
          </cell>
          <cell r="AA80">
            <v>2959.5454545454545</v>
          </cell>
          <cell r="AB80">
            <v>658.66666666666674</v>
          </cell>
          <cell r="AC80">
            <v>0</v>
          </cell>
          <cell r="AD80">
            <v>2792</v>
          </cell>
          <cell r="AE80">
            <v>818</v>
          </cell>
          <cell r="AF80">
            <v>996</v>
          </cell>
          <cell r="AG80">
            <v>0</v>
          </cell>
          <cell r="AH80">
            <v>846.74545454545455</v>
          </cell>
          <cell r="AI80">
            <v>0</v>
          </cell>
          <cell r="AJ80">
            <v>113406.90909090909</v>
          </cell>
          <cell r="AK80">
            <v>54526.784294774996</v>
          </cell>
          <cell r="AL80">
            <v>58880.1247961341</v>
          </cell>
          <cell r="AM80">
            <v>98536</v>
          </cell>
          <cell r="AN80">
            <v>50623</v>
          </cell>
          <cell r="AO80">
            <v>48448</v>
          </cell>
          <cell r="AP80">
            <v>3613.7842947749923</v>
          </cell>
          <cell r="AQ80">
            <v>9744.1247961340996</v>
          </cell>
        </row>
        <row r="81">
          <cell r="D81">
            <v>2457.727272727273</v>
          </cell>
          <cell r="E81">
            <v>787</v>
          </cell>
          <cell r="F81">
            <v>1670.7272727272727</v>
          </cell>
          <cell r="L81">
            <v>2187.727272727273</v>
          </cell>
          <cell r="N81">
            <v>7727.4545454545441</v>
          </cell>
          <cell r="O81">
            <v>7448</v>
          </cell>
          <cell r="P81">
            <v>502</v>
          </cell>
          <cell r="Q81">
            <v>0</v>
          </cell>
          <cell r="R81">
            <v>2743.9090909090883</v>
          </cell>
          <cell r="S81">
            <v>1112</v>
          </cell>
          <cell r="T81">
            <v>399.84</v>
          </cell>
          <cell r="U81">
            <v>416.16</v>
          </cell>
          <cell r="V81">
            <v>1877.6363636363603</v>
          </cell>
          <cell r="W81">
            <v>0</v>
          </cell>
          <cell r="X81">
            <v>436</v>
          </cell>
          <cell r="Y81">
            <v>189</v>
          </cell>
          <cell r="Z81">
            <v>3618.212121212121</v>
          </cell>
          <cell r="AA81">
            <v>2959.5454545454545</v>
          </cell>
          <cell r="AB81">
            <v>658.66666666666674</v>
          </cell>
          <cell r="AC81">
            <v>354</v>
          </cell>
          <cell r="AD81">
            <v>135</v>
          </cell>
          <cell r="AE81">
            <v>219</v>
          </cell>
          <cell r="AF81">
            <v>1046</v>
          </cell>
          <cell r="AG81">
            <v>0</v>
          </cell>
          <cell r="AH81">
            <v>153.74545454545455</v>
          </cell>
          <cell r="AI81">
            <v>0</v>
          </cell>
          <cell r="AJ81">
            <v>21308.909090909088</v>
          </cell>
          <cell r="AK81">
            <v>5728.7842947749959</v>
          </cell>
          <cell r="AL81">
            <v>15580.1247961341</v>
          </cell>
          <cell r="AM81">
            <v>20834</v>
          </cell>
          <cell r="AN81">
            <v>1825</v>
          </cell>
          <cell r="AO81">
            <v>5148</v>
          </cell>
          <cell r="AP81">
            <v>3613.7842947749923</v>
          </cell>
          <cell r="AQ81">
            <v>9744.1247961340996</v>
          </cell>
        </row>
        <row r="82">
          <cell r="AG82">
            <v>0</v>
          </cell>
          <cell r="AL82">
            <v>57353.122727272712</v>
          </cell>
          <cell r="AM82">
            <v>0</v>
          </cell>
        </row>
        <row r="83">
          <cell r="D83">
            <v>0</v>
          </cell>
          <cell r="E83">
            <v>0</v>
          </cell>
          <cell r="F83">
            <v>0</v>
          </cell>
          <cell r="AG83">
            <v>0</v>
          </cell>
          <cell r="AJ83">
            <v>0</v>
          </cell>
          <cell r="AK83">
            <v>0</v>
          </cell>
          <cell r="AL83">
            <v>0</v>
          </cell>
          <cell r="AM83">
            <v>0</v>
          </cell>
          <cell r="AN83">
            <v>0</v>
          </cell>
          <cell r="AO83">
            <v>0</v>
          </cell>
          <cell r="AP83">
            <v>0</v>
          </cell>
          <cell r="AQ83">
            <v>0</v>
          </cell>
        </row>
        <row r="84">
          <cell r="D84">
            <v>2457.727272727273</v>
          </cell>
          <cell r="E84">
            <v>787</v>
          </cell>
          <cell r="F84">
            <v>1670.7272727272727</v>
          </cell>
          <cell r="L84">
            <v>2187.727272727273</v>
          </cell>
          <cell r="M84">
            <v>2144</v>
          </cell>
          <cell r="N84">
            <v>23632.454545454544</v>
          </cell>
          <cell r="O84">
            <v>28492</v>
          </cell>
          <cell r="P84">
            <v>20779.44272727273</v>
          </cell>
          <cell r="Q84">
            <v>2853.0118181818184</v>
          </cell>
          <cell r="R84">
            <v>45197.909090909088</v>
          </cell>
          <cell r="S84">
            <v>33842</v>
          </cell>
          <cell r="T84">
            <v>28865</v>
          </cell>
          <cell r="U84">
            <v>16332.90909090909</v>
          </cell>
          <cell r="V84">
            <v>35616.63636363636</v>
          </cell>
          <cell r="W84">
            <v>27187</v>
          </cell>
          <cell r="X84">
            <v>21830</v>
          </cell>
          <cell r="Y84">
            <v>13786.636363636364</v>
          </cell>
          <cell r="Z84">
            <v>3618.212121212121</v>
          </cell>
          <cell r="AA84">
            <v>2959.5454545454545</v>
          </cell>
          <cell r="AB84">
            <v>658.66666666666674</v>
          </cell>
          <cell r="AC84" t="e">
            <v>#VALUE!</v>
          </cell>
          <cell r="AD84">
            <v>2792</v>
          </cell>
          <cell r="AE84">
            <v>818</v>
          </cell>
          <cell r="AF84">
            <v>996</v>
          </cell>
          <cell r="AG84">
            <v>0</v>
          </cell>
          <cell r="AH84">
            <v>846.74545454545455</v>
          </cell>
          <cell r="AI84">
            <v>0</v>
          </cell>
          <cell r="AJ84">
            <v>113406.90909090909</v>
          </cell>
          <cell r="AK84">
            <v>54526.784294774996</v>
          </cell>
          <cell r="AL84">
            <v>58880.1247961341</v>
          </cell>
          <cell r="AM84">
            <v>98536</v>
          </cell>
          <cell r="AN84">
            <v>50623</v>
          </cell>
          <cell r="AO84">
            <v>48448</v>
          </cell>
          <cell r="AP84">
            <v>3613.7842947749923</v>
          </cell>
          <cell r="AQ84">
            <v>9744.1247961340996</v>
          </cell>
        </row>
        <row r="85">
          <cell r="D85">
            <v>0</v>
          </cell>
          <cell r="E85">
            <v>0</v>
          </cell>
          <cell r="F85">
            <v>0</v>
          </cell>
          <cell r="AG85">
            <v>0</v>
          </cell>
          <cell r="AH85">
            <v>0</v>
          </cell>
          <cell r="AK85">
            <v>834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Q85">
            <v>0</v>
          </cell>
        </row>
        <row r="86">
          <cell r="D86">
            <v>1166</v>
          </cell>
          <cell r="E86">
            <v>590</v>
          </cell>
          <cell r="F86">
            <v>576</v>
          </cell>
          <cell r="AG86">
            <v>0</v>
          </cell>
          <cell r="AH86">
            <v>0</v>
          </cell>
          <cell r="AJ86">
            <v>1166</v>
          </cell>
          <cell r="AK86">
            <v>590</v>
          </cell>
          <cell r="AL86">
            <v>576</v>
          </cell>
          <cell r="AM86">
            <v>1516</v>
          </cell>
          <cell r="AN86">
            <v>0</v>
          </cell>
          <cell r="AO86">
            <v>0</v>
          </cell>
          <cell r="AP86">
            <v>590</v>
          </cell>
          <cell r="AQ86">
            <v>576</v>
          </cell>
        </row>
        <row r="87">
          <cell r="D87">
            <v>600</v>
          </cell>
          <cell r="E87">
            <v>179</v>
          </cell>
          <cell r="F87">
            <v>421</v>
          </cell>
          <cell r="N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  <cell r="AH87">
            <v>0</v>
          </cell>
          <cell r="AJ87">
            <v>600</v>
          </cell>
          <cell r="AK87">
            <v>179</v>
          </cell>
          <cell r="AL87">
            <v>421</v>
          </cell>
          <cell r="AM87">
            <v>287</v>
          </cell>
          <cell r="AN87">
            <v>0</v>
          </cell>
          <cell r="AO87">
            <v>0</v>
          </cell>
          <cell r="AP87">
            <v>179</v>
          </cell>
          <cell r="AQ87">
            <v>421</v>
          </cell>
        </row>
        <row r="88">
          <cell r="D88">
            <v>15</v>
          </cell>
          <cell r="E88">
            <v>4</v>
          </cell>
          <cell r="F88">
            <v>11</v>
          </cell>
          <cell r="L88">
            <v>61</v>
          </cell>
          <cell r="M88">
            <v>1</v>
          </cell>
          <cell r="P88">
            <v>60</v>
          </cell>
          <cell r="R88">
            <v>150</v>
          </cell>
          <cell r="S88">
            <v>1</v>
          </cell>
          <cell r="T88">
            <v>72</v>
          </cell>
          <cell r="U88">
            <v>78</v>
          </cell>
          <cell r="V88">
            <v>27</v>
          </cell>
          <cell r="X88">
            <v>11</v>
          </cell>
          <cell r="Y88">
            <v>16</v>
          </cell>
          <cell r="Z88">
            <v>12.333333333333334</v>
          </cell>
          <cell r="AA88">
            <v>0</v>
          </cell>
          <cell r="AB88">
            <v>12.333333333333334</v>
          </cell>
          <cell r="AC88">
            <v>28</v>
          </cell>
          <cell r="AD88">
            <v>16</v>
          </cell>
          <cell r="AE88">
            <v>28</v>
          </cell>
          <cell r="AF88">
            <v>12</v>
          </cell>
          <cell r="AG88">
            <v>11</v>
          </cell>
          <cell r="AH88">
            <v>1</v>
          </cell>
          <cell r="AJ88">
            <v>225.2</v>
          </cell>
          <cell r="AK88">
            <v>148</v>
          </cell>
          <cell r="AL88">
            <v>77.199999999999989</v>
          </cell>
          <cell r="AM88">
            <v>12</v>
          </cell>
          <cell r="AN88">
            <v>83</v>
          </cell>
          <cell r="AO88">
            <v>94</v>
          </cell>
          <cell r="AP88">
            <v>65</v>
          </cell>
          <cell r="AQ88">
            <v>-16.800000000000011</v>
          </cell>
        </row>
        <row r="89">
          <cell r="D89">
            <v>4238.727272727273</v>
          </cell>
          <cell r="E89">
            <v>1560</v>
          </cell>
          <cell r="F89">
            <v>2678.727272727273</v>
          </cell>
          <cell r="L89">
            <v>2248.727272727273</v>
          </cell>
          <cell r="M89">
            <v>2145</v>
          </cell>
          <cell r="N89">
            <v>23632.454545454544</v>
          </cell>
          <cell r="O89">
            <v>28492</v>
          </cell>
          <cell r="P89">
            <v>20779.44272727273</v>
          </cell>
          <cell r="Q89">
            <v>2853.0118181818184</v>
          </cell>
          <cell r="R89">
            <v>45347.909090909088</v>
          </cell>
          <cell r="S89">
            <v>33842</v>
          </cell>
          <cell r="T89">
            <v>28937</v>
          </cell>
          <cell r="U89">
            <v>16410.909090909088</v>
          </cell>
          <cell r="V89">
            <v>35643.63636363636</v>
          </cell>
          <cell r="W89">
            <v>27187</v>
          </cell>
          <cell r="X89">
            <v>21841</v>
          </cell>
          <cell r="Y89">
            <v>13802.636363636364</v>
          </cell>
          <cell r="Z89">
            <v>3630.5454545454545</v>
          </cell>
          <cell r="AA89">
            <v>2959.5454545454545</v>
          </cell>
          <cell r="AB89">
            <v>671.00000000000011</v>
          </cell>
          <cell r="AC89" t="e">
            <v>#VALUE!</v>
          </cell>
          <cell r="AD89">
            <v>2792</v>
          </cell>
          <cell r="AE89">
            <v>846</v>
          </cell>
          <cell r="AF89">
            <v>996</v>
          </cell>
          <cell r="AG89">
            <v>0</v>
          </cell>
          <cell r="AJ89">
            <v>115399.10909090909</v>
          </cell>
          <cell r="AK89">
            <v>55443.784294774996</v>
          </cell>
          <cell r="AL89">
            <v>59955.324796134097</v>
          </cell>
          <cell r="AM89">
            <v>100351</v>
          </cell>
          <cell r="AN89">
            <v>50706</v>
          </cell>
          <cell r="AO89">
            <v>48542</v>
          </cell>
          <cell r="AP89">
            <v>4447.7842947749923</v>
          </cell>
          <cell r="AQ89">
            <v>10724.3247961341</v>
          </cell>
        </row>
        <row r="90">
          <cell r="D90">
            <v>4238.727272727273</v>
          </cell>
          <cell r="E90">
            <v>1560</v>
          </cell>
          <cell r="F90">
            <v>2678.727272727273</v>
          </cell>
          <cell r="L90">
            <v>2248.727272727273</v>
          </cell>
          <cell r="M90">
            <v>2145</v>
          </cell>
          <cell r="N90">
            <v>7727.4545454545441</v>
          </cell>
          <cell r="O90">
            <v>7448</v>
          </cell>
          <cell r="P90">
            <v>4874.4427272727298</v>
          </cell>
          <cell r="Q90">
            <v>2853.0118181818184</v>
          </cell>
          <cell r="R90">
            <v>2893.9090909090883</v>
          </cell>
          <cell r="S90">
            <v>2671</v>
          </cell>
          <cell r="T90">
            <v>1245</v>
          </cell>
          <cell r="U90">
            <v>1648.9090909090883</v>
          </cell>
          <cell r="V90">
            <v>1904.6363636363603</v>
          </cell>
          <cell r="W90">
            <v>1700</v>
          </cell>
          <cell r="X90">
            <v>735</v>
          </cell>
          <cell r="Y90">
            <v>1169.636363636364</v>
          </cell>
          <cell r="Z90">
            <v>3630.5454545454545</v>
          </cell>
          <cell r="AA90">
            <v>2959.5454545454545</v>
          </cell>
          <cell r="AB90">
            <v>671.00000000000011</v>
          </cell>
          <cell r="AC90" t="e">
            <v>#VALUE!</v>
          </cell>
          <cell r="AD90">
            <v>2792</v>
          </cell>
          <cell r="AE90">
            <v>846</v>
          </cell>
          <cell r="AF90">
            <v>996</v>
          </cell>
          <cell r="AG90">
            <v>0</v>
          </cell>
          <cell r="AJ90">
            <v>23302.109090909085</v>
          </cell>
          <cell r="AK90">
            <v>6645.7842947749959</v>
          </cell>
          <cell r="AL90">
            <v>16655.324796134097</v>
          </cell>
          <cell r="AM90">
            <v>22649</v>
          </cell>
          <cell r="AN90">
            <v>1908</v>
          </cell>
          <cell r="AO90">
            <v>5242</v>
          </cell>
          <cell r="AP90">
            <v>4447.7842947749923</v>
          </cell>
          <cell r="AQ90">
            <v>10724.3247961341</v>
          </cell>
        </row>
        <row r="91">
          <cell r="D91">
            <v>202</v>
          </cell>
          <cell r="F91">
            <v>4323.0000000000009</v>
          </cell>
          <cell r="L91">
            <v>432</v>
          </cell>
          <cell r="N91">
            <v>1663</v>
          </cell>
          <cell r="P91">
            <v>2117</v>
          </cell>
          <cell r="Q91">
            <v>0</v>
          </cell>
          <cell r="R91">
            <v>123</v>
          </cell>
          <cell r="S91">
            <v>26672</v>
          </cell>
          <cell r="T91">
            <v>23991.85</v>
          </cell>
          <cell r="U91">
            <v>2679.15</v>
          </cell>
          <cell r="V91">
            <v>99</v>
          </cell>
          <cell r="W91">
            <v>0</v>
          </cell>
          <cell r="X91">
            <v>47372.181818181816</v>
          </cell>
          <cell r="Y91">
            <v>31246.25</v>
          </cell>
          <cell r="Z91">
            <v>74</v>
          </cell>
          <cell r="AA91">
            <v>74</v>
          </cell>
          <cell r="AB91">
            <v>0</v>
          </cell>
          <cell r="AC91">
            <v>38073</v>
          </cell>
          <cell r="AD91">
            <v>23048.272727272721</v>
          </cell>
          <cell r="AE91">
            <v>15024.727272727279</v>
          </cell>
          <cell r="AF91">
            <v>0</v>
          </cell>
          <cell r="AG91">
            <v>0</v>
          </cell>
          <cell r="AH91">
            <v>847.74545454545455</v>
          </cell>
          <cell r="AI91">
            <v>0</v>
          </cell>
          <cell r="AJ91">
            <v>2605</v>
          </cell>
          <cell r="AK91">
            <v>115399.1090909091</v>
          </cell>
          <cell r="AL91">
            <v>54938.514270702588</v>
          </cell>
          <cell r="AM91">
            <v>2605</v>
          </cell>
          <cell r="AN91">
            <v>100351</v>
          </cell>
          <cell r="AO91">
            <v>52743</v>
          </cell>
          <cell r="AP91">
            <v>3319.7203422122484</v>
          </cell>
          <cell r="AQ91">
            <v>8590.5498152297569</v>
          </cell>
        </row>
        <row r="92">
          <cell r="D92">
            <v>87</v>
          </cell>
          <cell r="F92">
            <v>4323.0000000000009</v>
          </cell>
          <cell r="L92">
            <v>432</v>
          </cell>
          <cell r="N92">
            <v>1663</v>
          </cell>
          <cell r="P92">
            <v>2117</v>
          </cell>
          <cell r="Q92">
            <v>0</v>
          </cell>
          <cell r="R92">
            <v>123</v>
          </cell>
          <cell r="S92">
            <v>7422</v>
          </cell>
          <cell r="T92">
            <v>4741.8499999999985</v>
          </cell>
          <cell r="U92">
            <v>2679.15</v>
          </cell>
          <cell r="V92">
            <v>99</v>
          </cell>
          <cell r="W92">
            <v>0</v>
          </cell>
          <cell r="X92">
            <v>2775.1818181818162</v>
          </cell>
          <cell r="Y92">
            <v>1205</v>
          </cell>
          <cell r="Z92">
            <v>74</v>
          </cell>
          <cell r="AA92">
            <v>74</v>
          </cell>
          <cell r="AB92">
            <v>0</v>
          </cell>
          <cell r="AC92">
            <v>1922</v>
          </cell>
          <cell r="AD92">
            <v>740</v>
          </cell>
          <cell r="AE92">
            <v>1182</v>
          </cell>
          <cell r="AF92">
            <v>0</v>
          </cell>
          <cell r="AG92">
            <v>0</v>
          </cell>
          <cell r="AH92">
            <v>847.74545454545455</v>
          </cell>
          <cell r="AI92">
            <v>0</v>
          </cell>
          <cell r="AJ92">
            <v>2489</v>
          </cell>
          <cell r="AK92">
            <v>115399.1090909091</v>
          </cell>
          <cell r="AL92">
            <v>6596.1999999999971</v>
          </cell>
          <cell r="AM92">
            <v>2489</v>
          </cell>
          <cell r="AN92">
            <v>1886</v>
          </cell>
          <cell r="AO92">
            <v>5095</v>
          </cell>
          <cell r="AP92">
            <v>3319.7203422122484</v>
          </cell>
          <cell r="AQ92">
            <v>8590.0725425024775</v>
          </cell>
        </row>
        <row r="93">
          <cell r="D93">
            <v>0</v>
          </cell>
          <cell r="F93">
            <v>357</v>
          </cell>
          <cell r="L93">
            <v>0</v>
          </cell>
          <cell r="N93">
            <v>0</v>
          </cell>
          <cell r="P93">
            <v>350</v>
          </cell>
          <cell r="R93">
            <v>0</v>
          </cell>
          <cell r="S93">
            <v>920</v>
          </cell>
          <cell r="V93">
            <v>0</v>
          </cell>
          <cell r="X93">
            <v>110</v>
          </cell>
          <cell r="Y93">
            <v>47372.181818181816</v>
          </cell>
          <cell r="Z93">
            <v>0</v>
          </cell>
          <cell r="AA93">
            <v>0</v>
          </cell>
          <cell r="AC93">
            <v>80</v>
          </cell>
          <cell r="AD93">
            <v>38073</v>
          </cell>
          <cell r="AF93">
            <v>0</v>
          </cell>
          <cell r="AG93">
            <v>0</v>
          </cell>
          <cell r="AH93">
            <v>0</v>
          </cell>
          <cell r="AI93">
            <v>269</v>
          </cell>
          <cell r="AJ93">
            <v>1</v>
          </cell>
          <cell r="AK93">
            <v>2349</v>
          </cell>
          <cell r="AL93">
            <v>122256.01212121213</v>
          </cell>
          <cell r="AM93">
            <v>1</v>
          </cell>
        </row>
        <row r="94">
          <cell r="D94">
            <v>115</v>
          </cell>
          <cell r="F94">
            <v>68</v>
          </cell>
          <cell r="L94">
            <v>0</v>
          </cell>
          <cell r="N94">
            <v>0</v>
          </cell>
          <cell r="P94">
            <v>350</v>
          </cell>
          <cell r="R94">
            <v>0</v>
          </cell>
          <cell r="S94">
            <v>920</v>
          </cell>
          <cell r="V94">
            <v>0</v>
          </cell>
          <cell r="X94">
            <v>110</v>
          </cell>
          <cell r="Z94">
            <v>0</v>
          </cell>
          <cell r="AA94">
            <v>0</v>
          </cell>
          <cell r="AC94">
            <v>80</v>
          </cell>
          <cell r="AF94">
            <v>0</v>
          </cell>
          <cell r="AG94">
            <v>0</v>
          </cell>
          <cell r="AH94">
            <v>0</v>
          </cell>
          <cell r="AI94">
            <v>5</v>
          </cell>
          <cell r="AJ94">
            <v>115</v>
          </cell>
          <cell r="AK94">
            <v>1796</v>
          </cell>
          <cell r="AL94">
            <v>122256.01212121212</v>
          </cell>
          <cell r="AM94">
            <v>115</v>
          </cell>
        </row>
        <row r="95">
          <cell r="P95">
            <v>0</v>
          </cell>
          <cell r="AG95">
            <v>0</v>
          </cell>
          <cell r="AJ95">
            <v>0</v>
          </cell>
          <cell r="AK95">
            <v>0</v>
          </cell>
          <cell r="AM95">
            <v>0</v>
          </cell>
        </row>
        <row r="96">
          <cell r="F96">
            <v>289</v>
          </cell>
          <cell r="S96">
            <v>0</v>
          </cell>
          <cell r="X96">
            <v>0</v>
          </cell>
          <cell r="AC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264</v>
          </cell>
          <cell r="AJ96">
            <v>0</v>
          </cell>
          <cell r="AK96">
            <v>553</v>
          </cell>
          <cell r="AM96">
            <v>0</v>
          </cell>
        </row>
        <row r="97">
          <cell r="D97">
            <v>115</v>
          </cell>
          <cell r="L97">
            <v>0</v>
          </cell>
          <cell r="N97">
            <v>0</v>
          </cell>
          <cell r="P97">
            <v>0</v>
          </cell>
          <cell r="R97">
            <v>0</v>
          </cell>
          <cell r="S97">
            <v>0</v>
          </cell>
          <cell r="V97">
            <v>5</v>
          </cell>
          <cell r="Z97">
            <v>0</v>
          </cell>
          <cell r="AA97">
            <v>0</v>
          </cell>
          <cell r="AF97">
            <v>39</v>
          </cell>
          <cell r="AG97">
            <v>0</v>
          </cell>
          <cell r="AJ97">
            <v>160</v>
          </cell>
          <cell r="AM97">
            <v>160</v>
          </cell>
        </row>
        <row r="98">
          <cell r="D98">
            <v>115</v>
          </cell>
          <cell r="L98">
            <v>0</v>
          </cell>
          <cell r="N98">
            <v>0</v>
          </cell>
          <cell r="R98">
            <v>0</v>
          </cell>
          <cell r="S98">
            <v>0</v>
          </cell>
          <cell r="V98">
            <v>0</v>
          </cell>
          <cell r="X98">
            <v>0</v>
          </cell>
          <cell r="Z98">
            <v>0</v>
          </cell>
          <cell r="AA98">
            <v>0</v>
          </cell>
          <cell r="AF98">
            <v>0</v>
          </cell>
          <cell r="AG98">
            <v>0</v>
          </cell>
          <cell r="AJ98">
            <v>116</v>
          </cell>
          <cell r="AM98">
            <v>116</v>
          </cell>
        </row>
        <row r="99">
          <cell r="L99">
            <v>0</v>
          </cell>
          <cell r="N99">
            <v>0</v>
          </cell>
          <cell r="R99">
            <v>0</v>
          </cell>
          <cell r="V99">
            <v>0</v>
          </cell>
          <cell r="Z99">
            <v>0</v>
          </cell>
          <cell r="AA99">
            <v>0</v>
          </cell>
          <cell r="AF99">
            <v>0</v>
          </cell>
          <cell r="AG99">
            <v>0</v>
          </cell>
          <cell r="AJ99">
            <v>0</v>
          </cell>
          <cell r="AM99">
            <v>0</v>
          </cell>
        </row>
        <row r="100">
          <cell r="D100">
            <v>0</v>
          </cell>
          <cell r="L100">
            <v>0</v>
          </cell>
          <cell r="N100">
            <v>0</v>
          </cell>
          <cell r="R100">
            <v>0</v>
          </cell>
          <cell r="V100">
            <v>5</v>
          </cell>
          <cell r="Z100">
            <v>0</v>
          </cell>
          <cell r="AA100">
            <v>0</v>
          </cell>
          <cell r="AF100">
            <v>39</v>
          </cell>
          <cell r="AG100">
            <v>0</v>
          </cell>
          <cell r="AJ100">
            <v>44</v>
          </cell>
          <cell r="AK100">
            <v>0</v>
          </cell>
          <cell r="AM100">
            <v>44</v>
          </cell>
        </row>
        <row r="101">
          <cell r="D101">
            <v>31</v>
          </cell>
          <cell r="L101">
            <v>0</v>
          </cell>
          <cell r="N101">
            <v>123</v>
          </cell>
          <cell r="R101">
            <v>0</v>
          </cell>
          <cell r="V101">
            <v>19</v>
          </cell>
          <cell r="Z101">
            <v>0</v>
          </cell>
          <cell r="AA101">
            <v>0</v>
          </cell>
          <cell r="AF101">
            <v>595</v>
          </cell>
          <cell r="AG101">
            <v>0</v>
          </cell>
          <cell r="AJ101">
            <v>768</v>
          </cell>
          <cell r="AK101">
            <v>0</v>
          </cell>
          <cell r="AM101">
            <v>768</v>
          </cell>
        </row>
        <row r="102">
          <cell r="D102">
            <v>31</v>
          </cell>
          <cell r="F102">
            <v>575.33333333333326</v>
          </cell>
          <cell r="L102">
            <v>0</v>
          </cell>
          <cell r="N102">
            <v>123</v>
          </cell>
          <cell r="P102">
            <v>7</v>
          </cell>
          <cell r="S102">
            <v>30</v>
          </cell>
          <cell r="V102">
            <v>0</v>
          </cell>
          <cell r="X102">
            <v>18</v>
          </cell>
          <cell r="Z102">
            <v>0</v>
          </cell>
          <cell r="AA102">
            <v>0</v>
          </cell>
          <cell r="AC102">
            <v>5</v>
          </cell>
          <cell r="AF102">
            <v>33.666666666666664</v>
          </cell>
          <cell r="AG102">
            <v>0</v>
          </cell>
          <cell r="AH102">
            <v>0</v>
          </cell>
          <cell r="AI102">
            <v>343</v>
          </cell>
          <cell r="AJ102">
            <v>154</v>
          </cell>
          <cell r="AK102">
            <v>1014.3333333333333</v>
          </cell>
          <cell r="AM102">
            <v>154</v>
          </cell>
        </row>
        <row r="103">
          <cell r="D103">
            <v>0</v>
          </cell>
          <cell r="F103">
            <v>289</v>
          </cell>
          <cell r="L103">
            <v>0</v>
          </cell>
          <cell r="N103">
            <v>0</v>
          </cell>
          <cell r="P103">
            <v>0</v>
          </cell>
          <cell r="R103">
            <v>0</v>
          </cell>
          <cell r="V103">
            <v>19</v>
          </cell>
          <cell r="X103">
            <v>0</v>
          </cell>
          <cell r="Z103">
            <v>0</v>
          </cell>
          <cell r="AA103">
            <v>0</v>
          </cell>
          <cell r="AC103">
            <v>0</v>
          </cell>
          <cell r="AF103">
            <v>595</v>
          </cell>
          <cell r="AG103">
            <v>0</v>
          </cell>
          <cell r="AH103">
            <v>0</v>
          </cell>
          <cell r="AI103">
            <v>264</v>
          </cell>
          <cell r="AJ103">
            <v>614</v>
          </cell>
          <cell r="AK103">
            <v>553</v>
          </cell>
          <cell r="AM103">
            <v>614</v>
          </cell>
        </row>
        <row r="104">
          <cell r="D104">
            <v>605.41409090909156</v>
          </cell>
          <cell r="F104">
            <v>0</v>
          </cell>
          <cell r="L104">
            <v>0</v>
          </cell>
          <cell r="N104">
            <v>197</v>
          </cell>
          <cell r="P104">
            <v>0</v>
          </cell>
          <cell r="S104">
            <v>0</v>
          </cell>
          <cell r="V104">
            <v>0</v>
          </cell>
          <cell r="X104">
            <v>0</v>
          </cell>
          <cell r="Z104">
            <v>0</v>
          </cell>
          <cell r="AA104">
            <v>0</v>
          </cell>
          <cell r="AC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802.41409090909156</v>
          </cell>
          <cell r="AK104">
            <v>0</v>
          </cell>
          <cell r="AL104">
            <v>0</v>
          </cell>
          <cell r="AM104">
            <v>802.41409090909156</v>
          </cell>
        </row>
        <row r="105">
          <cell r="D105">
            <v>0</v>
          </cell>
          <cell r="F105">
            <v>286.33333333333331</v>
          </cell>
          <cell r="L105">
            <v>0</v>
          </cell>
          <cell r="N105">
            <v>197</v>
          </cell>
          <cell r="P105">
            <v>7</v>
          </cell>
          <cell r="S105">
            <v>30</v>
          </cell>
          <cell r="X105">
            <v>18</v>
          </cell>
          <cell r="AC105">
            <v>5</v>
          </cell>
          <cell r="AF105">
            <v>33.666666666666664</v>
          </cell>
          <cell r="AG105">
            <v>0</v>
          </cell>
          <cell r="AH105">
            <v>0</v>
          </cell>
          <cell r="AI105">
            <v>79</v>
          </cell>
          <cell r="AJ105">
            <v>197</v>
          </cell>
          <cell r="AK105">
            <v>461.33333333333331</v>
          </cell>
          <cell r="AM105">
            <v>197</v>
          </cell>
        </row>
        <row r="106">
          <cell r="D106">
            <v>0</v>
          </cell>
          <cell r="F106">
            <v>375</v>
          </cell>
          <cell r="P106">
            <v>14</v>
          </cell>
          <cell r="R106">
            <v>0</v>
          </cell>
          <cell r="S106">
            <v>157</v>
          </cell>
          <cell r="V106">
            <v>0</v>
          </cell>
          <cell r="X106">
            <v>17.666666666666668</v>
          </cell>
          <cell r="Z106">
            <v>0</v>
          </cell>
          <cell r="AA106">
            <v>0</v>
          </cell>
          <cell r="AC106">
            <v>19</v>
          </cell>
          <cell r="AF106">
            <v>30.333333333333332</v>
          </cell>
          <cell r="AG106">
            <v>0</v>
          </cell>
          <cell r="AH106">
            <v>0</v>
          </cell>
          <cell r="AI106">
            <v>843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</row>
        <row r="107">
          <cell r="F107">
            <v>0</v>
          </cell>
          <cell r="L107">
            <v>0</v>
          </cell>
          <cell r="N107">
            <v>0</v>
          </cell>
          <cell r="P107">
            <v>0</v>
          </cell>
          <cell r="R107">
            <v>0</v>
          </cell>
          <cell r="S107">
            <v>120</v>
          </cell>
          <cell r="V107">
            <v>0</v>
          </cell>
          <cell r="Z107">
            <v>0</v>
          </cell>
          <cell r="AA107">
            <v>0</v>
          </cell>
          <cell r="AC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120</v>
          </cell>
          <cell r="AM107">
            <v>0</v>
          </cell>
        </row>
        <row r="108">
          <cell r="D108">
            <v>0</v>
          </cell>
          <cell r="F108">
            <v>375</v>
          </cell>
          <cell r="L108">
            <v>0</v>
          </cell>
          <cell r="N108">
            <v>0</v>
          </cell>
          <cell r="P108">
            <v>14</v>
          </cell>
          <cell r="R108">
            <v>0</v>
          </cell>
          <cell r="S108">
            <v>37</v>
          </cell>
          <cell r="V108">
            <v>38</v>
          </cell>
          <cell r="X108">
            <v>17.666666666666668</v>
          </cell>
          <cell r="Z108">
            <v>0</v>
          </cell>
          <cell r="AA108">
            <v>0</v>
          </cell>
          <cell r="AC108">
            <v>19</v>
          </cell>
          <cell r="AF108">
            <v>363</v>
          </cell>
          <cell r="AG108">
            <v>0</v>
          </cell>
          <cell r="AH108">
            <v>0</v>
          </cell>
          <cell r="AI108">
            <v>843</v>
          </cell>
          <cell r="AJ108">
            <v>401</v>
          </cell>
          <cell r="AK108">
            <v>1343</v>
          </cell>
          <cell r="AM108">
            <v>401</v>
          </cell>
        </row>
        <row r="109">
          <cell r="D109">
            <v>2</v>
          </cell>
          <cell r="F109">
            <v>0</v>
          </cell>
          <cell r="L109">
            <v>0</v>
          </cell>
          <cell r="N109">
            <v>7</v>
          </cell>
          <cell r="P109">
            <v>0</v>
          </cell>
          <cell r="R109">
            <v>28</v>
          </cell>
          <cell r="S109">
            <v>250</v>
          </cell>
          <cell r="V109">
            <v>0</v>
          </cell>
          <cell r="Z109">
            <v>0</v>
          </cell>
          <cell r="AA109">
            <v>0</v>
          </cell>
          <cell r="AC109">
            <v>0</v>
          </cell>
          <cell r="AF109">
            <v>7</v>
          </cell>
          <cell r="AG109">
            <v>0</v>
          </cell>
          <cell r="AH109">
            <v>0</v>
          </cell>
          <cell r="AJ109">
            <v>44</v>
          </cell>
          <cell r="AK109">
            <v>250</v>
          </cell>
          <cell r="AM109">
            <v>44</v>
          </cell>
        </row>
        <row r="110">
          <cell r="D110">
            <v>401.20704545454578</v>
          </cell>
          <cell r="F110">
            <v>0</v>
          </cell>
          <cell r="P110">
            <v>0</v>
          </cell>
          <cell r="S110">
            <v>250</v>
          </cell>
          <cell r="AG110">
            <v>0</v>
          </cell>
          <cell r="AH110">
            <v>0</v>
          </cell>
          <cell r="AJ110">
            <v>401.20704545454578</v>
          </cell>
          <cell r="AK110">
            <v>250</v>
          </cell>
          <cell r="AM110">
            <v>401.20704545454578</v>
          </cell>
        </row>
        <row r="111">
          <cell r="D111">
            <v>0</v>
          </cell>
          <cell r="F111">
            <v>0</v>
          </cell>
          <cell r="P111">
            <v>0</v>
          </cell>
          <cell r="S111">
            <v>0</v>
          </cell>
          <cell r="X111">
            <v>0</v>
          </cell>
          <cell r="AC111">
            <v>0</v>
          </cell>
          <cell r="AF111">
            <v>0</v>
          </cell>
          <cell r="AG111">
            <v>0</v>
          </cell>
          <cell r="AH111">
            <v>0</v>
          </cell>
          <cell r="AJ111">
            <v>0</v>
          </cell>
          <cell r="AK111">
            <v>1722.5197727272771</v>
          </cell>
          <cell r="AL111">
            <v>0</v>
          </cell>
          <cell r="AM111">
            <v>0</v>
          </cell>
        </row>
        <row r="112">
          <cell r="D112">
            <v>3725</v>
          </cell>
          <cell r="P112">
            <v>0</v>
          </cell>
          <cell r="S112">
            <v>0</v>
          </cell>
          <cell r="X112">
            <v>0</v>
          </cell>
          <cell r="AC112">
            <v>0</v>
          </cell>
          <cell r="AF112">
            <v>0</v>
          </cell>
          <cell r="AG112">
            <v>0</v>
          </cell>
          <cell r="AH112">
            <v>0</v>
          </cell>
          <cell r="AJ112">
            <v>3725</v>
          </cell>
          <cell r="AK112">
            <v>0</v>
          </cell>
          <cell r="AM112">
            <v>3725</v>
          </cell>
        </row>
        <row r="113">
          <cell r="F113">
            <v>196</v>
          </cell>
          <cell r="P113">
            <v>273</v>
          </cell>
          <cell r="S113">
            <v>538</v>
          </cell>
          <cell r="X113">
            <v>237</v>
          </cell>
          <cell r="AC113">
            <v>172</v>
          </cell>
          <cell r="AF113">
            <v>535</v>
          </cell>
          <cell r="AG113">
            <v>535</v>
          </cell>
          <cell r="AH113">
            <v>0</v>
          </cell>
          <cell r="AI113">
            <v>952</v>
          </cell>
          <cell r="AJ113">
            <v>-3990</v>
          </cell>
          <cell r="AK113">
            <v>2987</v>
          </cell>
          <cell r="AM113">
            <v>0</v>
          </cell>
        </row>
        <row r="114">
          <cell r="D114">
            <v>0</v>
          </cell>
          <cell r="F114">
            <v>2</v>
          </cell>
          <cell r="P114">
            <v>0</v>
          </cell>
          <cell r="S114">
            <v>7</v>
          </cell>
          <cell r="X114">
            <v>40</v>
          </cell>
          <cell r="AC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6.7</v>
          </cell>
          <cell r="AJ114">
            <v>0</v>
          </cell>
          <cell r="AK114">
            <v>55.7</v>
          </cell>
        </row>
        <row r="115">
          <cell r="D115">
            <v>4879.6211363636376</v>
          </cell>
          <cell r="E115">
            <v>0</v>
          </cell>
          <cell r="F115">
            <v>0</v>
          </cell>
          <cell r="L115">
            <v>0</v>
          </cell>
          <cell r="N115">
            <v>327</v>
          </cell>
          <cell r="P115" t="e">
            <v>#VALUE!</v>
          </cell>
          <cell r="Q115">
            <v>0</v>
          </cell>
          <cell r="R115">
            <v>28</v>
          </cell>
          <cell r="T115">
            <v>0</v>
          </cell>
          <cell r="U115">
            <v>0</v>
          </cell>
          <cell r="V115">
            <v>62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F115">
            <v>1004</v>
          </cell>
          <cell r="AG115">
            <v>0</v>
          </cell>
          <cell r="AJ115">
            <v>6301.6211363636376</v>
          </cell>
          <cell r="AK115">
            <v>588.33333333333337</v>
          </cell>
          <cell r="AN115">
            <v>0</v>
          </cell>
          <cell r="AO115">
            <v>0</v>
          </cell>
          <cell r="AP115">
            <v>0</v>
          </cell>
          <cell r="AQ115">
            <v>0</v>
          </cell>
        </row>
        <row r="116">
          <cell r="D116">
            <v>868.41409090909156</v>
          </cell>
          <cell r="E116">
            <v>0</v>
          </cell>
          <cell r="F116">
            <v>0</v>
          </cell>
          <cell r="L116">
            <v>0</v>
          </cell>
          <cell r="N116">
            <v>327</v>
          </cell>
          <cell r="R116">
            <v>28</v>
          </cell>
          <cell r="S116">
            <v>0</v>
          </cell>
          <cell r="T116">
            <v>0</v>
          </cell>
          <cell r="U116">
            <v>0</v>
          </cell>
          <cell r="V116">
            <v>62</v>
          </cell>
          <cell r="X116">
            <v>0</v>
          </cell>
          <cell r="Z116">
            <v>0</v>
          </cell>
          <cell r="AA116">
            <v>0</v>
          </cell>
          <cell r="AF116">
            <v>1004</v>
          </cell>
          <cell r="AG116">
            <v>0</v>
          </cell>
          <cell r="AJ116">
            <v>8024.1409090909146</v>
          </cell>
          <cell r="AK116">
            <v>0</v>
          </cell>
        </row>
        <row r="117">
          <cell r="F117">
            <v>5733.333333333333</v>
          </cell>
          <cell r="AG117">
            <v>0</v>
          </cell>
          <cell r="AJ117">
            <v>8024.1409090909146</v>
          </cell>
          <cell r="AK117">
            <v>5733.333333333333</v>
          </cell>
        </row>
        <row r="118">
          <cell r="F118">
            <v>0</v>
          </cell>
          <cell r="AG118">
            <v>0</v>
          </cell>
          <cell r="AJ118">
            <v>8024.1409090909146</v>
          </cell>
          <cell r="AK118">
            <v>6301.6211363636376</v>
          </cell>
        </row>
        <row r="119">
          <cell r="F119">
            <v>-20223</v>
          </cell>
          <cell r="AG119">
            <v>0</v>
          </cell>
          <cell r="AJ119">
            <v>11463.140909090915</v>
          </cell>
          <cell r="AK119">
            <v>3558.2157052250041</v>
          </cell>
          <cell r="AL119">
            <v>7039.6752038659033</v>
          </cell>
        </row>
        <row r="120">
          <cell r="F120">
            <v>0</v>
          </cell>
          <cell r="AG120">
            <v>0</v>
          </cell>
          <cell r="AK120">
            <v>-3990</v>
          </cell>
        </row>
        <row r="121">
          <cell r="F121">
            <v>7470</v>
          </cell>
          <cell r="P121">
            <v>294</v>
          </cell>
          <cell r="Q121">
            <v>0</v>
          </cell>
          <cell r="R121">
            <v>0</v>
          </cell>
          <cell r="S121">
            <v>982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312.66666666666669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>
            <v>196</v>
          </cell>
          <cell r="AD121">
            <v>0</v>
          </cell>
          <cell r="AE121">
            <v>0</v>
          </cell>
          <cell r="AF121">
            <v>599</v>
          </cell>
          <cell r="AG121">
            <v>0</v>
          </cell>
          <cell r="AH121">
            <v>0</v>
          </cell>
          <cell r="AI121">
            <v>2144.6999999999998</v>
          </cell>
          <cell r="AJ121">
            <v>3439</v>
          </cell>
          <cell r="AK121">
            <v>12091.699999999999</v>
          </cell>
          <cell r="AN121">
            <v>0</v>
          </cell>
          <cell r="AO121">
            <v>0</v>
          </cell>
          <cell r="AP121">
            <v>0</v>
          </cell>
          <cell r="AQ121">
            <v>0</v>
          </cell>
        </row>
        <row r="122">
          <cell r="F122">
            <v>7470</v>
          </cell>
          <cell r="P122">
            <v>294</v>
          </cell>
          <cell r="S122">
            <v>982</v>
          </cell>
          <cell r="X122">
            <v>312.66666666666669</v>
          </cell>
          <cell r="Y122">
            <v>0</v>
          </cell>
          <cell r="Z122">
            <v>0</v>
          </cell>
          <cell r="AC122">
            <v>196</v>
          </cell>
          <cell r="AD122">
            <v>0</v>
          </cell>
          <cell r="AE122">
            <v>0</v>
          </cell>
          <cell r="AF122">
            <v>599</v>
          </cell>
          <cell r="AG122">
            <v>0</v>
          </cell>
          <cell r="AH122">
            <v>0</v>
          </cell>
          <cell r="AI122">
            <v>2144.6999999999998</v>
          </cell>
          <cell r="AJ122">
            <v>0</v>
          </cell>
          <cell r="AK122">
            <v>-8131.3000000000011</v>
          </cell>
        </row>
        <row r="123">
          <cell r="AG123">
            <v>0</v>
          </cell>
          <cell r="AK123">
            <v>-8308.373484848491</v>
          </cell>
          <cell r="AL123">
            <v>12091.699999999997</v>
          </cell>
        </row>
        <row r="124">
          <cell r="AG124">
            <v>0</v>
          </cell>
          <cell r="AJ124">
            <v>66995</v>
          </cell>
          <cell r="AK124">
            <v>-4318.373484848491</v>
          </cell>
          <cell r="AL124">
            <v>66995</v>
          </cell>
          <cell r="AN124">
            <v>0</v>
          </cell>
          <cell r="AP124">
            <v>0</v>
          </cell>
        </row>
        <row r="125">
          <cell r="AG125">
            <v>0</v>
          </cell>
          <cell r="AJ125">
            <v>7039.6752038659033</v>
          </cell>
          <cell r="AK125">
            <v>-6480.7621212121303</v>
          </cell>
          <cell r="AL125">
            <v>-3043.7227272727177</v>
          </cell>
          <cell r="AM125">
            <v>-4302.289393939398</v>
          </cell>
          <cell r="AN125">
            <v>0</v>
          </cell>
        </row>
        <row r="126">
          <cell r="AG126">
            <v>0</v>
          </cell>
          <cell r="AJ126">
            <v>35.409999999999997</v>
          </cell>
          <cell r="AN126" t="e">
            <v>#DIV/0!</v>
          </cell>
        </row>
        <row r="127">
          <cell r="AG127">
            <v>0</v>
          </cell>
          <cell r="AJ127">
            <v>31.69</v>
          </cell>
          <cell r="AK127">
            <v>-2162.3886363636389</v>
          </cell>
          <cell r="AN127" t="e">
            <v>#DIV/0!</v>
          </cell>
        </row>
        <row r="128">
          <cell r="AG128">
            <v>0</v>
          </cell>
          <cell r="AJ128">
            <v>0</v>
          </cell>
          <cell r="AN128">
            <v>0</v>
          </cell>
        </row>
        <row r="129">
          <cell r="AG129">
            <v>0</v>
          </cell>
        </row>
        <row r="130">
          <cell r="AG130">
            <v>0</v>
          </cell>
          <cell r="AJ130">
            <v>9.5299999999999994</v>
          </cell>
          <cell r="AK130">
            <v>59008</v>
          </cell>
          <cell r="AM130">
            <v>59008</v>
          </cell>
          <cell r="AN130" t="e">
            <v>#DIV/0!</v>
          </cell>
          <cell r="AP130">
            <v>0</v>
          </cell>
        </row>
        <row r="131">
          <cell r="AG131">
            <v>0</v>
          </cell>
          <cell r="AJ131">
            <v>0</v>
          </cell>
          <cell r="AK131">
            <v>-4302.289393939398</v>
          </cell>
          <cell r="AN131">
            <v>0</v>
          </cell>
        </row>
        <row r="132">
          <cell r="AG132">
            <v>0</v>
          </cell>
          <cell r="AJ132">
            <v>8.9600000000000009</v>
          </cell>
          <cell r="AK132">
            <v>35.549999999999997</v>
          </cell>
          <cell r="AN132" t="e">
            <v>#DIV/0!</v>
          </cell>
        </row>
        <row r="133">
          <cell r="AG133">
            <v>0</v>
          </cell>
          <cell r="AJ133">
            <v>59002</v>
          </cell>
          <cell r="AK133">
            <v>59002</v>
          </cell>
          <cell r="AN133" t="e">
            <v>#DIV/0!</v>
          </cell>
        </row>
        <row r="134">
          <cell r="AG134">
            <v>0</v>
          </cell>
          <cell r="AK134">
            <v>0</v>
          </cell>
          <cell r="AN134">
            <v>0</v>
          </cell>
        </row>
        <row r="135">
          <cell r="AG135">
            <v>0</v>
          </cell>
          <cell r="AJ135">
            <v>865.25</v>
          </cell>
        </row>
        <row r="136">
          <cell r="AG136">
            <v>0</v>
          </cell>
          <cell r="AJ136">
            <v>0</v>
          </cell>
          <cell r="AK136">
            <v>11.69</v>
          </cell>
          <cell r="AN136" t="e">
            <v>#DIV/0!</v>
          </cell>
        </row>
        <row r="137">
          <cell r="AG137">
            <v>0</v>
          </cell>
        </row>
        <row r="138">
          <cell r="AG138">
            <v>0</v>
          </cell>
          <cell r="AJ138">
            <v>125997</v>
          </cell>
          <cell r="AK138">
            <v>59002</v>
          </cell>
          <cell r="AL138">
            <v>66995</v>
          </cell>
          <cell r="AN138">
            <v>0</v>
          </cell>
        </row>
        <row r="139">
          <cell r="AG139">
            <v>0</v>
          </cell>
          <cell r="AJ139">
            <v>0</v>
          </cell>
          <cell r="AK139">
            <v>0</v>
          </cell>
          <cell r="AL139">
            <v>55902</v>
          </cell>
        </row>
        <row r="140">
          <cell r="AG140">
            <v>0</v>
          </cell>
          <cell r="AJ140">
            <v>125997</v>
          </cell>
          <cell r="AK140">
            <v>59002</v>
          </cell>
          <cell r="AL140">
            <v>66995</v>
          </cell>
        </row>
        <row r="141">
          <cell r="AG141">
            <v>0</v>
          </cell>
          <cell r="AJ141">
            <v>300</v>
          </cell>
          <cell r="AN141">
            <v>1908</v>
          </cell>
          <cell r="AO141">
            <v>5242</v>
          </cell>
          <cell r="AP141">
            <v>4447.7842947749923</v>
          </cell>
          <cell r="AQ141">
            <v>10724.3247961341</v>
          </cell>
        </row>
        <row r="142">
          <cell r="AG142">
            <v>0</v>
          </cell>
          <cell r="AK142">
            <v>17273.857142857141</v>
          </cell>
          <cell r="AL142">
            <v>20710.896536796539</v>
          </cell>
          <cell r="AM142">
            <v>-4302.289393939398</v>
          </cell>
        </row>
        <row r="143">
          <cell r="S143">
            <v>0</v>
          </cell>
          <cell r="AG143">
            <v>0</v>
          </cell>
          <cell r="AK143">
            <v>865.25</v>
          </cell>
          <cell r="AL143">
            <v>16408.607142857141</v>
          </cell>
        </row>
        <row r="144">
          <cell r="AG144">
            <v>0</v>
          </cell>
        </row>
        <row r="145">
          <cell r="AG145">
            <v>0</v>
          </cell>
          <cell r="AJ145">
            <v>0</v>
          </cell>
          <cell r="AK145">
            <v>114910</v>
          </cell>
          <cell r="AL145">
            <v>55902</v>
          </cell>
          <cell r="AM145">
            <v>59008</v>
          </cell>
          <cell r="AN145">
            <v>0</v>
          </cell>
        </row>
        <row r="146">
          <cell r="AG146">
            <v>0</v>
          </cell>
          <cell r="AK146">
            <v>0</v>
          </cell>
        </row>
        <row r="147">
          <cell r="AG147">
            <v>0</v>
          </cell>
          <cell r="AJ147">
            <v>9.93</v>
          </cell>
          <cell r="AK147">
            <v>6.42</v>
          </cell>
          <cell r="AL147">
            <v>11.74</v>
          </cell>
          <cell r="AM147">
            <v>59008</v>
          </cell>
        </row>
        <row r="148">
          <cell r="AG148">
            <v>0</v>
          </cell>
          <cell r="AK148">
            <v>138664.61926406925</v>
          </cell>
          <cell r="AL148">
            <v>79656.619264069261</v>
          </cell>
          <cell r="AM148">
            <v>59008</v>
          </cell>
          <cell r="AN148">
            <v>1886</v>
          </cell>
          <cell r="AO148">
            <v>5095</v>
          </cell>
          <cell r="AP148">
            <v>3319.7203422122484</v>
          </cell>
          <cell r="AQ148">
            <v>8590.0725425024775</v>
          </cell>
        </row>
        <row r="149">
          <cell r="D149">
            <v>0</v>
          </cell>
          <cell r="L149">
            <v>0</v>
          </cell>
          <cell r="N149">
            <v>0</v>
          </cell>
          <cell r="R149">
            <v>0</v>
          </cell>
          <cell r="V149">
            <v>0</v>
          </cell>
          <cell r="AF149">
            <v>0</v>
          </cell>
          <cell r="AG149">
            <v>0</v>
          </cell>
          <cell r="AJ149">
            <v>0</v>
          </cell>
          <cell r="AK149">
            <v>-5.3</v>
          </cell>
          <cell r="AL149">
            <v>-5.2</v>
          </cell>
          <cell r="AM149">
            <v>-6.8</v>
          </cell>
        </row>
        <row r="150">
          <cell r="D150">
            <v>63</v>
          </cell>
          <cell r="L150">
            <v>396</v>
          </cell>
          <cell r="N150">
            <v>776</v>
          </cell>
          <cell r="R150">
            <v>527</v>
          </cell>
          <cell r="V150">
            <v>417</v>
          </cell>
          <cell r="Z150">
            <v>265</v>
          </cell>
          <cell r="AA150">
            <v>265</v>
          </cell>
          <cell r="AG150">
            <v>0</v>
          </cell>
          <cell r="AJ150">
            <v>2463</v>
          </cell>
          <cell r="AK150">
            <v>14.129249632100526</v>
          </cell>
          <cell r="AL150">
            <v>35.135537539544195</v>
          </cell>
          <cell r="AM150">
            <v>-6.7955610930302432</v>
          </cell>
        </row>
        <row r="151">
          <cell r="D151">
            <v>63</v>
          </cell>
          <cell r="L151">
            <v>145</v>
          </cell>
          <cell r="N151">
            <v>211</v>
          </cell>
          <cell r="R151">
            <v>226</v>
          </cell>
          <cell r="V151">
            <v>198</v>
          </cell>
          <cell r="Z151">
            <v>84</v>
          </cell>
          <cell r="AA151">
            <v>84</v>
          </cell>
          <cell r="AG151">
            <v>0</v>
          </cell>
          <cell r="AJ151">
            <v>946</v>
          </cell>
          <cell r="AL151">
            <v>16.65759499457743</v>
          </cell>
          <cell r="AM151">
            <v>35.546987951807232</v>
          </cell>
        </row>
        <row r="152">
          <cell r="L152">
            <v>283</v>
          </cell>
          <cell r="N152">
            <v>314</v>
          </cell>
          <cell r="R152">
            <v>263</v>
          </cell>
          <cell r="V152">
            <v>219</v>
          </cell>
          <cell r="Z152">
            <v>133</v>
          </cell>
          <cell r="AA152">
            <v>133</v>
          </cell>
          <cell r="AJ152">
            <v>1212</v>
          </cell>
        </row>
        <row r="153">
          <cell r="F153">
            <v>0</v>
          </cell>
          <cell r="L153">
            <v>72</v>
          </cell>
          <cell r="N153">
            <v>460</v>
          </cell>
          <cell r="P153">
            <v>0</v>
          </cell>
          <cell r="R153">
            <v>264</v>
          </cell>
          <cell r="S153">
            <v>0</v>
          </cell>
          <cell r="V153">
            <v>198</v>
          </cell>
          <cell r="X153">
            <v>0</v>
          </cell>
          <cell r="Z153">
            <v>121</v>
          </cell>
          <cell r="AA153">
            <v>121</v>
          </cell>
          <cell r="AC153">
            <v>0</v>
          </cell>
          <cell r="AI153">
            <v>0</v>
          </cell>
          <cell r="AJ153">
            <v>1115</v>
          </cell>
          <cell r="AK153">
            <v>0</v>
          </cell>
        </row>
        <row r="154">
          <cell r="F154">
            <v>63</v>
          </cell>
          <cell r="P154">
            <v>370</v>
          </cell>
          <cell r="S154">
            <v>719</v>
          </cell>
          <cell r="X154">
            <v>550</v>
          </cell>
          <cell r="AC154">
            <v>480</v>
          </cell>
          <cell r="AF154">
            <v>506</v>
          </cell>
          <cell r="AG154">
            <v>506</v>
          </cell>
          <cell r="AH154">
            <v>0</v>
          </cell>
          <cell r="AJ154">
            <v>0</v>
          </cell>
          <cell r="AK154">
            <v>2688</v>
          </cell>
        </row>
        <row r="155">
          <cell r="F155">
            <v>63</v>
          </cell>
          <cell r="L155">
            <v>0</v>
          </cell>
          <cell r="P155">
            <v>160</v>
          </cell>
          <cell r="S155">
            <v>215</v>
          </cell>
          <cell r="V155">
            <v>369</v>
          </cell>
          <cell r="X155">
            <v>225</v>
          </cell>
          <cell r="AC155">
            <v>250</v>
          </cell>
          <cell r="AF155">
            <v>300</v>
          </cell>
          <cell r="AG155">
            <v>300</v>
          </cell>
          <cell r="AH155">
            <v>0</v>
          </cell>
          <cell r="AJ155">
            <v>369</v>
          </cell>
          <cell r="AK155">
            <v>913</v>
          </cell>
        </row>
        <row r="156">
          <cell r="F156">
            <v>63</v>
          </cell>
          <cell r="L156">
            <v>0</v>
          </cell>
          <cell r="N156">
            <v>0</v>
          </cell>
          <cell r="P156">
            <v>40</v>
          </cell>
          <cell r="R156">
            <v>0</v>
          </cell>
          <cell r="S156">
            <v>93</v>
          </cell>
          <cell r="V156">
            <v>0</v>
          </cell>
          <cell r="X156">
            <v>49</v>
          </cell>
          <cell r="AC156">
            <v>65</v>
          </cell>
          <cell r="AF156">
            <v>30</v>
          </cell>
          <cell r="AG156">
            <v>30</v>
          </cell>
          <cell r="AH156">
            <v>0</v>
          </cell>
          <cell r="AI156">
            <v>125</v>
          </cell>
          <cell r="AJ156">
            <v>0</v>
          </cell>
          <cell r="AK156">
            <v>465</v>
          </cell>
        </row>
        <row r="157">
          <cell r="D157">
            <v>17.179166666666667</v>
          </cell>
          <cell r="L157">
            <v>502</v>
          </cell>
          <cell r="N157">
            <v>1041.8333333333333</v>
          </cell>
          <cell r="R157">
            <v>213</v>
          </cell>
          <cell r="AJ157">
            <v>1774.0124999999998</v>
          </cell>
          <cell r="AK157">
            <v>0</v>
          </cell>
        </row>
        <row r="158">
          <cell r="L158">
            <v>0</v>
          </cell>
          <cell r="N158">
            <v>0</v>
          </cell>
          <cell r="R158">
            <v>0</v>
          </cell>
          <cell r="AJ158">
            <v>0</v>
          </cell>
          <cell r="AK158">
            <v>0</v>
          </cell>
        </row>
        <row r="159">
          <cell r="D159">
            <v>0</v>
          </cell>
          <cell r="F159">
            <v>14.170833333333334</v>
          </cell>
          <cell r="L159">
            <v>396</v>
          </cell>
          <cell r="N159">
            <v>776</v>
          </cell>
          <cell r="R159">
            <v>527</v>
          </cell>
          <cell r="V159">
            <v>417</v>
          </cell>
          <cell r="Z159">
            <v>265</v>
          </cell>
          <cell r="AA159">
            <v>265</v>
          </cell>
          <cell r="AJ159">
            <v>2381</v>
          </cell>
          <cell r="AK159">
            <v>14.170833333333334</v>
          </cell>
        </row>
        <row r="160">
          <cell r="L160">
            <v>396</v>
          </cell>
          <cell r="N160">
            <v>776</v>
          </cell>
          <cell r="P160">
            <v>73</v>
          </cell>
          <cell r="R160">
            <v>527</v>
          </cell>
          <cell r="S160">
            <v>407</v>
          </cell>
          <cell r="V160">
            <v>417</v>
          </cell>
          <cell r="X160">
            <v>271.81818181818181</v>
          </cell>
          <cell r="AC160">
            <v>197</v>
          </cell>
          <cell r="AG160">
            <v>117.09090909090909</v>
          </cell>
          <cell r="AJ160">
            <v>2135</v>
          </cell>
          <cell r="AK160">
            <v>948.81818181818176</v>
          </cell>
        </row>
        <row r="161">
          <cell r="D161">
            <v>80</v>
          </cell>
          <cell r="F161">
            <v>-396</v>
          </cell>
          <cell r="L161">
            <v>0</v>
          </cell>
          <cell r="N161">
            <v>0</v>
          </cell>
          <cell r="R161">
            <v>0</v>
          </cell>
          <cell r="S161">
            <v>312</v>
          </cell>
          <cell r="V161">
            <v>0</v>
          </cell>
          <cell r="X161">
            <v>278.18181818181819</v>
          </cell>
          <cell r="AC161">
            <v>283</v>
          </cell>
          <cell r="AJ161">
            <v>80</v>
          </cell>
          <cell r="AK161">
            <v>477.18181818181819</v>
          </cell>
        </row>
        <row r="162">
          <cell r="L162">
            <v>0</v>
          </cell>
          <cell r="N162">
            <v>0</v>
          </cell>
          <cell r="R162">
            <v>1530</v>
          </cell>
          <cell r="S162">
            <v>719</v>
          </cell>
          <cell r="V162">
            <v>0</v>
          </cell>
          <cell r="X162">
            <v>550</v>
          </cell>
          <cell r="Z162">
            <v>0</v>
          </cell>
          <cell r="AA162">
            <v>0</v>
          </cell>
          <cell r="AC162">
            <v>480</v>
          </cell>
          <cell r="AJ162">
            <v>1530</v>
          </cell>
        </row>
        <row r="163">
          <cell r="F163">
            <v>459</v>
          </cell>
          <cell r="L163">
            <v>0</v>
          </cell>
          <cell r="P163">
            <v>0</v>
          </cell>
          <cell r="S163">
            <v>0</v>
          </cell>
          <cell r="X163">
            <v>0</v>
          </cell>
          <cell r="AC163">
            <v>0</v>
          </cell>
          <cell r="AJ163">
            <v>0</v>
          </cell>
          <cell r="AK163">
            <v>459</v>
          </cell>
        </row>
        <row r="164">
          <cell r="D164">
            <v>233</v>
          </cell>
          <cell r="E164">
            <v>0</v>
          </cell>
          <cell r="F164">
            <v>0</v>
          </cell>
          <cell r="L164">
            <v>432</v>
          </cell>
          <cell r="N164">
            <v>1983</v>
          </cell>
          <cell r="P164">
            <v>0</v>
          </cell>
          <cell r="Q164">
            <v>0</v>
          </cell>
          <cell r="R164">
            <v>123</v>
          </cell>
          <cell r="S164">
            <v>296</v>
          </cell>
          <cell r="T164">
            <v>0</v>
          </cell>
          <cell r="U164">
            <v>0</v>
          </cell>
          <cell r="V164">
            <v>99</v>
          </cell>
          <cell r="X164">
            <v>0</v>
          </cell>
          <cell r="Y164">
            <v>0</v>
          </cell>
          <cell r="Z164">
            <v>74</v>
          </cell>
          <cell r="AA164">
            <v>74</v>
          </cell>
          <cell r="AC164">
            <v>444</v>
          </cell>
          <cell r="AF164">
            <v>0</v>
          </cell>
          <cell r="AG164">
            <v>0</v>
          </cell>
          <cell r="AH164">
            <v>0</v>
          </cell>
          <cell r="AJ164">
            <v>2956</v>
          </cell>
          <cell r="AK164">
            <v>1365</v>
          </cell>
        </row>
        <row r="165">
          <cell r="D165">
            <v>357.72727272727275</v>
          </cell>
          <cell r="E165">
            <v>126</v>
          </cell>
          <cell r="F165">
            <v>231.72727272727275</v>
          </cell>
          <cell r="L165">
            <v>725.72727272727275</v>
          </cell>
          <cell r="M165">
            <v>674</v>
          </cell>
          <cell r="N165">
            <v>1684.4545454545455</v>
          </cell>
          <cell r="O165">
            <v>933</v>
          </cell>
          <cell r="P165">
            <v>715.32272727272721</v>
          </cell>
          <cell r="Q165">
            <v>969.13181818181829</v>
          </cell>
          <cell r="R165">
            <v>653.90909090909099</v>
          </cell>
          <cell r="S165">
            <v>613</v>
          </cell>
          <cell r="T165">
            <v>280</v>
          </cell>
          <cell r="U165">
            <v>373.90909090909093</v>
          </cell>
          <cell r="V165">
            <v>578.63636363636363</v>
          </cell>
          <cell r="W165">
            <v>494</v>
          </cell>
          <cell r="X165">
            <v>221</v>
          </cell>
          <cell r="Y165">
            <v>319.63636363636363</v>
          </cell>
          <cell r="Z165">
            <v>1439.5454545454545</v>
          </cell>
          <cell r="AA165">
            <v>1439.5454545454545</v>
          </cell>
          <cell r="AB165">
            <v>0</v>
          </cell>
          <cell r="AC165">
            <v>1329</v>
          </cell>
          <cell r="AD165">
            <v>1329</v>
          </cell>
          <cell r="AE165">
            <v>0</v>
          </cell>
          <cell r="AF165">
            <v>363</v>
          </cell>
          <cell r="AG165">
            <v>0</v>
          </cell>
          <cell r="AH165">
            <v>0</v>
          </cell>
          <cell r="AI165">
            <v>0</v>
          </cell>
          <cell r="AJ165">
            <v>5717.909090909091</v>
          </cell>
          <cell r="AK165">
            <v>1470.818181818182</v>
          </cell>
          <cell r="AL165">
            <v>3846.090909090909</v>
          </cell>
        </row>
        <row r="166">
          <cell r="D166">
            <v>1888.0000000000002</v>
          </cell>
          <cell r="E166">
            <v>-130</v>
          </cell>
          <cell r="F166">
            <v>-242.72727272727275</v>
          </cell>
          <cell r="L166">
            <v>480.00000000000023</v>
          </cell>
          <cell r="M166">
            <v>-675</v>
          </cell>
          <cell r="N166">
            <v>3817.9999999999986</v>
          </cell>
          <cell r="O166">
            <v>-953</v>
          </cell>
          <cell r="P166">
            <v>20079.88</v>
          </cell>
          <cell r="Q166">
            <v>2082.1200000000003</v>
          </cell>
          <cell r="R166">
            <v>61.999999999997272</v>
          </cell>
          <cell r="S166">
            <v>-1451</v>
          </cell>
          <cell r="T166">
            <v>-711</v>
          </cell>
          <cell r="U166">
            <v>-931.90909090909099</v>
          </cell>
          <cell r="V166">
            <v>177.9999999999967</v>
          </cell>
          <cell r="W166">
            <v>1199</v>
          </cell>
          <cell r="X166">
            <v>-238</v>
          </cell>
          <cell r="Y166">
            <v>-343.63636363636363</v>
          </cell>
          <cell r="Z166">
            <v>1327.3333333333333</v>
          </cell>
          <cell r="AA166">
            <v>749</v>
          </cell>
          <cell r="AB166">
            <v>578.33333333333337</v>
          </cell>
          <cell r="AC166" t="e">
            <v>#VALUE!</v>
          </cell>
          <cell r="AD166">
            <v>1463</v>
          </cell>
          <cell r="AE166">
            <v>0</v>
          </cell>
          <cell r="AF166">
            <v>-965</v>
          </cell>
          <cell r="AG166">
            <v>0</v>
          </cell>
          <cell r="AH166">
            <v>0</v>
          </cell>
          <cell r="AI166">
            <v>0</v>
          </cell>
          <cell r="AJ166">
            <v>-12895.109090909093</v>
          </cell>
          <cell r="AK166">
            <v>-1983.818181818182</v>
          </cell>
          <cell r="AL166">
            <v>-2541.2909090909088</v>
          </cell>
        </row>
        <row r="167">
          <cell r="D167">
            <v>17</v>
          </cell>
          <cell r="E167">
            <v>4</v>
          </cell>
          <cell r="F167">
            <v>11</v>
          </cell>
          <cell r="L167">
            <v>61</v>
          </cell>
          <cell r="M167">
            <v>1</v>
          </cell>
          <cell r="N167">
            <v>29</v>
          </cell>
          <cell r="O167">
            <v>20</v>
          </cell>
          <cell r="P167">
            <v>22</v>
          </cell>
          <cell r="Q167">
            <v>0</v>
          </cell>
          <cell r="R167">
            <v>1017</v>
          </cell>
          <cell r="S167">
            <v>838</v>
          </cell>
          <cell r="T167">
            <v>431</v>
          </cell>
          <cell r="U167">
            <v>558</v>
          </cell>
          <cell r="V167">
            <v>41</v>
          </cell>
          <cell r="W167">
            <v>7</v>
          </cell>
          <cell r="X167">
            <v>17</v>
          </cell>
          <cell r="Y167">
            <v>24</v>
          </cell>
          <cell r="Z167">
            <v>12.333333333333334</v>
          </cell>
          <cell r="AA167">
            <v>0</v>
          </cell>
          <cell r="AB167">
            <v>12.333333333333334</v>
          </cell>
          <cell r="AC167">
            <v>28</v>
          </cell>
          <cell r="AD167">
            <v>0</v>
          </cell>
          <cell r="AE167">
            <v>0</v>
          </cell>
          <cell r="AF167">
            <v>7</v>
          </cell>
          <cell r="AG167">
            <v>0</v>
          </cell>
          <cell r="AH167">
            <v>0</v>
          </cell>
          <cell r="AI167">
            <v>0</v>
          </cell>
          <cell r="AJ167">
            <v>1144.2</v>
          </cell>
          <cell r="AK167">
            <v>513</v>
          </cell>
          <cell r="AL167">
            <v>587.20000000000005</v>
          </cell>
        </row>
        <row r="168">
          <cell r="F168">
            <v>0</v>
          </cell>
          <cell r="P168">
            <v>2000</v>
          </cell>
          <cell r="S168">
            <v>2000</v>
          </cell>
          <cell r="AC168">
            <v>1000</v>
          </cell>
          <cell r="AF168">
            <v>100</v>
          </cell>
          <cell r="AG168">
            <v>100</v>
          </cell>
          <cell r="AK168">
            <v>5100</v>
          </cell>
        </row>
        <row r="169">
          <cell r="AK169">
            <v>0</v>
          </cell>
        </row>
        <row r="170">
          <cell r="F170">
            <v>5733.333333333333</v>
          </cell>
          <cell r="AC170">
            <v>200</v>
          </cell>
          <cell r="AK170">
            <v>5933.333333333333</v>
          </cell>
        </row>
        <row r="171">
          <cell r="F171">
            <v>592</v>
          </cell>
          <cell r="P171">
            <v>964</v>
          </cell>
          <cell r="Q171">
            <v>0</v>
          </cell>
          <cell r="R171">
            <v>0</v>
          </cell>
          <cell r="S171">
            <v>2067</v>
          </cell>
          <cell r="T171">
            <v>549.83999999999992</v>
          </cell>
          <cell r="U171">
            <v>572.16000000000008</v>
          </cell>
          <cell r="V171">
            <v>0</v>
          </cell>
          <cell r="W171">
            <v>0</v>
          </cell>
          <cell r="X171">
            <v>836</v>
          </cell>
          <cell r="AA171">
            <v>0</v>
          </cell>
          <cell r="AB171">
            <v>0</v>
          </cell>
          <cell r="AC171">
            <v>658</v>
          </cell>
          <cell r="AF171">
            <v>1973</v>
          </cell>
          <cell r="AG171">
            <v>1761.2545454545452</v>
          </cell>
          <cell r="AH171">
            <v>211.74545454545455</v>
          </cell>
          <cell r="AJ171">
            <v>0</v>
          </cell>
          <cell r="AK171">
            <v>7270.2545454545452</v>
          </cell>
          <cell r="AN171">
            <v>194</v>
          </cell>
          <cell r="AO171">
            <v>566</v>
          </cell>
          <cell r="AP171">
            <v>773</v>
          </cell>
          <cell r="AQ171">
            <v>1666.3454545454542</v>
          </cell>
        </row>
        <row r="172">
          <cell r="F172">
            <v>0</v>
          </cell>
          <cell r="P172">
            <v>73</v>
          </cell>
          <cell r="Q172">
            <v>0</v>
          </cell>
          <cell r="R172">
            <v>0</v>
          </cell>
          <cell r="S172">
            <v>407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271.81818181818181</v>
          </cell>
          <cell r="Y172">
            <v>118</v>
          </cell>
          <cell r="Z172">
            <v>153.81818181818181</v>
          </cell>
          <cell r="AA172">
            <v>0</v>
          </cell>
          <cell r="AB172">
            <v>0</v>
          </cell>
          <cell r="AC172">
            <v>197</v>
          </cell>
          <cell r="AD172">
            <v>75</v>
          </cell>
          <cell r="AE172">
            <v>122</v>
          </cell>
          <cell r="AF172">
            <v>117.09090909090909</v>
          </cell>
          <cell r="AG172">
            <v>117.09090909090909</v>
          </cell>
          <cell r="AH172">
            <v>0</v>
          </cell>
        </row>
        <row r="173">
          <cell r="F173">
            <v>14.666666666666666</v>
          </cell>
          <cell r="P173">
            <v>60</v>
          </cell>
          <cell r="Q173">
            <v>0</v>
          </cell>
          <cell r="R173">
            <v>0</v>
          </cell>
          <cell r="S173">
            <v>30</v>
          </cell>
          <cell r="T173">
            <v>22</v>
          </cell>
          <cell r="U173">
            <v>0</v>
          </cell>
          <cell r="V173">
            <v>0</v>
          </cell>
          <cell r="W173">
            <v>0</v>
          </cell>
          <cell r="X173">
            <v>940</v>
          </cell>
          <cell r="AA173">
            <v>0</v>
          </cell>
          <cell r="AB173">
            <v>0</v>
          </cell>
          <cell r="AC173">
            <v>39</v>
          </cell>
          <cell r="AF173">
            <v>12</v>
          </cell>
          <cell r="AG173">
            <v>11</v>
          </cell>
          <cell r="AH173">
            <v>1</v>
          </cell>
          <cell r="AI173">
            <v>6.7</v>
          </cell>
          <cell r="AJ173">
            <v>0</v>
          </cell>
          <cell r="AK173">
            <v>1101.3666666666668</v>
          </cell>
          <cell r="AN173">
            <v>412</v>
          </cell>
          <cell r="AO173">
            <v>534</v>
          </cell>
          <cell r="AP173">
            <v>64</v>
          </cell>
          <cell r="AQ173">
            <v>35.666666666666686</v>
          </cell>
        </row>
        <row r="174">
          <cell r="F174">
            <v>1162.6666666666672</v>
          </cell>
          <cell r="P174">
            <v>-1510</v>
          </cell>
          <cell r="S174">
            <v>2161</v>
          </cell>
          <cell r="X174">
            <v>307.99999999999801</v>
          </cell>
          <cell r="AC174">
            <v>-615</v>
          </cell>
          <cell r="AF174">
            <v>1317</v>
          </cell>
          <cell r="AG174">
            <v>739.00000000000011</v>
          </cell>
          <cell r="AH174">
            <v>578</v>
          </cell>
          <cell r="AO174">
            <v>1507.2</v>
          </cell>
        </row>
        <row r="175">
          <cell r="AN175" t="str">
            <v>ОЧИК.18.02.</v>
          </cell>
        </row>
        <row r="178">
          <cell r="F178" t="str">
            <v>АПАРАТ ВСЬОГО</v>
          </cell>
          <cell r="P178" t="str">
            <v>ККМ</v>
          </cell>
          <cell r="S178" t="str">
            <v>КТМ</v>
          </cell>
          <cell r="X178" t="str">
            <v>ТЕЦ-5 ВСЬОГО</v>
          </cell>
          <cell r="Y178" t="str">
            <v>Е/Е</v>
          </cell>
          <cell r="Z178" t="str">
            <v xml:space="preserve"> Т/Е</v>
          </cell>
          <cell r="AC178" t="str">
            <v>ТЕЦ-6 ВСЬОГО</v>
          </cell>
          <cell r="AD178" t="str">
            <v>Е/Е</v>
          </cell>
          <cell r="AE178" t="str">
            <v xml:space="preserve"> Т/Е</v>
          </cell>
          <cell r="AF178" t="str">
            <v>Е/Е</v>
          </cell>
          <cell r="AG178" t="str">
            <v xml:space="preserve"> Т/Е</v>
          </cell>
          <cell r="AI178" t="str">
            <v xml:space="preserve">ДОП.ВИР. </v>
          </cell>
          <cell r="AJ178" t="str">
            <v>ДОП.ВИР. СТ.ОРГ.</v>
          </cell>
          <cell r="AK178" t="str">
            <v>АК КЕ ВСЬОГО</v>
          </cell>
          <cell r="AL178" t="str">
            <v>Е/Е</v>
          </cell>
          <cell r="AM178" t="str">
            <v xml:space="preserve"> Т/Е</v>
          </cell>
          <cell r="AN178" t="str">
            <v>СТАНЦІї ЕЛЕКТРО</v>
          </cell>
          <cell r="AO178" t="str">
            <v>СТАНЦІІ ТЕПЛОВІ</v>
          </cell>
          <cell r="AP178" t="str">
            <v>МЕРЕЖІ ЕЛЕКТРО</v>
          </cell>
          <cell r="AQ178" t="str">
            <v>МЕРЕЖІ ТЕПЛОВІ</v>
          </cell>
        </row>
        <row r="181">
          <cell r="S181">
            <v>100</v>
          </cell>
          <cell r="X181">
            <v>79.7</v>
          </cell>
          <cell r="AC181">
            <v>63.3</v>
          </cell>
          <cell r="AK181">
            <v>243</v>
          </cell>
          <cell r="AN181">
            <v>221.49122807017542</v>
          </cell>
        </row>
        <row r="182">
          <cell r="S182">
            <v>114.9</v>
          </cell>
          <cell r="X182">
            <v>91.6</v>
          </cell>
          <cell r="AC182">
            <v>72.8</v>
          </cell>
          <cell r="AK182">
            <v>279.29999999999995</v>
          </cell>
          <cell r="AN182">
            <v>252.49999999999997</v>
          </cell>
        </row>
        <row r="183">
          <cell r="P183">
            <v>0</v>
          </cell>
          <cell r="S183">
            <v>0</v>
          </cell>
          <cell r="X183">
            <v>0</v>
          </cell>
          <cell r="AC183">
            <v>0</v>
          </cell>
          <cell r="AN183">
            <v>66</v>
          </cell>
        </row>
        <row r="184">
          <cell r="P184">
            <v>0</v>
          </cell>
          <cell r="S184">
            <v>192.5</v>
          </cell>
          <cell r="X184">
            <v>192.5</v>
          </cell>
          <cell r="AC184">
            <v>192.5</v>
          </cell>
          <cell r="AK184">
            <v>192.5</v>
          </cell>
          <cell r="AN184">
            <v>0</v>
          </cell>
        </row>
        <row r="185">
          <cell r="S185">
            <v>19250</v>
          </cell>
          <cell r="X185">
            <v>15343</v>
          </cell>
          <cell r="AC185">
            <v>12185</v>
          </cell>
          <cell r="AK185">
            <v>46778</v>
          </cell>
          <cell r="AN185">
            <v>0</v>
          </cell>
        </row>
        <row r="186">
          <cell r="AK186">
            <v>46778</v>
          </cell>
        </row>
        <row r="187">
          <cell r="X187">
            <v>0</v>
          </cell>
          <cell r="AC187">
            <v>0</v>
          </cell>
          <cell r="AK187">
            <v>0</v>
          </cell>
        </row>
        <row r="188">
          <cell r="X188">
            <v>0</v>
          </cell>
          <cell r="AC188">
            <v>0</v>
          </cell>
          <cell r="AK188">
            <v>0</v>
          </cell>
        </row>
        <row r="189">
          <cell r="X189">
            <v>82.5</v>
          </cell>
          <cell r="AC189">
            <v>82.5</v>
          </cell>
          <cell r="AO189" t="e">
            <v>#REF!</v>
          </cell>
        </row>
        <row r="190">
          <cell r="X190">
            <v>0</v>
          </cell>
          <cell r="AC190">
            <v>0</v>
          </cell>
          <cell r="AK190">
            <v>0</v>
          </cell>
          <cell r="AN190" t="str">
            <v>ОЧИК.18.02.</v>
          </cell>
        </row>
        <row r="191">
          <cell r="S191">
            <v>0</v>
          </cell>
          <cell r="X191">
            <v>0</v>
          </cell>
          <cell r="AC191">
            <v>0</v>
          </cell>
          <cell r="AK191">
            <v>0</v>
          </cell>
        </row>
        <row r="193">
          <cell r="D193" t="str">
            <v>АПАРАТ ВСЬОГО</v>
          </cell>
          <cell r="E193" t="str">
            <v>АПАРАТ ЕЛЕКТРО</v>
          </cell>
          <cell r="F193" t="str">
            <v>АПАРАТ ТЕПЛО</v>
          </cell>
          <cell r="L193" t="str">
            <v>ККМ</v>
          </cell>
          <cell r="N193" t="str">
            <v>КТМ</v>
          </cell>
          <cell r="R193" t="str">
            <v>ТЕЦ-5 ВСЬОГО</v>
          </cell>
          <cell r="T193" t="str">
            <v>Е/Е</v>
          </cell>
          <cell r="U193" t="str">
            <v xml:space="preserve"> Т/Е</v>
          </cell>
          <cell r="V193" t="str">
            <v>ТЕЦ-6 ВСЬОГО</v>
          </cell>
          <cell r="X193" t="str">
            <v>Е/Е</v>
          </cell>
          <cell r="Y193" t="str">
            <v xml:space="preserve"> Т/Е</v>
          </cell>
          <cell r="AC193">
            <v>36.700000000000003</v>
          </cell>
          <cell r="AF193" t="str">
            <v xml:space="preserve">ДОП.ВИР. </v>
          </cell>
          <cell r="AG193" t="str">
            <v>ДОП.ВИР. СТ.ОРГ.</v>
          </cell>
          <cell r="AJ193" t="str">
            <v>АК КЕ ВСЬОГО</v>
          </cell>
          <cell r="AK193" t="str">
            <v>Е/Е</v>
          </cell>
          <cell r="AL193" t="str">
            <v xml:space="preserve"> Т/Е</v>
          </cell>
          <cell r="AN193" t="str">
            <v>СТАНЦІї ЕЛЕКТРО</v>
          </cell>
          <cell r="AO193" t="str">
            <v>СТАНЦІІ ТЕПЛОВІ</v>
          </cell>
          <cell r="AP193" t="str">
            <v>МЕРЕЖІ ЕЛЕКТРО</v>
          </cell>
          <cell r="AQ193" t="str">
            <v>МЕРЕЖІ ТЕПЛОВІ</v>
          </cell>
        </row>
        <row r="194">
          <cell r="D194">
            <v>2.78</v>
          </cell>
          <cell r="N194">
            <v>3.427</v>
          </cell>
          <cell r="P194">
            <v>3.427</v>
          </cell>
          <cell r="Q194">
            <v>3.427</v>
          </cell>
          <cell r="R194">
            <v>3.427</v>
          </cell>
          <cell r="T194">
            <v>3.427</v>
          </cell>
          <cell r="U194">
            <v>3.427</v>
          </cell>
          <cell r="V194">
            <v>3.427</v>
          </cell>
          <cell r="X194">
            <v>3.427</v>
          </cell>
          <cell r="Y194">
            <v>3.427</v>
          </cell>
          <cell r="AA194">
            <v>3.427</v>
          </cell>
          <cell r="AC194">
            <v>50.6</v>
          </cell>
          <cell r="AF194">
            <v>3.427</v>
          </cell>
          <cell r="AG194">
            <v>3.427</v>
          </cell>
          <cell r="AH194">
            <v>3.427</v>
          </cell>
          <cell r="AI194">
            <v>3.427</v>
          </cell>
          <cell r="AJ194">
            <v>3.427</v>
          </cell>
          <cell r="AK194">
            <v>112.5</v>
          </cell>
          <cell r="AN194">
            <v>2.1804999999999999</v>
          </cell>
          <cell r="AO194">
            <v>2.1804999999999999</v>
          </cell>
          <cell r="AP194">
            <v>2.1804999999999999</v>
          </cell>
          <cell r="AQ194">
            <v>1.905</v>
          </cell>
        </row>
        <row r="195">
          <cell r="F195">
            <v>75</v>
          </cell>
          <cell r="P195">
            <v>75</v>
          </cell>
          <cell r="AJ195">
            <v>0</v>
          </cell>
          <cell r="AN195" t="e">
            <v>#DIV/0!</v>
          </cell>
          <cell r="AQ195">
            <v>75</v>
          </cell>
        </row>
        <row r="196">
          <cell r="N196">
            <v>112.4</v>
          </cell>
          <cell r="R196">
            <v>81.3</v>
          </cell>
          <cell r="S196">
            <v>653</v>
          </cell>
          <cell r="V196">
            <v>66</v>
          </cell>
          <cell r="X196">
            <v>653</v>
          </cell>
          <cell r="AC196">
            <v>653</v>
          </cell>
          <cell r="AJ196">
            <v>259.70000000000005</v>
          </cell>
          <cell r="AK196">
            <v>653</v>
          </cell>
          <cell r="AN196">
            <v>221.49122807017542</v>
          </cell>
        </row>
        <row r="197">
          <cell r="N197">
            <v>129.19999999999999</v>
          </cell>
          <cell r="R197">
            <v>93.5</v>
          </cell>
          <cell r="S197">
            <v>0</v>
          </cell>
          <cell r="V197">
            <v>75.900000000000006</v>
          </cell>
          <cell r="X197">
            <v>29254</v>
          </cell>
          <cell r="AC197">
            <v>23966</v>
          </cell>
          <cell r="AJ197">
            <v>298.60000000000002</v>
          </cell>
          <cell r="AK197">
            <v>53220</v>
          </cell>
          <cell r="AN197">
            <v>252.49999999999997</v>
          </cell>
        </row>
        <row r="198">
          <cell r="L198">
            <v>0</v>
          </cell>
          <cell r="AK198">
            <v>53220</v>
          </cell>
          <cell r="AN198">
            <v>66</v>
          </cell>
        </row>
        <row r="199">
          <cell r="L199">
            <v>0</v>
          </cell>
          <cell r="N199">
            <v>141.5</v>
          </cell>
          <cell r="R199">
            <v>141.5</v>
          </cell>
          <cell r="S199">
            <v>114.9</v>
          </cell>
          <cell r="V199">
            <v>141.5</v>
          </cell>
          <cell r="W199">
            <v>178</v>
          </cell>
          <cell r="X199">
            <v>153.5</v>
          </cell>
          <cell r="Y199">
            <v>66.599999999999994</v>
          </cell>
          <cell r="Z199">
            <v>178</v>
          </cell>
          <cell r="AA199">
            <v>141.5</v>
          </cell>
          <cell r="AB199">
            <v>141.5</v>
          </cell>
          <cell r="AC199">
            <v>141.5</v>
          </cell>
          <cell r="AD199">
            <v>178</v>
          </cell>
          <cell r="AE199">
            <v>76.300000000000011</v>
          </cell>
          <cell r="AF199">
            <v>178</v>
          </cell>
          <cell r="AG199">
            <v>178</v>
          </cell>
          <cell r="AI199">
            <v>178</v>
          </cell>
          <cell r="AJ199">
            <v>141.5</v>
          </cell>
          <cell r="AK199">
            <v>391.79999999999995</v>
          </cell>
          <cell r="AL199">
            <v>113.69999999999999</v>
          </cell>
          <cell r="AM199">
            <v>178</v>
          </cell>
          <cell r="AN199">
            <v>178</v>
          </cell>
          <cell r="AO199">
            <v>74.900000000000006</v>
          </cell>
          <cell r="AP199">
            <v>281.5</v>
          </cell>
        </row>
        <row r="200">
          <cell r="N200">
            <v>15905</v>
          </cell>
          <cell r="R200">
            <v>11504</v>
          </cell>
          <cell r="S200">
            <v>19250</v>
          </cell>
          <cell r="V200">
            <v>9339</v>
          </cell>
          <cell r="X200">
            <v>44597</v>
          </cell>
          <cell r="Y200">
            <v>30041.25</v>
          </cell>
          <cell r="Z200">
            <v>14555.750000000002</v>
          </cell>
          <cell r="AA200">
            <v>14555.750000000004</v>
          </cell>
          <cell r="AC200">
            <v>36151</v>
          </cell>
          <cell r="AD200">
            <v>22308.272727272721</v>
          </cell>
          <cell r="AE200">
            <v>13842.727272727279</v>
          </cell>
          <cell r="AJ200">
            <v>36748</v>
          </cell>
          <cell r="AK200">
            <v>99998</v>
          </cell>
          <cell r="AL200">
            <v>52349.522727272721</v>
          </cell>
          <cell r="AM200">
            <v>47648.477272727279</v>
          </cell>
          <cell r="AN200">
            <v>39425</v>
          </cell>
          <cell r="AO200">
            <v>3112.427048260382</v>
          </cell>
          <cell r="AP200">
            <v>11697.572951739618</v>
          </cell>
        </row>
        <row r="201">
          <cell r="S201">
            <v>167.54</v>
          </cell>
          <cell r="X201">
            <v>290.52999999999997</v>
          </cell>
          <cell r="Y201">
            <v>451.07</v>
          </cell>
          <cell r="Z201">
            <v>167.5</v>
          </cell>
          <cell r="AC201">
            <v>292.95999999999998</v>
          </cell>
          <cell r="AD201">
            <v>473.64</v>
          </cell>
          <cell r="AE201">
            <v>181.42</v>
          </cell>
          <cell r="AI201">
            <v>0</v>
          </cell>
          <cell r="AJ201">
            <v>36748</v>
          </cell>
          <cell r="AK201">
            <v>255.23</v>
          </cell>
          <cell r="AL201">
            <v>460.42</v>
          </cell>
          <cell r="AM201">
            <v>171.34</v>
          </cell>
          <cell r="AN201">
            <v>41.55</v>
          </cell>
          <cell r="AO201">
            <v>41.55</v>
          </cell>
          <cell r="AP201">
            <v>41.55</v>
          </cell>
          <cell r="AQ201">
            <v>0</v>
          </cell>
        </row>
        <row r="202">
          <cell r="N202">
            <v>0</v>
          </cell>
          <cell r="R202">
            <v>0</v>
          </cell>
          <cell r="V202">
            <v>0</v>
          </cell>
          <cell r="AJ202">
            <v>0</v>
          </cell>
          <cell r="AM202">
            <v>0</v>
          </cell>
          <cell r="AN202">
            <v>52</v>
          </cell>
          <cell r="AO202">
            <v>52</v>
          </cell>
        </row>
        <row r="203">
          <cell r="N203">
            <v>0</v>
          </cell>
          <cell r="R203">
            <v>0</v>
          </cell>
          <cell r="V203">
            <v>0</v>
          </cell>
          <cell r="X203">
            <v>44597</v>
          </cell>
          <cell r="AC203">
            <v>36151</v>
          </cell>
          <cell r="AJ203">
            <v>0</v>
          </cell>
          <cell r="AK203">
            <v>99998</v>
          </cell>
          <cell r="AL203">
            <v>52349.522727272721</v>
          </cell>
          <cell r="AM203">
            <v>47648.477272727279</v>
          </cell>
          <cell r="AN203">
            <v>14862</v>
          </cell>
          <cell r="AO203">
            <v>3164.427048260382</v>
          </cell>
          <cell r="AP203">
            <v>11697.572951739618</v>
          </cell>
        </row>
        <row r="205">
          <cell r="N205">
            <v>141.5</v>
          </cell>
          <cell r="R205">
            <v>141.5</v>
          </cell>
          <cell r="V205">
            <v>141.5</v>
          </cell>
          <cell r="AJ205">
            <v>141.5</v>
          </cell>
          <cell r="AK205">
            <v>99998</v>
          </cell>
        </row>
        <row r="206">
          <cell r="N206">
            <v>0</v>
          </cell>
          <cell r="R206">
            <v>0</v>
          </cell>
          <cell r="V206">
            <v>0</v>
          </cell>
          <cell r="AJ206">
            <v>0</v>
          </cell>
        </row>
        <row r="207">
          <cell r="AJ207">
            <v>0</v>
          </cell>
        </row>
        <row r="208">
          <cell r="N208">
            <v>0</v>
          </cell>
          <cell r="R208">
            <v>61.9</v>
          </cell>
          <cell r="V208">
            <v>48.8</v>
          </cell>
          <cell r="AJ208">
            <v>110.69999999999999</v>
          </cell>
          <cell r="AN208">
            <v>75.839416058394164</v>
          </cell>
        </row>
        <row r="209">
          <cell r="N209">
            <v>0</v>
          </cell>
          <cell r="R209">
            <v>85.5</v>
          </cell>
          <cell r="V209">
            <v>67.400000000000006</v>
          </cell>
          <cell r="AJ209">
            <v>152.9</v>
          </cell>
          <cell r="AN209">
            <v>103.9</v>
          </cell>
        </row>
        <row r="210">
          <cell r="D210">
            <v>75</v>
          </cell>
          <cell r="L210">
            <v>75</v>
          </cell>
          <cell r="N210">
            <v>82</v>
          </cell>
          <cell r="R210">
            <v>82</v>
          </cell>
          <cell r="V210">
            <v>82</v>
          </cell>
          <cell r="AG210">
            <v>0</v>
          </cell>
          <cell r="AJ210">
            <v>82</v>
          </cell>
          <cell r="AN210">
            <v>89.557440953909662</v>
          </cell>
          <cell r="AQ210">
            <v>75</v>
          </cell>
        </row>
        <row r="211">
          <cell r="N211">
            <v>500</v>
          </cell>
          <cell r="P211">
            <v>0</v>
          </cell>
          <cell r="Q211">
            <v>0</v>
          </cell>
          <cell r="R211">
            <v>500</v>
          </cell>
          <cell r="S211">
            <v>500</v>
          </cell>
          <cell r="V211">
            <v>500</v>
          </cell>
          <cell r="W211">
            <v>458</v>
          </cell>
          <cell r="Z211">
            <v>458</v>
          </cell>
          <cell r="AA211">
            <v>458</v>
          </cell>
          <cell r="AB211">
            <v>458</v>
          </cell>
          <cell r="AC211">
            <v>458</v>
          </cell>
          <cell r="AD211">
            <v>458</v>
          </cell>
          <cell r="AF211">
            <v>458</v>
          </cell>
          <cell r="AG211">
            <v>458</v>
          </cell>
          <cell r="AI211">
            <v>458</v>
          </cell>
          <cell r="AJ211">
            <v>500</v>
          </cell>
          <cell r="AN211">
            <v>195.28</v>
          </cell>
        </row>
        <row r="212">
          <cell r="N212">
            <v>0</v>
          </cell>
          <cell r="R212">
            <v>30950</v>
          </cell>
          <cell r="V212">
            <v>24400</v>
          </cell>
          <cell r="AJ212">
            <v>55350</v>
          </cell>
          <cell r="AN212">
            <v>14810</v>
          </cell>
        </row>
        <row r="214">
          <cell r="N214">
            <v>129.19999999999999</v>
          </cell>
          <cell r="R214">
            <v>179</v>
          </cell>
          <cell r="T214">
            <v>76.5</v>
          </cell>
          <cell r="U214">
            <v>102.5</v>
          </cell>
          <cell r="V214">
            <v>143.30000000000001</v>
          </cell>
          <cell r="X214">
            <v>58.3</v>
          </cell>
          <cell r="Y214">
            <v>85.000000000000014</v>
          </cell>
          <cell r="AJ214">
            <v>451.5</v>
          </cell>
          <cell r="AK214">
            <v>134.80000000000001</v>
          </cell>
          <cell r="AL214">
            <v>316.7</v>
          </cell>
          <cell r="AN214">
            <v>356.4</v>
          </cell>
          <cell r="AO214">
            <v>74.900000000000006</v>
          </cell>
          <cell r="AP214">
            <v>281.5</v>
          </cell>
        </row>
        <row r="215">
          <cell r="N215">
            <v>15905</v>
          </cell>
          <cell r="R215">
            <v>42454</v>
          </cell>
          <cell r="T215">
            <v>27692</v>
          </cell>
          <cell r="U215">
            <v>14762</v>
          </cell>
          <cell r="V215">
            <v>33739</v>
          </cell>
          <cell r="X215">
            <v>21106</v>
          </cell>
          <cell r="Y215">
            <v>12633</v>
          </cell>
          <cell r="AJ215">
            <v>92098</v>
          </cell>
          <cell r="AK215">
            <v>48798</v>
          </cell>
          <cell r="AL215">
            <v>43300</v>
          </cell>
          <cell r="AN215">
            <v>54235</v>
          </cell>
          <cell r="AO215">
            <v>11397.871773288442</v>
          </cell>
          <cell r="AP215">
            <v>42837.12822671156</v>
          </cell>
        </row>
        <row r="216">
          <cell r="N216">
            <v>123.1</v>
          </cell>
          <cell r="R216">
            <v>237.17</v>
          </cell>
          <cell r="T216">
            <v>361.99</v>
          </cell>
          <cell r="U216">
            <v>144.02000000000001</v>
          </cell>
          <cell r="V216">
            <v>235.44</v>
          </cell>
          <cell r="X216">
            <v>362.02</v>
          </cell>
          <cell r="Y216">
            <v>148.62</v>
          </cell>
          <cell r="AF216">
            <v>0</v>
          </cell>
          <cell r="AG216">
            <v>0</v>
          </cell>
          <cell r="AJ216">
            <v>203.98</v>
          </cell>
          <cell r="AK216">
            <v>362</v>
          </cell>
          <cell r="AL216">
            <v>136.72</v>
          </cell>
          <cell r="AN216">
            <v>152.16999999999999</v>
          </cell>
          <cell r="AO216">
            <v>152.16999999999999</v>
          </cell>
          <cell r="AP216">
            <v>152.16999999999999</v>
          </cell>
          <cell r="AQ216">
            <v>0</v>
          </cell>
        </row>
        <row r="217">
          <cell r="AJ217">
            <v>0</v>
          </cell>
          <cell r="AK217">
            <v>0</v>
          </cell>
          <cell r="AL217">
            <v>0</v>
          </cell>
          <cell r="AN217">
            <v>52</v>
          </cell>
          <cell r="AO217">
            <v>52</v>
          </cell>
        </row>
        <row r="218">
          <cell r="R218">
            <v>42455</v>
          </cell>
          <cell r="V218">
            <v>33739</v>
          </cell>
          <cell r="AJ218">
            <v>92098</v>
          </cell>
          <cell r="AK218">
            <v>48798</v>
          </cell>
          <cell r="AL218">
            <v>43300</v>
          </cell>
          <cell r="AN218">
            <v>54287</v>
          </cell>
          <cell r="AO218">
            <v>11449.871773288442</v>
          </cell>
          <cell r="AP218">
            <v>42837.12822671156</v>
          </cell>
        </row>
        <row r="221">
          <cell r="AJ221">
            <v>92098</v>
          </cell>
          <cell r="AO221">
            <v>1507.2</v>
          </cell>
        </row>
        <row r="236">
          <cell r="AG236" t="str">
            <v xml:space="preserve">         Затверджую</v>
          </cell>
        </row>
        <row r="237">
          <cell r="AG237" t="str">
            <v xml:space="preserve"> Голова правління </v>
          </cell>
        </row>
        <row r="238">
          <cell r="AG238" t="str">
            <v xml:space="preserve">                        І.В.Плачков</v>
          </cell>
        </row>
        <row r="239">
          <cell r="D239" t="str">
            <v>ВИКОН.ДИР.</v>
          </cell>
          <cell r="L239" t="str">
            <v>ККМ</v>
          </cell>
          <cell r="N239" t="str">
            <v>КТМ</v>
          </cell>
          <cell r="R239" t="str">
            <v>ТЕЦ-5 ВСЬОГО</v>
          </cell>
          <cell r="V239" t="str">
            <v>ТЕЦ-6 ВСЬОГО</v>
          </cell>
          <cell r="AA239" t="str">
            <v>ТРМ ВСЬОГО</v>
          </cell>
          <cell r="AG239" t="str">
            <v xml:space="preserve">   "_____" ________2000 р.</v>
          </cell>
        </row>
        <row r="240">
          <cell r="D240">
            <v>3546.727272727273</v>
          </cell>
          <cell r="L240">
            <v>2094.727272727273</v>
          </cell>
          <cell r="N240">
            <v>8290.4545454545441</v>
          </cell>
          <cell r="R240">
            <v>2382.9090909090883</v>
          </cell>
          <cell r="V240">
            <v>-72</v>
          </cell>
          <cell r="AA240">
            <v>2527.5454545454545</v>
          </cell>
        </row>
        <row r="242">
          <cell r="D242">
            <v>9597.141363636365</v>
          </cell>
          <cell r="L242">
            <v>2094.727272727273</v>
          </cell>
          <cell r="N242">
            <v>8290.4545454545441</v>
          </cell>
          <cell r="R242">
            <v>2382.9090909090883</v>
          </cell>
          <cell r="V242">
            <v>-72</v>
          </cell>
          <cell r="AA242">
            <v>2527.5454545454545</v>
          </cell>
        </row>
        <row r="243">
          <cell r="D243">
            <v>4089.3529545454548</v>
          </cell>
          <cell r="F243" t="str">
            <v>РОЗРАХУНОК ФІНАНСОВИХ ПОТОКІВ НА   лютий  2000 року</v>
          </cell>
          <cell r="L243">
            <v>645.68000000000029</v>
          </cell>
          <cell r="N243">
            <v>3164.8333333333326</v>
          </cell>
          <cell r="R243">
            <v>1767.9999999999977</v>
          </cell>
          <cell r="V243">
            <v>36754.003030303029</v>
          </cell>
          <cell r="AA243">
            <v>655.5333333333333</v>
          </cell>
        </row>
        <row r="244">
          <cell r="D244">
            <v>58857.621136363639</v>
          </cell>
          <cell r="F244" t="str">
            <v>ПО ФІЛІАЛАХ АК КИЇВЕНЕРГО</v>
          </cell>
          <cell r="L244">
            <v>0</v>
          </cell>
          <cell r="N244">
            <v>0</v>
          </cell>
          <cell r="R244">
            <v>0</v>
          </cell>
          <cell r="V244">
            <v>35616.63636363636</v>
          </cell>
          <cell r="AA244">
            <v>0</v>
          </cell>
        </row>
        <row r="245">
          <cell r="D245">
            <v>48798</v>
          </cell>
        </row>
        <row r="246">
          <cell r="D246">
            <v>0</v>
          </cell>
        </row>
        <row r="247">
          <cell r="D247">
            <v>5266</v>
          </cell>
          <cell r="L247">
            <v>0</v>
          </cell>
          <cell r="N247">
            <v>0</v>
          </cell>
          <cell r="R247">
            <v>0</v>
          </cell>
          <cell r="V247">
            <v>35616.63636363636</v>
          </cell>
          <cell r="AA247">
            <v>0</v>
          </cell>
        </row>
        <row r="248">
          <cell r="D248">
            <v>0</v>
          </cell>
        </row>
        <row r="249">
          <cell r="D249">
            <v>0</v>
          </cell>
          <cell r="AI249" t="str">
            <v>ТИС.ГРН.</v>
          </cell>
          <cell r="AK249" t="str">
            <v>тис.грн.</v>
          </cell>
        </row>
        <row r="250">
          <cell r="D250">
            <v>0</v>
          </cell>
          <cell r="F250" t="str">
            <v>ВИКОН.ДИР.</v>
          </cell>
          <cell r="P250" t="str">
            <v>КМ</v>
          </cell>
          <cell r="Q250" t="str">
            <v>ТМ</v>
          </cell>
          <cell r="S250" t="str">
            <v>КТМ</v>
          </cell>
          <cell r="T250" t="str">
            <v>ВИРОБН</v>
          </cell>
          <cell r="U250" t="str">
            <v>ПЕРЕД</v>
          </cell>
          <cell r="X250" t="str">
            <v>ТЕЦ-5 ВСЬОГО</v>
          </cell>
          <cell r="Y250" t="str">
            <v>Е/Е</v>
          </cell>
          <cell r="Z250" t="str">
            <v xml:space="preserve"> Т/Е</v>
          </cell>
          <cell r="AC250" t="str">
            <v>ТЕЦ-6 ВСЬОГО</v>
          </cell>
          <cell r="AD250" t="str">
            <v>Е/Е</v>
          </cell>
          <cell r="AE250" t="str">
            <v xml:space="preserve"> Т/Е</v>
          </cell>
          <cell r="AF250" t="str">
            <v>ТРМ ВСЬОГО</v>
          </cell>
          <cell r="AG250" t="str">
            <v>ТРМ  АК КЕ</v>
          </cell>
          <cell r="AH250" t="str">
            <v>ТРМ СТОР</v>
          </cell>
          <cell r="AI250" t="str">
            <v xml:space="preserve">ДОП.ВИР. </v>
          </cell>
          <cell r="AJ250" t="str">
            <v>ДОП.ВИР. СТ.ОРГ.</v>
          </cell>
          <cell r="AK250" t="str">
            <v>АК КЕ ВСЬОГО</v>
          </cell>
          <cell r="AL250" t="str">
            <v>АК КЕ ВСЬОГО</v>
          </cell>
          <cell r="AM250" t="str">
            <v xml:space="preserve"> Т/Е</v>
          </cell>
          <cell r="AN250" t="str">
            <v>СТАНЦІї ЕЛЕКТРО</v>
          </cell>
          <cell r="AO250" t="str">
            <v>СТАНЦІІ ТЕПЛОВІ</v>
          </cell>
          <cell r="AP250" t="str">
            <v>МЕРЕЖІ ЕЛЕКТРО</v>
          </cell>
          <cell r="AQ250" t="str">
            <v>МЕРЕЖІ ТЕПЛОВІ</v>
          </cell>
        </row>
        <row r="251">
          <cell r="D251">
            <v>3500</v>
          </cell>
          <cell r="F251">
            <v>2564.3333333333339</v>
          </cell>
          <cell r="P251">
            <v>2175</v>
          </cell>
          <cell r="S251">
            <v>7897</v>
          </cell>
          <cell r="X251">
            <v>2489.8484848484827</v>
          </cell>
          <cell r="AC251">
            <v>1464</v>
          </cell>
          <cell r="AF251">
            <v>4071.242424242424</v>
          </cell>
          <cell r="AG251">
            <v>3280.4969696969697</v>
          </cell>
          <cell r="AH251">
            <v>791.74545454545455</v>
          </cell>
          <cell r="AJ251">
            <v>7599</v>
          </cell>
          <cell r="AK251">
            <v>21493.757575757576</v>
          </cell>
        </row>
        <row r="252">
          <cell r="D252">
            <v>0</v>
          </cell>
        </row>
        <row r="253">
          <cell r="D253">
            <v>1766</v>
          </cell>
          <cell r="F253">
            <v>40160.608095238102</v>
          </cell>
          <cell r="L253">
            <v>0</v>
          </cell>
          <cell r="N253">
            <v>0</v>
          </cell>
          <cell r="P253">
            <v>2175</v>
          </cell>
          <cell r="Q253">
            <v>0</v>
          </cell>
          <cell r="R253">
            <v>0</v>
          </cell>
          <cell r="S253">
            <v>7897</v>
          </cell>
          <cell r="T253">
            <v>4513.5299999999988</v>
          </cell>
          <cell r="U253">
            <v>1480.47</v>
          </cell>
          <cell r="V253">
            <v>35616.63636363636</v>
          </cell>
          <cell r="W253">
            <v>0</v>
          </cell>
          <cell r="X253">
            <v>2489.8484848484827</v>
          </cell>
          <cell r="Y253">
            <v>898</v>
          </cell>
          <cell r="Z253">
            <v>1169.181818181818</v>
          </cell>
          <cell r="AA253">
            <v>0</v>
          </cell>
          <cell r="AB253">
            <v>0</v>
          </cell>
          <cell r="AC253">
            <v>1464</v>
          </cell>
          <cell r="AD253">
            <v>491</v>
          </cell>
          <cell r="AE253">
            <v>728</v>
          </cell>
          <cell r="AF253">
            <v>4071.242424242424</v>
          </cell>
          <cell r="AG253">
            <v>3280.4969696969697</v>
          </cell>
          <cell r="AH253">
            <v>791.74545454545455</v>
          </cell>
          <cell r="AI253">
            <v>2144.6999999999998</v>
          </cell>
          <cell r="AJ253">
            <v>0</v>
          </cell>
          <cell r="AK253">
            <v>139067.65354978354</v>
          </cell>
          <cell r="AM253">
            <v>111785.25</v>
          </cell>
        </row>
        <row r="254">
          <cell r="D254">
            <v>4731.6211363636376</v>
          </cell>
          <cell r="F254">
            <v>31766.748095238101</v>
          </cell>
          <cell r="P254">
            <v>306.29999999999995</v>
          </cell>
          <cell r="S254">
            <v>1960</v>
          </cell>
          <cell r="T254">
            <v>3735.369999999999</v>
          </cell>
          <cell r="U254">
            <v>-290.37000000000012</v>
          </cell>
          <cell r="X254">
            <v>1301.6666666666645</v>
          </cell>
          <cell r="Y254">
            <v>449</v>
          </cell>
          <cell r="Z254">
            <v>582.99999999999977</v>
          </cell>
          <cell r="AC254">
            <v>272</v>
          </cell>
          <cell r="AD254">
            <v>131</v>
          </cell>
          <cell r="AE254">
            <v>96</v>
          </cell>
          <cell r="AF254">
            <v>375.11333333333289</v>
          </cell>
          <cell r="AG254">
            <v>314.78060873834113</v>
          </cell>
          <cell r="AH254">
            <v>61.332724594992555</v>
          </cell>
          <cell r="AI254">
            <v>1192.6999999999998</v>
          </cell>
          <cell r="AJ254">
            <v>-2455</v>
          </cell>
          <cell r="AK254">
            <v>121038.78264069262</v>
          </cell>
          <cell r="AM254">
            <v>36916.748095238101</v>
          </cell>
        </row>
        <row r="255">
          <cell r="D255">
            <v>62</v>
          </cell>
          <cell r="F255">
            <v>118194.27476190477</v>
          </cell>
          <cell r="L255">
            <v>0</v>
          </cell>
          <cell r="N255">
            <v>0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0</v>
          </cell>
          <cell r="V255">
            <v>0</v>
          </cell>
          <cell r="W255">
            <v>0</v>
          </cell>
          <cell r="X255">
            <v>0</v>
          </cell>
          <cell r="Y255">
            <v>0</v>
          </cell>
          <cell r="Z255">
            <v>0</v>
          </cell>
          <cell r="AA255">
            <v>0</v>
          </cell>
          <cell r="AB255">
            <v>0</v>
          </cell>
          <cell r="AC255">
            <v>0</v>
          </cell>
          <cell r="AD255">
            <v>0</v>
          </cell>
          <cell r="AE255">
            <v>0</v>
          </cell>
          <cell r="AF255">
            <v>0</v>
          </cell>
          <cell r="AG255">
            <v>0</v>
          </cell>
          <cell r="AH255">
            <v>0</v>
          </cell>
          <cell r="AI255">
            <v>0</v>
          </cell>
          <cell r="AK255">
            <v>118194.27476190477</v>
          </cell>
        </row>
        <row r="256">
          <cell r="D256">
            <v>62404.348409090911</v>
          </cell>
          <cell r="F256">
            <v>99998</v>
          </cell>
          <cell r="L256">
            <v>2094.727272727273</v>
          </cell>
          <cell r="N256">
            <v>8290.4545454545441</v>
          </cell>
          <cell r="R256">
            <v>2382.9090909090883</v>
          </cell>
          <cell r="V256">
            <v>35544.63636363636</v>
          </cell>
          <cell r="AA256">
            <v>2527.5454545454545</v>
          </cell>
          <cell r="AK256">
            <v>99998</v>
          </cell>
        </row>
        <row r="257">
          <cell r="D257">
            <v>1362.1672727272726</v>
          </cell>
          <cell r="F257">
            <v>0</v>
          </cell>
          <cell r="L257">
            <v>1781.0472727272727</v>
          </cell>
          <cell r="N257">
            <v>6107.621212121212</v>
          </cell>
          <cell r="R257">
            <v>1817.909090909091</v>
          </cell>
          <cell r="V257">
            <v>35634.829696969697</v>
          </cell>
          <cell r="AA257">
            <v>2055.0121212121212</v>
          </cell>
          <cell r="AK257">
            <v>0</v>
          </cell>
        </row>
        <row r="258">
          <cell r="D258">
            <v>357.72727272727275</v>
          </cell>
          <cell r="F258">
            <v>11812.941428571428</v>
          </cell>
          <cell r="L258">
            <v>725.72727272727275</v>
          </cell>
          <cell r="N258">
            <v>1684.4545454545455</v>
          </cell>
          <cell r="P258">
            <v>0</v>
          </cell>
          <cell r="Q258">
            <v>0</v>
          </cell>
          <cell r="R258">
            <v>653.90909090909099</v>
          </cell>
          <cell r="S258">
            <v>0</v>
          </cell>
          <cell r="T258">
            <v>0</v>
          </cell>
          <cell r="U258">
            <v>0</v>
          </cell>
          <cell r="V258">
            <v>1465.6363636363635</v>
          </cell>
          <cell r="W258">
            <v>0</v>
          </cell>
          <cell r="X258">
            <v>0</v>
          </cell>
          <cell r="Y258">
            <v>0</v>
          </cell>
          <cell r="Z258">
            <v>0</v>
          </cell>
          <cell r="AA258">
            <v>1439.5454545454545</v>
          </cell>
          <cell r="AB258">
            <v>0</v>
          </cell>
          <cell r="AC258">
            <v>0</v>
          </cell>
          <cell r="AD258">
            <v>0</v>
          </cell>
          <cell r="AE258">
            <v>0</v>
          </cell>
          <cell r="AF258">
            <v>0</v>
          </cell>
          <cell r="AG258">
            <v>0</v>
          </cell>
          <cell r="AH258">
            <v>0</v>
          </cell>
          <cell r="AI258">
            <v>0</v>
          </cell>
          <cell r="AK258">
            <v>11812.941428571428</v>
          </cell>
        </row>
        <row r="259">
          <cell r="D259">
            <v>0</v>
          </cell>
          <cell r="F259">
            <v>825</v>
          </cell>
          <cell r="L259">
            <v>0</v>
          </cell>
          <cell r="N259">
            <v>22</v>
          </cell>
          <cell r="R259">
            <v>839</v>
          </cell>
          <cell r="V259">
            <v>32.56</v>
          </cell>
          <cell r="AA259">
            <v>0</v>
          </cell>
          <cell r="AK259">
            <v>825</v>
          </cell>
        </row>
        <row r="260">
          <cell r="D260">
            <v>997.43999999999994</v>
          </cell>
          <cell r="F260">
            <v>0</v>
          </cell>
          <cell r="L260">
            <v>696.31999999999994</v>
          </cell>
          <cell r="N260">
            <v>804.16666666666663</v>
          </cell>
          <cell r="R260">
            <v>268.33333333333331</v>
          </cell>
          <cell r="V260">
            <v>130.63333333333333</v>
          </cell>
          <cell r="AA260">
            <v>173.46666666666667</v>
          </cell>
          <cell r="AK260">
            <v>0</v>
          </cell>
        </row>
        <row r="261">
          <cell r="D261">
            <v>67.833333333333343</v>
          </cell>
          <cell r="F261">
            <v>4663.9414285714283</v>
          </cell>
          <cell r="L261">
            <v>336.7</v>
          </cell>
          <cell r="N261">
            <v>400.83333333333331</v>
          </cell>
          <cell r="R261">
            <v>55.666666666666664</v>
          </cell>
          <cell r="V261">
            <v>0</v>
          </cell>
          <cell r="AA261">
            <v>125.2</v>
          </cell>
          <cell r="AK261">
            <v>4663.9414285714283</v>
          </cell>
        </row>
        <row r="262">
          <cell r="D262">
            <v>343.60666666666663</v>
          </cell>
          <cell r="F262">
            <v>3500</v>
          </cell>
          <cell r="L262">
            <v>9.6199999999999992</v>
          </cell>
          <cell r="N262">
            <v>33.333333333333336</v>
          </cell>
          <cell r="R262">
            <v>32.666666666666664</v>
          </cell>
          <cell r="V262">
            <v>45.633333333333333</v>
          </cell>
          <cell r="AA262">
            <v>17.266666666666666</v>
          </cell>
          <cell r="AK262">
            <v>3500</v>
          </cell>
        </row>
        <row r="263">
          <cell r="F263">
            <v>0</v>
          </cell>
          <cell r="L263">
            <v>220</v>
          </cell>
          <cell r="N263">
            <v>120</v>
          </cell>
          <cell r="R263">
            <v>130</v>
          </cell>
          <cell r="V263">
            <v>85</v>
          </cell>
          <cell r="AA263">
            <v>0</v>
          </cell>
          <cell r="AK263">
            <v>0</v>
          </cell>
        </row>
        <row r="264">
          <cell r="D264">
            <v>586</v>
          </cell>
          <cell r="F264">
            <v>2824</v>
          </cell>
          <cell r="L264">
            <v>130</v>
          </cell>
          <cell r="N264">
            <v>250</v>
          </cell>
          <cell r="P264">
            <v>0</v>
          </cell>
          <cell r="R264">
            <v>50</v>
          </cell>
          <cell r="S264">
            <v>0</v>
          </cell>
          <cell r="V264">
            <v>0</v>
          </cell>
          <cell r="X264">
            <v>0</v>
          </cell>
          <cell r="AA264">
            <v>31</v>
          </cell>
          <cell r="AC264">
            <v>0</v>
          </cell>
          <cell r="AF264">
            <v>0</v>
          </cell>
          <cell r="AG264">
            <v>0</v>
          </cell>
          <cell r="AH264">
            <v>0</v>
          </cell>
          <cell r="AI264">
            <v>0</v>
          </cell>
          <cell r="AK264">
            <v>2824</v>
          </cell>
        </row>
        <row r="265">
          <cell r="D265">
            <v>7</v>
          </cell>
          <cell r="F265">
            <v>6321.6666666666661</v>
          </cell>
          <cell r="L265">
            <v>59</v>
          </cell>
          <cell r="N265">
            <v>3197</v>
          </cell>
          <cell r="R265">
            <v>56.666666666666664</v>
          </cell>
          <cell r="V265">
            <v>34006</v>
          </cell>
          <cell r="AA265">
            <v>442</v>
          </cell>
          <cell r="AK265">
            <v>6321.6666666666661</v>
          </cell>
        </row>
        <row r="266">
          <cell r="D266">
            <v>0</v>
          </cell>
          <cell r="F266">
            <v>61.666666666666664</v>
          </cell>
          <cell r="L266">
            <v>0</v>
          </cell>
          <cell r="N266">
            <v>0</v>
          </cell>
          <cell r="P266">
            <v>0</v>
          </cell>
          <cell r="R266">
            <v>56.666666666666664</v>
          </cell>
          <cell r="S266">
            <v>0</v>
          </cell>
          <cell r="V266">
            <v>267</v>
          </cell>
          <cell r="X266">
            <v>0</v>
          </cell>
          <cell r="AA266">
            <v>0</v>
          </cell>
          <cell r="AC266">
            <v>0</v>
          </cell>
          <cell r="AF266">
            <v>0</v>
          </cell>
          <cell r="AG266">
            <v>0</v>
          </cell>
          <cell r="AH266">
            <v>0</v>
          </cell>
          <cell r="AI266">
            <v>0</v>
          </cell>
          <cell r="AK266">
            <v>61.666666666666664</v>
          </cell>
        </row>
        <row r="267">
          <cell r="D267">
            <v>7</v>
          </cell>
          <cell r="F267">
            <v>120758.6080952381</v>
          </cell>
          <cell r="L267">
            <v>59</v>
          </cell>
          <cell r="N267">
            <v>3197</v>
          </cell>
          <cell r="P267">
            <v>2175</v>
          </cell>
          <cell r="Q267">
            <v>0</v>
          </cell>
          <cell r="R267">
            <v>0</v>
          </cell>
          <cell r="S267">
            <v>7897</v>
          </cell>
          <cell r="T267">
            <v>0</v>
          </cell>
          <cell r="U267">
            <v>0</v>
          </cell>
          <cell r="V267">
            <v>33739</v>
          </cell>
          <cell r="W267">
            <v>0</v>
          </cell>
          <cell r="X267">
            <v>2489.8484848484827</v>
          </cell>
          <cell r="Y267">
            <v>0</v>
          </cell>
          <cell r="Z267">
            <v>0</v>
          </cell>
          <cell r="AA267">
            <v>442</v>
          </cell>
          <cell r="AB267">
            <v>0</v>
          </cell>
          <cell r="AC267">
            <v>1464</v>
          </cell>
          <cell r="AD267">
            <v>0</v>
          </cell>
          <cell r="AE267">
            <v>0</v>
          </cell>
          <cell r="AF267">
            <v>4071.242424242424</v>
          </cell>
          <cell r="AG267">
            <v>3280.4969696969697</v>
          </cell>
          <cell r="AH267">
            <v>791.74545454545455</v>
          </cell>
          <cell r="AI267">
            <v>0</v>
          </cell>
          <cell r="AK267">
            <v>139688.03233766233</v>
          </cell>
        </row>
        <row r="268">
          <cell r="F268">
            <v>1247.1933333333332</v>
          </cell>
          <cell r="P268">
            <v>1651.7</v>
          </cell>
          <cell r="Q268">
            <v>0</v>
          </cell>
          <cell r="R268">
            <v>0</v>
          </cell>
          <cell r="S268">
            <v>6083</v>
          </cell>
          <cell r="T268">
            <v>571.83999999999992</v>
          </cell>
          <cell r="U268">
            <v>572.16000000000008</v>
          </cell>
          <cell r="V268">
            <v>0</v>
          </cell>
          <cell r="W268">
            <v>0</v>
          </cell>
          <cell r="X268">
            <v>1798</v>
          </cell>
          <cell r="Y268">
            <v>485</v>
          </cell>
          <cell r="Z268">
            <v>632.18181818181824</v>
          </cell>
          <cell r="AA268">
            <v>0</v>
          </cell>
          <cell r="AB268">
            <v>0</v>
          </cell>
          <cell r="AC268">
            <v>1052</v>
          </cell>
          <cell r="AD268">
            <v>116</v>
          </cell>
          <cell r="AE268">
            <v>186</v>
          </cell>
          <cell r="AF268">
            <v>3367.2200000000003</v>
          </cell>
          <cell r="AG268">
            <v>2636.8072700495377</v>
          </cell>
          <cell r="AH268">
            <v>730.41272995046188</v>
          </cell>
          <cell r="AI268">
            <v>952</v>
          </cell>
          <cell r="AK268">
            <v>15914.113333333335</v>
          </cell>
        </row>
        <row r="269">
          <cell r="F269">
            <v>592</v>
          </cell>
          <cell r="L269">
            <v>300</v>
          </cell>
          <cell r="N269">
            <v>400</v>
          </cell>
          <cell r="P269">
            <v>964</v>
          </cell>
          <cell r="R269">
            <v>0</v>
          </cell>
          <cell r="S269">
            <v>2067</v>
          </cell>
          <cell r="T269">
            <v>549.83999999999992</v>
          </cell>
          <cell r="U269">
            <v>572.16000000000008</v>
          </cell>
          <cell r="V269">
            <v>0</v>
          </cell>
          <cell r="X269">
            <v>836</v>
          </cell>
          <cell r="Y269">
            <v>142</v>
          </cell>
          <cell r="Z269">
            <v>185.18181818181819</v>
          </cell>
          <cell r="AA269">
            <v>0</v>
          </cell>
          <cell r="AC269">
            <v>658</v>
          </cell>
          <cell r="AD269">
            <v>111</v>
          </cell>
          <cell r="AE269">
            <v>178</v>
          </cell>
          <cell r="AF269">
            <v>1973</v>
          </cell>
          <cell r="AG269">
            <v>1761.2545454545452</v>
          </cell>
          <cell r="AH269">
            <v>211.74545454545455</v>
          </cell>
          <cell r="AI269">
            <v>952</v>
          </cell>
          <cell r="AK269">
            <v>7482</v>
          </cell>
        </row>
        <row r="270">
          <cell r="D270">
            <v>61042.181136363637</v>
          </cell>
          <cell r="F270">
            <v>0</v>
          </cell>
          <cell r="L270">
            <v>313.68000000000029</v>
          </cell>
          <cell r="N270">
            <v>2182.8333333333321</v>
          </cell>
          <cell r="P270">
            <v>0</v>
          </cell>
          <cell r="Q270">
            <v>0</v>
          </cell>
          <cell r="R270">
            <v>564.99999999999727</v>
          </cell>
          <cell r="S270">
            <v>22</v>
          </cell>
          <cell r="T270">
            <v>22</v>
          </cell>
          <cell r="U270">
            <v>0</v>
          </cell>
          <cell r="V270">
            <v>-90.193333333336341</v>
          </cell>
          <cell r="W270">
            <v>0</v>
          </cell>
          <cell r="X270">
            <v>790</v>
          </cell>
          <cell r="Y270">
            <v>343</v>
          </cell>
          <cell r="Z270">
            <v>447</v>
          </cell>
          <cell r="AA270">
            <v>472.5333333333333</v>
          </cell>
          <cell r="AB270">
            <v>0</v>
          </cell>
          <cell r="AC270">
            <v>13</v>
          </cell>
          <cell r="AD270">
            <v>5</v>
          </cell>
          <cell r="AE270">
            <v>8</v>
          </cell>
          <cell r="AF270">
            <v>0</v>
          </cell>
          <cell r="AG270">
            <v>0</v>
          </cell>
          <cell r="AH270">
            <v>0</v>
          </cell>
          <cell r="AI270">
            <v>0</v>
          </cell>
          <cell r="AK270">
            <v>825</v>
          </cell>
        </row>
        <row r="271">
          <cell r="F271">
            <v>648.19333333333327</v>
          </cell>
          <cell r="P271">
            <v>630.70000000000005</v>
          </cell>
          <cell r="Q271">
            <v>0</v>
          </cell>
          <cell r="R271">
            <v>0</v>
          </cell>
          <cell r="S271">
            <v>590</v>
          </cell>
          <cell r="T271">
            <v>0</v>
          </cell>
          <cell r="U271">
            <v>0</v>
          </cell>
          <cell r="V271">
            <v>0</v>
          </cell>
          <cell r="W271">
            <v>0</v>
          </cell>
          <cell r="X271">
            <v>126</v>
          </cell>
          <cell r="Y271">
            <v>0</v>
          </cell>
          <cell r="Z271">
            <v>0</v>
          </cell>
          <cell r="AA271">
            <v>0</v>
          </cell>
          <cell r="AB271">
            <v>0</v>
          </cell>
          <cell r="AC271">
            <v>186</v>
          </cell>
          <cell r="AD271">
            <v>0</v>
          </cell>
          <cell r="AE271">
            <v>0</v>
          </cell>
          <cell r="AF271">
            <v>504.22</v>
          </cell>
          <cell r="AG271">
            <v>433.55272459499264</v>
          </cell>
          <cell r="AH271">
            <v>70.667275405007373</v>
          </cell>
          <cell r="AI271">
            <v>0</v>
          </cell>
          <cell r="AK271">
            <v>2739.1133333333337</v>
          </cell>
        </row>
        <row r="272">
          <cell r="D272">
            <v>1503.7391666666665</v>
          </cell>
          <cell r="F272">
            <v>67.833333333333329</v>
          </cell>
          <cell r="L272">
            <v>-12.319999999999993</v>
          </cell>
          <cell r="N272">
            <v>465.66666666666663</v>
          </cell>
          <cell r="P272">
            <v>336.7</v>
          </cell>
          <cell r="R272">
            <v>128.00000000000003</v>
          </cell>
          <cell r="S272">
            <v>367</v>
          </cell>
          <cell r="V272">
            <v>648.44303030302694</v>
          </cell>
          <cell r="X272">
            <v>32</v>
          </cell>
          <cell r="AA272">
            <v>133.5333333333333</v>
          </cell>
          <cell r="AC272">
            <v>32</v>
          </cell>
          <cell r="AF272">
            <v>206.95333333333335</v>
          </cell>
          <cell r="AG272">
            <v>141.72798232695141</v>
          </cell>
          <cell r="AH272">
            <v>65.225351006381942</v>
          </cell>
          <cell r="AI272">
            <v>0</v>
          </cell>
          <cell r="AK272">
            <v>1096.4866666666667</v>
          </cell>
        </row>
        <row r="273">
          <cell r="D273">
            <v>17.179166666666667</v>
          </cell>
          <cell r="F273">
            <v>417.35999999999996</v>
          </cell>
          <cell r="L273">
            <v>-18</v>
          </cell>
          <cell r="N273">
            <v>521.83333333333326</v>
          </cell>
          <cell r="P273">
            <v>4</v>
          </cell>
          <cell r="R273">
            <v>83</v>
          </cell>
          <cell r="S273">
            <v>80</v>
          </cell>
          <cell r="V273">
            <v>284</v>
          </cell>
          <cell r="X273">
            <v>35</v>
          </cell>
          <cell r="AA273">
            <v>0</v>
          </cell>
          <cell r="AC273">
            <v>29</v>
          </cell>
          <cell r="AF273">
            <v>17.266666666666666</v>
          </cell>
          <cell r="AG273">
            <v>11.824742268041236</v>
          </cell>
          <cell r="AH273">
            <v>5.4419243986254298</v>
          </cell>
          <cell r="AI273">
            <v>0</v>
          </cell>
          <cell r="AK273">
            <v>582.62666666666655</v>
          </cell>
        </row>
        <row r="274">
          <cell r="D274">
            <v>0</v>
          </cell>
          <cell r="F274">
            <v>100</v>
          </cell>
          <cell r="L274">
            <v>-202</v>
          </cell>
          <cell r="N274">
            <v>-710</v>
          </cell>
          <cell r="P274">
            <v>250</v>
          </cell>
          <cell r="R274">
            <v>-314</v>
          </cell>
          <cell r="S274">
            <v>50</v>
          </cell>
          <cell r="V274">
            <v>-1195</v>
          </cell>
          <cell r="X274">
            <v>10</v>
          </cell>
          <cell r="AA274">
            <v>-152</v>
          </cell>
          <cell r="AC274">
            <v>60</v>
          </cell>
          <cell r="AF274">
            <v>250</v>
          </cell>
          <cell r="AG274">
            <v>250</v>
          </cell>
          <cell r="AK274">
            <v>720</v>
          </cell>
        </row>
        <row r="275">
          <cell r="D275">
            <v>0</v>
          </cell>
          <cell r="F275">
            <v>63</v>
          </cell>
          <cell r="L275">
            <v>0</v>
          </cell>
          <cell r="N275">
            <v>0</v>
          </cell>
          <cell r="P275">
            <v>40</v>
          </cell>
          <cell r="R275">
            <v>0</v>
          </cell>
          <cell r="S275">
            <v>93</v>
          </cell>
          <cell r="V275">
            <v>-5</v>
          </cell>
          <cell r="X275">
            <v>49</v>
          </cell>
          <cell r="AA275">
            <v>0</v>
          </cell>
          <cell r="AC275">
            <v>65</v>
          </cell>
          <cell r="AF275">
            <v>30</v>
          </cell>
          <cell r="AG275">
            <v>30</v>
          </cell>
          <cell r="AH275">
            <v>0</v>
          </cell>
          <cell r="AK275">
            <v>340</v>
          </cell>
        </row>
        <row r="276">
          <cell r="D276">
            <v>0</v>
          </cell>
          <cell r="F276">
            <v>7</v>
          </cell>
          <cell r="L276">
            <v>0</v>
          </cell>
          <cell r="N276">
            <v>0</v>
          </cell>
          <cell r="P276">
            <v>57</v>
          </cell>
          <cell r="Q276">
            <v>0</v>
          </cell>
          <cell r="R276">
            <v>0</v>
          </cell>
          <cell r="S276">
            <v>3154</v>
          </cell>
          <cell r="T276">
            <v>0</v>
          </cell>
          <cell r="U276">
            <v>0</v>
          </cell>
          <cell r="V276">
            <v>0</v>
          </cell>
          <cell r="W276">
            <v>0</v>
          </cell>
          <cell r="X276">
            <v>46</v>
          </cell>
          <cell r="Y276">
            <v>0</v>
          </cell>
          <cell r="Z276">
            <v>0</v>
          </cell>
          <cell r="AA276">
            <v>0</v>
          </cell>
          <cell r="AB276">
            <v>0</v>
          </cell>
          <cell r="AC276">
            <v>195</v>
          </cell>
          <cell r="AD276">
            <v>0</v>
          </cell>
          <cell r="AE276">
            <v>0</v>
          </cell>
          <cell r="AF276">
            <v>890</v>
          </cell>
          <cell r="AG276">
            <v>442</v>
          </cell>
          <cell r="AH276">
            <v>448</v>
          </cell>
          <cell r="AI276">
            <v>0</v>
          </cell>
          <cell r="AK276">
            <v>4618</v>
          </cell>
        </row>
        <row r="277">
          <cell r="D277">
            <v>1469.56</v>
          </cell>
          <cell r="F277">
            <v>0</v>
          </cell>
          <cell r="L277">
            <v>146.68</v>
          </cell>
          <cell r="N277">
            <v>646.83333333333337</v>
          </cell>
          <cell r="P277">
            <v>1</v>
          </cell>
          <cell r="R277">
            <v>181.00000000000003</v>
          </cell>
          <cell r="S277">
            <v>0</v>
          </cell>
          <cell r="V277">
            <v>1564.4430303030269</v>
          </cell>
          <cell r="X277">
            <v>46</v>
          </cell>
          <cell r="AA277">
            <v>285.5333333333333</v>
          </cell>
          <cell r="AC277">
            <v>195</v>
          </cell>
          <cell r="AF277">
            <v>0</v>
          </cell>
          <cell r="AG277">
            <v>0</v>
          </cell>
          <cell r="AH277">
            <v>0</v>
          </cell>
          <cell r="AI277">
            <v>0</v>
          </cell>
          <cell r="AK277">
            <v>242</v>
          </cell>
        </row>
        <row r="278">
          <cell r="D278">
            <v>76.56</v>
          </cell>
          <cell r="F278">
            <v>7</v>
          </cell>
          <cell r="L278">
            <v>41.680000000000014</v>
          </cell>
          <cell r="N278">
            <v>64.833333333333343</v>
          </cell>
          <cell r="P278">
            <v>56</v>
          </cell>
          <cell r="R278">
            <v>12.000000000000021</v>
          </cell>
          <cell r="S278">
            <v>3154</v>
          </cell>
          <cell r="V278">
            <v>1020.0030303030269</v>
          </cell>
          <cell r="X278">
            <v>0</v>
          </cell>
          <cell r="AA278">
            <v>12.533333333333331</v>
          </cell>
          <cell r="AC278">
            <v>0</v>
          </cell>
          <cell r="AF278">
            <v>890</v>
          </cell>
          <cell r="AG278">
            <v>442</v>
          </cell>
          <cell r="AH278">
            <v>448</v>
          </cell>
          <cell r="AI278">
            <v>0</v>
          </cell>
          <cell r="AK278">
            <v>4107</v>
          </cell>
        </row>
        <row r="279">
          <cell r="D279">
            <v>1</v>
          </cell>
          <cell r="L279">
            <v>35</v>
          </cell>
          <cell r="N279">
            <v>402</v>
          </cell>
          <cell r="R279">
            <v>87</v>
          </cell>
          <cell r="V279">
            <v>127.44</v>
          </cell>
          <cell r="AA279">
            <v>112</v>
          </cell>
          <cell r="AK279">
            <v>269</v>
          </cell>
        </row>
        <row r="280">
          <cell r="D280">
            <v>1392</v>
          </cell>
          <cell r="L280">
            <v>70</v>
          </cell>
          <cell r="N280">
            <v>180</v>
          </cell>
          <cell r="R280">
            <v>82</v>
          </cell>
          <cell r="S280">
            <v>250</v>
          </cell>
          <cell r="V280">
            <v>417</v>
          </cell>
          <cell r="AA280">
            <v>161</v>
          </cell>
          <cell r="AH280">
            <v>0</v>
          </cell>
          <cell r="AI280">
            <v>0</v>
          </cell>
          <cell r="AK280">
            <v>250</v>
          </cell>
        </row>
        <row r="281">
          <cell r="F281">
            <v>119511.41476190477</v>
          </cell>
          <cell r="L281">
            <v>0</v>
          </cell>
          <cell r="P281">
            <v>523.29999999999995</v>
          </cell>
          <cell r="Q281">
            <v>0</v>
          </cell>
          <cell r="R281">
            <v>0</v>
          </cell>
          <cell r="S281">
            <v>1814</v>
          </cell>
          <cell r="T281">
            <v>-571.83999999999992</v>
          </cell>
          <cell r="U281">
            <v>-572.16000000000008</v>
          </cell>
          <cell r="V281">
            <v>0</v>
          </cell>
          <cell r="W281">
            <v>0</v>
          </cell>
          <cell r="X281">
            <v>691.84848484848271</v>
          </cell>
          <cell r="Y281">
            <v>-485</v>
          </cell>
          <cell r="Z281">
            <v>-632.18181818181824</v>
          </cell>
          <cell r="AA281">
            <v>0</v>
          </cell>
          <cell r="AB281">
            <v>0</v>
          </cell>
          <cell r="AC281">
            <v>412</v>
          </cell>
          <cell r="AD281">
            <v>-116</v>
          </cell>
          <cell r="AE281">
            <v>-186</v>
          </cell>
          <cell r="AF281">
            <v>704.02242424242377</v>
          </cell>
          <cell r="AG281">
            <v>643.68969964743201</v>
          </cell>
          <cell r="AH281">
            <v>61.332724594992669</v>
          </cell>
          <cell r="AI281">
            <v>-952</v>
          </cell>
          <cell r="AK281">
            <v>123773.91900432901</v>
          </cell>
        </row>
        <row r="282">
          <cell r="D282">
            <v>17</v>
          </cell>
          <cell r="L282">
            <v>61</v>
          </cell>
          <cell r="N282">
            <v>7</v>
          </cell>
          <cell r="R282">
            <v>178</v>
          </cell>
          <cell r="V282">
            <v>0</v>
          </cell>
          <cell r="AA282">
            <v>0</v>
          </cell>
          <cell r="AK282">
            <v>0</v>
          </cell>
        </row>
        <row r="283">
          <cell r="D283">
            <v>61042.181136363637</v>
          </cell>
          <cell r="F283">
            <v>1482.14</v>
          </cell>
          <cell r="L283">
            <v>313.68000000000029</v>
          </cell>
          <cell r="N283">
            <v>2182.8333333333321</v>
          </cell>
          <cell r="P283">
            <v>523.29999999999995</v>
          </cell>
          <cell r="Q283">
            <v>0</v>
          </cell>
          <cell r="R283">
            <v>564.99999999999727</v>
          </cell>
          <cell r="S283">
            <v>1814</v>
          </cell>
          <cell r="T283">
            <v>0</v>
          </cell>
          <cell r="U283">
            <v>0</v>
          </cell>
          <cell r="V283">
            <v>-90.193333333336341</v>
          </cell>
          <cell r="W283">
            <v>0</v>
          </cell>
          <cell r="X283">
            <v>691.84848484848487</v>
          </cell>
          <cell r="Y283">
            <v>0</v>
          </cell>
          <cell r="Z283">
            <v>0</v>
          </cell>
          <cell r="AA283">
            <v>472.5333333333333</v>
          </cell>
          <cell r="AB283">
            <v>0</v>
          </cell>
          <cell r="AC283">
            <v>412</v>
          </cell>
          <cell r="AD283">
            <v>0</v>
          </cell>
          <cell r="AE283">
            <v>0</v>
          </cell>
          <cell r="AF283">
            <v>705.02242424242422</v>
          </cell>
          <cell r="AG283">
            <v>643.68969964743155</v>
          </cell>
          <cell r="AH283">
            <v>61.332724594992641</v>
          </cell>
          <cell r="AI283">
            <v>1197.7</v>
          </cell>
          <cell r="AK283">
            <v>5745.6442424242432</v>
          </cell>
        </row>
        <row r="284">
          <cell r="F284">
            <v>357</v>
          </cell>
          <cell r="P284">
            <v>100</v>
          </cell>
          <cell r="S284">
            <v>990</v>
          </cell>
          <cell r="X284">
            <v>100</v>
          </cell>
          <cell r="AA284">
            <v>0</v>
          </cell>
          <cell r="AC284">
            <v>20</v>
          </cell>
          <cell r="AF284">
            <v>0</v>
          </cell>
          <cell r="AG284">
            <v>0</v>
          </cell>
          <cell r="AH284">
            <v>0</v>
          </cell>
          <cell r="AI284">
            <v>269</v>
          </cell>
          <cell r="AK284">
            <v>1580</v>
          </cell>
        </row>
        <row r="285">
          <cell r="F285">
            <v>63</v>
          </cell>
          <cell r="P285">
            <v>257</v>
          </cell>
          <cell r="Q285">
            <v>0</v>
          </cell>
          <cell r="R285">
            <v>0</v>
          </cell>
          <cell r="S285">
            <v>219</v>
          </cell>
          <cell r="T285">
            <v>0</v>
          </cell>
          <cell r="U285">
            <v>0</v>
          </cell>
          <cell r="V285">
            <v>0</v>
          </cell>
          <cell r="W285">
            <v>0</v>
          </cell>
          <cell r="X285">
            <v>229.18181818181819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>
            <v>218</v>
          </cell>
          <cell r="AD285">
            <v>0</v>
          </cell>
          <cell r="AE285">
            <v>0</v>
          </cell>
          <cell r="AF285">
            <v>358.90909090909088</v>
          </cell>
          <cell r="AG285">
            <v>358.90909090909088</v>
          </cell>
          <cell r="AH285">
            <v>0</v>
          </cell>
          <cell r="AI285">
            <v>0</v>
          </cell>
          <cell r="AK285">
            <v>1345.090909090909</v>
          </cell>
        </row>
        <row r="286">
          <cell r="D286">
            <v>61042.181136363637</v>
          </cell>
          <cell r="F286">
            <v>375</v>
          </cell>
          <cell r="L286">
            <v>313.68000000000029</v>
          </cell>
          <cell r="N286">
            <v>2182.8333333333321</v>
          </cell>
          <cell r="P286">
            <v>14</v>
          </cell>
          <cell r="R286">
            <v>564.99999999999727</v>
          </cell>
          <cell r="S286">
            <v>37</v>
          </cell>
          <cell r="V286">
            <v>-90.193333333336341</v>
          </cell>
          <cell r="X286">
            <v>17.666666666666668</v>
          </cell>
          <cell r="AA286">
            <v>472.5333333333333</v>
          </cell>
          <cell r="AC286">
            <v>19</v>
          </cell>
          <cell r="AF286">
            <v>30.333333333333332</v>
          </cell>
          <cell r="AG286">
            <v>30.333333333333332</v>
          </cell>
          <cell r="AH286">
            <v>0</v>
          </cell>
          <cell r="AI286">
            <v>843</v>
          </cell>
          <cell r="AK286">
            <v>500</v>
          </cell>
        </row>
        <row r="287">
          <cell r="D287">
            <v>0</v>
          </cell>
          <cell r="F287">
            <v>286.33333333333326</v>
          </cell>
          <cell r="P287">
            <v>7</v>
          </cell>
          <cell r="S287">
            <v>30</v>
          </cell>
          <cell r="X287">
            <v>18</v>
          </cell>
          <cell r="AC287">
            <v>5</v>
          </cell>
          <cell r="AF287">
            <v>33.666666666666664</v>
          </cell>
          <cell r="AG287">
            <v>33.666666666666664</v>
          </cell>
          <cell r="AH287">
            <v>0</v>
          </cell>
          <cell r="AI287">
            <v>79</v>
          </cell>
          <cell r="AK287">
            <v>382.33333333333326</v>
          </cell>
        </row>
        <row r="288">
          <cell r="D288">
            <v>0</v>
          </cell>
          <cell r="F288">
            <v>386.1400000000001</v>
          </cell>
          <cell r="L288">
            <v>0</v>
          </cell>
          <cell r="N288">
            <v>0</v>
          </cell>
          <cell r="P288">
            <v>85.300000000000011</v>
          </cell>
          <cell r="Q288">
            <v>0</v>
          </cell>
          <cell r="R288">
            <v>0</v>
          </cell>
          <cell r="S288">
            <v>530</v>
          </cell>
          <cell r="T288">
            <v>0</v>
          </cell>
          <cell r="U288">
            <v>0</v>
          </cell>
          <cell r="V288">
            <v>0</v>
          </cell>
          <cell r="W288">
            <v>0</v>
          </cell>
          <cell r="X288">
            <v>177</v>
          </cell>
          <cell r="Y288">
            <v>0</v>
          </cell>
          <cell r="Z288">
            <v>0</v>
          </cell>
          <cell r="AA288">
            <v>0</v>
          </cell>
          <cell r="AB288">
            <v>0</v>
          </cell>
          <cell r="AC288">
            <v>124</v>
          </cell>
          <cell r="AD288">
            <v>0</v>
          </cell>
          <cell r="AE288">
            <v>0</v>
          </cell>
          <cell r="AF288">
            <v>270.11333333333334</v>
          </cell>
          <cell r="AG288">
            <v>209.7806087383407</v>
          </cell>
          <cell r="AH288">
            <v>60.332724594992641</v>
          </cell>
          <cell r="AI288">
            <v>0</v>
          </cell>
          <cell r="AK288">
            <v>1667.5533333333333</v>
          </cell>
        </row>
        <row r="289">
          <cell r="D289">
            <v>0</v>
          </cell>
          <cell r="F289">
            <v>2.4733333333334144</v>
          </cell>
          <cell r="L289">
            <v>0</v>
          </cell>
          <cell r="N289">
            <v>0</v>
          </cell>
          <cell r="P289">
            <v>11.300000000000011</v>
          </cell>
          <cell r="R289">
            <v>0</v>
          </cell>
          <cell r="S289">
            <v>39</v>
          </cell>
          <cell r="V289">
            <v>0</v>
          </cell>
          <cell r="X289">
            <v>10</v>
          </cell>
          <cell r="AA289">
            <v>0</v>
          </cell>
          <cell r="AC289">
            <v>43</v>
          </cell>
          <cell r="AF289">
            <v>2.1133333333333297</v>
          </cell>
          <cell r="AG289">
            <v>1.4472754050073586</v>
          </cell>
          <cell r="AH289">
            <v>0.6660579283259711</v>
          </cell>
          <cell r="AI289">
            <v>0</v>
          </cell>
          <cell r="AK289">
            <v>148.88666666666677</v>
          </cell>
        </row>
        <row r="290">
          <cell r="F290">
            <v>1</v>
          </cell>
          <cell r="P290">
            <v>29</v>
          </cell>
          <cell r="S290">
            <v>381</v>
          </cell>
          <cell r="X290">
            <v>99</v>
          </cell>
          <cell r="AC290">
            <v>54</v>
          </cell>
          <cell r="AF290">
            <v>162.33333333333334</v>
          </cell>
          <cell r="AG290">
            <v>111.66666666666667</v>
          </cell>
          <cell r="AH290">
            <v>50.666666666666671</v>
          </cell>
          <cell r="AI290">
            <v>0</v>
          </cell>
          <cell r="AK290">
            <v>727.33333333333337</v>
          </cell>
        </row>
        <row r="291">
          <cell r="D291">
            <v>61042.181136363637</v>
          </cell>
          <cell r="F291">
            <v>382.66666666666669</v>
          </cell>
          <cell r="L291">
            <v>313.68000000000029</v>
          </cell>
          <cell r="N291">
            <v>2182.8333333333321</v>
          </cell>
          <cell r="P291">
            <v>45</v>
          </cell>
          <cell r="R291">
            <v>564.99999999999727</v>
          </cell>
          <cell r="S291">
            <v>110</v>
          </cell>
          <cell r="V291">
            <v>-90.193333333336341</v>
          </cell>
          <cell r="X291">
            <v>68</v>
          </cell>
          <cell r="AA291">
            <v>472.5333333333333</v>
          </cell>
          <cell r="AC291">
            <v>27</v>
          </cell>
          <cell r="AF291">
            <v>105.66666666666667</v>
          </cell>
          <cell r="AG291">
            <v>96.666666666666671</v>
          </cell>
          <cell r="AH291">
            <v>9</v>
          </cell>
          <cell r="AI291">
            <v>0</v>
          </cell>
          <cell r="AK291">
            <v>791.33333333333337</v>
          </cell>
        </row>
        <row r="292">
          <cell r="P292">
            <v>0</v>
          </cell>
          <cell r="AF292">
            <v>0</v>
          </cell>
          <cell r="AG292">
            <v>0</v>
          </cell>
          <cell r="AH292">
            <v>0</v>
          </cell>
          <cell r="AI292">
            <v>0</v>
          </cell>
          <cell r="AK292">
            <v>0</v>
          </cell>
        </row>
        <row r="293">
          <cell r="F293">
            <v>14.666666666666666</v>
          </cell>
          <cell r="L293">
            <v>300</v>
          </cell>
          <cell r="P293">
            <v>60</v>
          </cell>
          <cell r="S293">
            <v>8</v>
          </cell>
          <cell r="X293">
            <v>150</v>
          </cell>
          <cell r="AC293">
            <v>26</v>
          </cell>
          <cell r="AF293">
            <v>12</v>
          </cell>
          <cell r="AG293">
            <v>11</v>
          </cell>
          <cell r="AH293">
            <v>1</v>
          </cell>
          <cell r="AI293">
            <v>6.7</v>
          </cell>
          <cell r="AK293">
            <v>270.66666666666669</v>
          </cell>
        </row>
        <row r="294">
          <cell r="F294">
            <v>119511.41476190477</v>
          </cell>
          <cell r="N294">
            <v>400</v>
          </cell>
          <cell r="P294">
            <v>523.29999999999995</v>
          </cell>
          <cell r="Q294">
            <v>0</v>
          </cell>
          <cell r="R294">
            <v>0</v>
          </cell>
          <cell r="S294">
            <v>1814</v>
          </cell>
          <cell r="T294">
            <v>-571.83999999999992</v>
          </cell>
          <cell r="U294">
            <v>-572.16000000000008</v>
          </cell>
          <cell r="V294">
            <v>0</v>
          </cell>
          <cell r="W294">
            <v>0</v>
          </cell>
          <cell r="X294">
            <v>691.84848484848271</v>
          </cell>
          <cell r="Y294">
            <v>-485</v>
          </cell>
          <cell r="Z294">
            <v>-632.18181818181824</v>
          </cell>
          <cell r="AA294">
            <v>0</v>
          </cell>
          <cell r="AB294">
            <v>0</v>
          </cell>
          <cell r="AC294">
            <v>412</v>
          </cell>
          <cell r="AD294">
            <v>-116</v>
          </cell>
          <cell r="AE294">
            <v>-186</v>
          </cell>
          <cell r="AF294">
            <v>704.02242424242377</v>
          </cell>
          <cell r="AG294">
            <v>643.68969964743201</v>
          </cell>
          <cell r="AH294">
            <v>61.332724594992669</v>
          </cell>
          <cell r="AI294">
            <v>-952</v>
          </cell>
          <cell r="AK294">
            <v>123773.91900432901</v>
          </cell>
        </row>
        <row r="295">
          <cell r="V295">
            <v>417</v>
          </cell>
          <cell r="AH295">
            <v>191</v>
          </cell>
          <cell r="AK295">
            <v>0</v>
          </cell>
        </row>
        <row r="296">
          <cell r="D296">
            <v>990</v>
          </cell>
        </row>
        <row r="297">
          <cell r="F297">
            <v>119511.41476190477</v>
          </cell>
          <cell r="P297">
            <v>523.29999999999995</v>
          </cell>
          <cell r="Q297">
            <v>0</v>
          </cell>
          <cell r="R297">
            <v>0</v>
          </cell>
          <cell r="S297">
            <v>1814</v>
          </cell>
          <cell r="T297">
            <v>-571.83999999999992</v>
          </cell>
          <cell r="U297">
            <v>-572.16000000000008</v>
          </cell>
          <cell r="V297">
            <v>0</v>
          </cell>
          <cell r="W297">
            <v>0</v>
          </cell>
          <cell r="X297">
            <v>691.84848484848271</v>
          </cell>
          <cell r="Y297">
            <v>-485</v>
          </cell>
          <cell r="Z297">
            <v>-632.18181818181824</v>
          </cell>
          <cell r="AA297">
            <v>0</v>
          </cell>
          <cell r="AB297">
            <v>0</v>
          </cell>
          <cell r="AC297">
            <v>412</v>
          </cell>
          <cell r="AF297">
            <v>704.02242424242377</v>
          </cell>
          <cell r="AG297">
            <v>451.6896996474311</v>
          </cell>
          <cell r="AH297">
            <v>252.33272459499267</v>
          </cell>
          <cell r="AK297">
            <v>123773.91900432901</v>
          </cell>
        </row>
        <row r="298">
          <cell r="F298">
            <v>0</v>
          </cell>
          <cell r="AK298">
            <v>0</v>
          </cell>
        </row>
        <row r="299">
          <cell r="F299">
            <v>0</v>
          </cell>
          <cell r="P299">
            <v>0</v>
          </cell>
          <cell r="Q299">
            <v>0</v>
          </cell>
          <cell r="R299">
            <v>0</v>
          </cell>
          <cell r="S299">
            <v>296</v>
          </cell>
          <cell r="T299">
            <v>0</v>
          </cell>
          <cell r="U299">
            <v>0</v>
          </cell>
          <cell r="V299">
            <v>0</v>
          </cell>
          <cell r="W299">
            <v>0</v>
          </cell>
          <cell r="X299">
            <v>625</v>
          </cell>
          <cell r="Y299">
            <v>0</v>
          </cell>
          <cell r="Z299">
            <v>0</v>
          </cell>
          <cell r="AA299">
            <v>0</v>
          </cell>
          <cell r="AB299">
            <v>0</v>
          </cell>
          <cell r="AC299">
            <v>444</v>
          </cell>
          <cell r="AD299">
            <v>0</v>
          </cell>
          <cell r="AE299">
            <v>0</v>
          </cell>
          <cell r="AF299">
            <v>180</v>
          </cell>
          <cell r="AG299">
            <v>180</v>
          </cell>
          <cell r="AH299">
            <v>0</v>
          </cell>
          <cell r="AI299">
            <v>0</v>
          </cell>
          <cell r="AK299">
            <v>1545</v>
          </cell>
        </row>
        <row r="300">
          <cell r="D300">
            <v>61042.181136363637</v>
          </cell>
          <cell r="F300">
            <v>0</v>
          </cell>
          <cell r="L300">
            <v>313.68000000000029</v>
          </cell>
          <cell r="N300">
            <v>2182.8333333333321</v>
          </cell>
          <cell r="P300">
            <v>0</v>
          </cell>
          <cell r="R300">
            <v>564.99999999999727</v>
          </cell>
          <cell r="S300">
            <v>296</v>
          </cell>
          <cell r="V300">
            <v>-90.193333333336341</v>
          </cell>
          <cell r="X300">
            <v>625</v>
          </cell>
          <cell r="AA300">
            <v>472.5333333333333</v>
          </cell>
          <cell r="AC300">
            <v>444</v>
          </cell>
          <cell r="AF300">
            <v>180</v>
          </cell>
          <cell r="AG300">
            <v>180</v>
          </cell>
          <cell r="AH300">
            <v>0</v>
          </cell>
          <cell r="AI300">
            <v>0</v>
          </cell>
          <cell r="AK300">
            <v>1545</v>
          </cell>
        </row>
        <row r="301">
          <cell r="AK301">
            <v>0</v>
          </cell>
        </row>
        <row r="302">
          <cell r="F302">
            <v>119511.41476190477</v>
          </cell>
          <cell r="P302">
            <v>523.29999999999995</v>
          </cell>
          <cell r="Q302">
            <v>0</v>
          </cell>
          <cell r="R302">
            <v>0</v>
          </cell>
          <cell r="S302">
            <v>2110</v>
          </cell>
          <cell r="T302">
            <v>-571.83999999999992</v>
          </cell>
          <cell r="U302">
            <v>-572.16000000000008</v>
          </cell>
          <cell r="V302">
            <v>0</v>
          </cell>
          <cell r="W302">
            <v>0</v>
          </cell>
          <cell r="X302">
            <v>1316.8484848484827</v>
          </cell>
          <cell r="Y302">
            <v>-485</v>
          </cell>
          <cell r="Z302">
            <v>-632.18181818181824</v>
          </cell>
          <cell r="AA302">
            <v>0</v>
          </cell>
          <cell r="AB302">
            <v>0</v>
          </cell>
          <cell r="AC302">
            <v>856</v>
          </cell>
          <cell r="AD302">
            <v>-116</v>
          </cell>
          <cell r="AE302">
            <v>-186</v>
          </cell>
          <cell r="AF302">
            <v>884.02242424242377</v>
          </cell>
          <cell r="AG302">
            <v>631.6896996474311</v>
          </cell>
          <cell r="AH302">
            <v>252.33272459499267</v>
          </cell>
          <cell r="AI302">
            <v>-952</v>
          </cell>
          <cell r="AK302">
            <v>125318.91900432901</v>
          </cell>
        </row>
        <row r="303">
          <cell r="AK303">
            <v>0</v>
          </cell>
        </row>
        <row r="304">
          <cell r="P304">
            <v>0</v>
          </cell>
          <cell r="AK304">
            <v>0</v>
          </cell>
        </row>
        <row r="305">
          <cell r="S305">
            <v>0</v>
          </cell>
          <cell r="AK305">
            <v>0</v>
          </cell>
        </row>
        <row r="306">
          <cell r="F306">
            <v>5733.333333333333</v>
          </cell>
          <cell r="AK306">
            <v>5733.333333333333</v>
          </cell>
        </row>
        <row r="307">
          <cell r="S307">
            <v>0</v>
          </cell>
        </row>
        <row r="308">
          <cell r="F308">
            <v>0</v>
          </cell>
          <cell r="AK308">
            <v>0</v>
          </cell>
        </row>
        <row r="309">
          <cell r="AK309">
            <v>0</v>
          </cell>
        </row>
        <row r="311">
          <cell r="AK311">
            <v>0</v>
          </cell>
        </row>
        <row r="312">
          <cell r="S312">
            <v>0</v>
          </cell>
        </row>
        <row r="313">
          <cell r="F313">
            <v>119511.41476190477</v>
          </cell>
          <cell r="P313">
            <v>523.29999999999995</v>
          </cell>
          <cell r="Q313">
            <v>0</v>
          </cell>
          <cell r="R313">
            <v>0</v>
          </cell>
          <cell r="S313">
            <v>2110</v>
          </cell>
          <cell r="T313">
            <v>-571.83999999999992</v>
          </cell>
          <cell r="U313">
            <v>-572.16000000000008</v>
          </cell>
          <cell r="V313">
            <v>0</v>
          </cell>
          <cell r="W313">
            <v>0</v>
          </cell>
          <cell r="X313">
            <v>1316.8484848484827</v>
          </cell>
          <cell r="Y313">
            <v>-485</v>
          </cell>
          <cell r="Z313">
            <v>-632.18181818181824</v>
          </cell>
          <cell r="AA313">
            <v>0</v>
          </cell>
          <cell r="AB313">
            <v>0</v>
          </cell>
          <cell r="AC313">
            <v>856</v>
          </cell>
          <cell r="AD313">
            <v>-116</v>
          </cell>
          <cell r="AE313">
            <v>-186</v>
          </cell>
          <cell r="AF313">
            <v>884.02242424242377</v>
          </cell>
          <cell r="AG313">
            <v>631.6896996474311</v>
          </cell>
          <cell r="AH313">
            <v>252.33272459499267</v>
          </cell>
          <cell r="AI313">
            <v>-952</v>
          </cell>
          <cell r="AK313">
            <v>125318.91900432901</v>
          </cell>
        </row>
        <row r="321">
          <cell r="T321" t="str">
            <v>ФМЗ ( з відрахуван)</v>
          </cell>
          <cell r="V321">
            <v>25</v>
          </cell>
        </row>
        <row r="322">
          <cell r="AJ322">
            <v>2455</v>
          </cell>
          <cell r="AK322">
            <v>7482</v>
          </cell>
          <cell r="AM322">
            <v>6461</v>
          </cell>
        </row>
        <row r="323">
          <cell r="F323">
            <v>161.45454545454544</v>
          </cell>
          <cell r="P323">
            <v>263.45454545454544</v>
          </cell>
          <cell r="S323">
            <v>563.72727272727275</v>
          </cell>
          <cell r="X323">
            <v>227.63636363636363</v>
          </cell>
          <cell r="AC323">
            <v>178.90909090909091</v>
          </cell>
          <cell r="AF323">
            <v>537.90909090909088</v>
          </cell>
          <cell r="AG323">
            <v>479.90909090909088</v>
          </cell>
          <cell r="AH323">
            <v>58</v>
          </cell>
          <cell r="AI323">
            <v>259.63636363636363</v>
          </cell>
          <cell r="AK323">
            <v>2040</v>
          </cell>
          <cell r="AM323">
            <v>1761.7272727272725</v>
          </cell>
        </row>
        <row r="324">
          <cell r="AJ324">
            <v>36</v>
          </cell>
          <cell r="AK324">
            <v>11812.941428571428</v>
          </cell>
          <cell r="AM324">
            <v>11812.941428571428</v>
          </cell>
        </row>
        <row r="325">
          <cell r="AK325">
            <v>825</v>
          </cell>
          <cell r="AM325">
            <v>825</v>
          </cell>
        </row>
        <row r="326">
          <cell r="AJ326">
            <v>36</v>
          </cell>
          <cell r="AK326">
            <v>270.66666666666669</v>
          </cell>
          <cell r="AM326">
            <v>265.36666666666662</v>
          </cell>
        </row>
        <row r="327">
          <cell r="AK327">
            <v>4663.9414285714283</v>
          </cell>
          <cell r="AM327">
            <v>4663.9414285714283</v>
          </cell>
        </row>
        <row r="328">
          <cell r="AK328">
            <v>3500</v>
          </cell>
          <cell r="AM328">
            <v>3500</v>
          </cell>
        </row>
        <row r="329">
          <cell r="AK329">
            <v>0</v>
          </cell>
        </row>
        <row r="330">
          <cell r="AK330">
            <v>2824</v>
          </cell>
          <cell r="AM330">
            <v>2824</v>
          </cell>
        </row>
        <row r="331">
          <cell r="AK331">
            <v>6321.6666666666661</v>
          </cell>
        </row>
        <row r="332">
          <cell r="AK332">
            <v>0</v>
          </cell>
          <cell r="AM332">
            <v>0</v>
          </cell>
        </row>
        <row r="333">
          <cell r="AK333">
            <v>1580</v>
          </cell>
          <cell r="AM333">
            <v>1849</v>
          </cell>
        </row>
        <row r="334">
          <cell r="AK334">
            <v>1345.090909090909</v>
          </cell>
          <cell r="AM334">
            <v>986.18181818181824</v>
          </cell>
        </row>
        <row r="335">
          <cell r="AK335">
            <v>1545</v>
          </cell>
          <cell r="AM335">
            <v>1365</v>
          </cell>
        </row>
        <row r="336">
          <cell r="AK336">
            <v>1545</v>
          </cell>
          <cell r="AM336">
            <v>1365</v>
          </cell>
        </row>
        <row r="337">
          <cell r="AK337">
            <v>0</v>
          </cell>
          <cell r="AM337">
            <v>0</v>
          </cell>
        </row>
        <row r="338">
          <cell r="AK338">
            <v>2739.1133333333337</v>
          </cell>
          <cell r="AM338">
            <v>2234.8933333333334</v>
          </cell>
        </row>
        <row r="339">
          <cell r="AK339">
            <v>1096.4866666666667</v>
          </cell>
          <cell r="AM339">
            <v>889.5333333333333</v>
          </cell>
        </row>
        <row r="340">
          <cell r="AK340">
            <v>582.62666666666655</v>
          </cell>
          <cell r="AM340">
            <v>565.3599999999999</v>
          </cell>
        </row>
        <row r="341">
          <cell r="AK341">
            <v>720</v>
          </cell>
        </row>
        <row r="342">
          <cell r="AK342">
            <v>340</v>
          </cell>
        </row>
        <row r="343">
          <cell r="AK343">
            <v>0</v>
          </cell>
          <cell r="AM343">
            <v>0</v>
          </cell>
        </row>
        <row r="344">
          <cell r="AK344">
            <v>242</v>
          </cell>
          <cell r="AM344">
            <v>242</v>
          </cell>
        </row>
        <row r="345">
          <cell r="AK345">
            <v>4107</v>
          </cell>
          <cell r="AM345">
            <v>3217</v>
          </cell>
        </row>
        <row r="346">
          <cell r="P346">
            <v>225</v>
          </cell>
          <cell r="S346">
            <v>296</v>
          </cell>
          <cell r="X346">
            <v>56</v>
          </cell>
          <cell r="AC346">
            <v>33</v>
          </cell>
          <cell r="AF346">
            <v>88.909090909090907</v>
          </cell>
          <cell r="AG346">
            <v>88.909090909090907</v>
          </cell>
          <cell r="AH346">
            <v>0</v>
          </cell>
          <cell r="AK346">
            <v>698.90909090909088</v>
          </cell>
        </row>
        <row r="347">
          <cell r="AK347">
            <v>0</v>
          </cell>
        </row>
        <row r="348">
          <cell r="F348">
            <v>0</v>
          </cell>
          <cell r="P348">
            <v>0</v>
          </cell>
          <cell r="S348">
            <v>0</v>
          </cell>
          <cell r="X348">
            <v>0</v>
          </cell>
          <cell r="AC348">
            <v>0</v>
          </cell>
          <cell r="AF348">
            <v>0</v>
          </cell>
          <cell r="AG348">
            <v>0</v>
          </cell>
          <cell r="AH348">
            <v>0</v>
          </cell>
          <cell r="AI348">
            <v>0</v>
          </cell>
          <cell r="AK348">
            <v>269</v>
          </cell>
          <cell r="AM348">
            <v>269</v>
          </cell>
        </row>
        <row r="349">
          <cell r="AK349">
            <v>61.666666666666664</v>
          </cell>
          <cell r="AM349">
            <v>61.666666666666664</v>
          </cell>
        </row>
        <row r="350">
          <cell r="AK350">
            <v>500</v>
          </cell>
          <cell r="AM350">
            <v>1312.6666666666667</v>
          </cell>
        </row>
        <row r="351">
          <cell r="AK351">
            <v>382.33333333333326</v>
          </cell>
          <cell r="AM351">
            <v>427.66666666666657</v>
          </cell>
        </row>
        <row r="352">
          <cell r="AJ352">
            <v>-2491</v>
          </cell>
          <cell r="AK352">
            <v>1667.5533333333333</v>
          </cell>
          <cell r="AM352" t="e">
            <v>#REF!</v>
          </cell>
        </row>
        <row r="353">
          <cell r="AK353">
            <v>148.88666666666677</v>
          </cell>
        </row>
        <row r="354">
          <cell r="AK354">
            <v>727.33333333333337</v>
          </cell>
        </row>
        <row r="355">
          <cell r="AK355">
            <v>791.33333333333337</v>
          </cell>
        </row>
        <row r="356">
          <cell r="F356">
            <v>19.333333333333329</v>
          </cell>
          <cell r="P356">
            <v>236</v>
          </cell>
          <cell r="S356">
            <v>507</v>
          </cell>
          <cell r="T356">
            <v>228.32</v>
          </cell>
          <cell r="U356">
            <v>1198.68</v>
          </cell>
          <cell r="X356">
            <v>598</v>
          </cell>
          <cell r="Y356">
            <v>307</v>
          </cell>
          <cell r="Z356">
            <v>401</v>
          </cell>
          <cell r="AC356">
            <v>654</v>
          </cell>
          <cell r="AD356">
            <v>249</v>
          </cell>
          <cell r="AE356">
            <v>454</v>
          </cell>
          <cell r="AF356">
            <v>336.33333333333337</v>
          </cell>
          <cell r="AG356">
            <v>280.33333333333337</v>
          </cell>
          <cell r="AH356">
            <v>56</v>
          </cell>
          <cell r="AI356">
            <v>0</v>
          </cell>
          <cell r="AK356">
            <v>2348.6666666666665</v>
          </cell>
          <cell r="AM356">
            <v>2012.3333333333333</v>
          </cell>
        </row>
        <row r="365">
          <cell r="F365">
            <v>-20223</v>
          </cell>
        </row>
        <row r="377">
          <cell r="F377" t="str">
            <v>лютий</v>
          </cell>
          <cell r="P377" t="str">
            <v>лютий</v>
          </cell>
          <cell r="X377" t="str">
            <v>лютий</v>
          </cell>
          <cell r="AC377" t="str">
            <v>лютий</v>
          </cell>
        </row>
        <row r="378">
          <cell r="F378" t="str">
            <v>АППАРАТ</v>
          </cell>
          <cell r="P378" t="str">
            <v>ККМ</v>
          </cell>
          <cell r="X378" t="str">
            <v>ТЕЦ5</v>
          </cell>
          <cell r="AC378" t="str">
            <v>ТЕЦ6</v>
          </cell>
          <cell r="AK378" t="str">
            <v>АК "КЕ"</v>
          </cell>
          <cell r="AL378" t="str">
            <v>Е/Е</v>
          </cell>
        </row>
        <row r="379">
          <cell r="F379" t="str">
            <v>ПЛАН</v>
          </cell>
          <cell r="P379" t="str">
            <v>ПЛАН</v>
          </cell>
          <cell r="X379" t="str">
            <v>ПЛАН</v>
          </cell>
          <cell r="AC379" t="str">
            <v>ПЛАН</v>
          </cell>
          <cell r="AK379" t="str">
            <v>ПЛАН</v>
          </cell>
          <cell r="AL379" t="str">
            <v>ПЛАН</v>
          </cell>
        </row>
        <row r="380">
          <cell r="F380">
            <v>164.3</v>
          </cell>
          <cell r="P380">
            <v>14.333333333333332</v>
          </cell>
          <cell r="S380">
            <v>14.333333333333332</v>
          </cell>
          <cell r="X380">
            <v>182</v>
          </cell>
          <cell r="Y380">
            <v>79</v>
          </cell>
          <cell r="Z380">
            <v>79</v>
          </cell>
          <cell r="AC380">
            <v>323.66666666666674</v>
          </cell>
          <cell r="AD380">
            <v>124</v>
          </cell>
          <cell r="AE380">
            <v>123</v>
          </cell>
          <cell r="AK380">
            <v>735.30000000000018</v>
          </cell>
          <cell r="AL380">
            <v>292.93333333333334</v>
          </cell>
          <cell r="AM380">
            <v>279.33333333333331</v>
          </cell>
        </row>
        <row r="381">
          <cell r="F381">
            <v>29</v>
          </cell>
          <cell r="P381">
            <v>0</v>
          </cell>
          <cell r="X381">
            <v>0</v>
          </cell>
          <cell r="Y381">
            <v>0</v>
          </cell>
          <cell r="AC381">
            <v>3.6666666666666665</v>
          </cell>
          <cell r="AD381">
            <v>1</v>
          </cell>
          <cell r="AK381">
            <v>46</v>
          </cell>
          <cell r="AL381">
            <v>12</v>
          </cell>
        </row>
        <row r="382">
          <cell r="F382">
            <v>0</v>
          </cell>
          <cell r="P382">
            <v>0.66666666666666663</v>
          </cell>
          <cell r="X382">
            <v>146.66666666666666</v>
          </cell>
          <cell r="Y382">
            <v>64</v>
          </cell>
          <cell r="AC382">
            <v>280.66666666666669</v>
          </cell>
          <cell r="AD382">
            <v>107</v>
          </cell>
          <cell r="AK382">
            <v>428</v>
          </cell>
          <cell r="AL382">
            <v>171.66666666666669</v>
          </cell>
        </row>
        <row r="383">
          <cell r="F383">
            <v>0</v>
          </cell>
          <cell r="P383">
            <v>2</v>
          </cell>
          <cell r="X383">
            <v>0</v>
          </cell>
          <cell r="Y383">
            <v>0</v>
          </cell>
          <cell r="AC383">
            <v>25</v>
          </cell>
          <cell r="AD383">
            <v>10</v>
          </cell>
          <cell r="AK383">
            <v>33.666666666666671</v>
          </cell>
          <cell r="AL383">
            <v>15</v>
          </cell>
        </row>
        <row r="384">
          <cell r="F384">
            <v>0</v>
          </cell>
          <cell r="P384">
            <v>0</v>
          </cell>
          <cell r="X384">
            <v>25.333333333333332</v>
          </cell>
          <cell r="Y384">
            <v>11</v>
          </cell>
          <cell r="AC384">
            <v>0.66666666666666663</v>
          </cell>
          <cell r="AD384">
            <v>0</v>
          </cell>
          <cell r="AK384">
            <v>26</v>
          </cell>
          <cell r="AL384">
            <v>11</v>
          </cell>
        </row>
        <row r="385">
          <cell r="F385">
            <v>120.63333333333333</v>
          </cell>
          <cell r="P385">
            <v>0</v>
          </cell>
          <cell r="X385">
            <v>0</v>
          </cell>
          <cell r="Y385">
            <v>0</v>
          </cell>
          <cell r="AC385">
            <v>0</v>
          </cell>
          <cell r="AD385">
            <v>0</v>
          </cell>
          <cell r="AK385">
            <v>120.63333333333333</v>
          </cell>
          <cell r="AL385">
            <v>37</v>
          </cell>
        </row>
        <row r="386">
          <cell r="F386">
            <v>8.6666666666666661</v>
          </cell>
          <cell r="P386">
            <v>0</v>
          </cell>
          <cell r="X386">
            <v>0</v>
          </cell>
          <cell r="Y386">
            <v>0</v>
          </cell>
          <cell r="AC386">
            <v>0</v>
          </cell>
          <cell r="AD386">
            <v>0</v>
          </cell>
          <cell r="AK386">
            <v>8.6666666666666661</v>
          </cell>
          <cell r="AL386">
            <v>0</v>
          </cell>
        </row>
        <row r="387">
          <cell r="F387">
            <v>0</v>
          </cell>
          <cell r="P387">
            <v>5.333333333333333</v>
          </cell>
          <cell r="X387">
            <v>0</v>
          </cell>
          <cell r="Y387">
            <v>0</v>
          </cell>
          <cell r="AC387">
            <v>0</v>
          </cell>
          <cell r="AD387">
            <v>0</v>
          </cell>
          <cell r="AK387">
            <v>22</v>
          </cell>
          <cell r="AL387">
            <v>15.333333333333332</v>
          </cell>
        </row>
        <row r="388">
          <cell r="F388">
            <v>5.333333333333333</v>
          </cell>
          <cell r="P388">
            <v>0</v>
          </cell>
          <cell r="X388">
            <v>0</v>
          </cell>
          <cell r="Y388">
            <v>0</v>
          </cell>
          <cell r="AC388">
            <v>0</v>
          </cell>
          <cell r="AD388">
            <v>0</v>
          </cell>
          <cell r="AK388">
            <v>5.333333333333333</v>
          </cell>
          <cell r="AL388">
            <v>2</v>
          </cell>
        </row>
        <row r="389">
          <cell r="F389">
            <v>0.33333333333333331</v>
          </cell>
          <cell r="P389">
            <v>4.333333333333333</v>
          </cell>
          <cell r="X389">
            <v>0</v>
          </cell>
          <cell r="Y389">
            <v>0</v>
          </cell>
          <cell r="AC389">
            <v>0</v>
          </cell>
          <cell r="AD389">
            <v>0</v>
          </cell>
          <cell r="AK389">
            <v>4.6666666666666661</v>
          </cell>
          <cell r="AL389">
            <v>4.333333333333333</v>
          </cell>
        </row>
        <row r="390">
          <cell r="F390">
            <v>0.33333333333333331</v>
          </cell>
          <cell r="P390">
            <v>2</v>
          </cell>
          <cell r="X390">
            <v>10</v>
          </cell>
          <cell r="Y390">
            <v>4</v>
          </cell>
          <cell r="AC390">
            <v>13.666666666666666</v>
          </cell>
          <cell r="AD390">
            <v>5</v>
          </cell>
          <cell r="AK390">
            <v>26</v>
          </cell>
          <cell r="AL390">
            <v>11</v>
          </cell>
        </row>
        <row r="391">
          <cell r="F391">
            <v>0</v>
          </cell>
          <cell r="P391">
            <v>0</v>
          </cell>
          <cell r="X391">
            <v>0</v>
          </cell>
          <cell r="Y391">
            <v>0</v>
          </cell>
          <cell r="AC391">
            <v>0</v>
          </cell>
          <cell r="AD391">
            <v>0</v>
          </cell>
          <cell r="AK391">
            <v>0</v>
          </cell>
        </row>
        <row r="392">
          <cell r="F392">
            <v>1.1666666666666667</v>
          </cell>
          <cell r="P392">
            <v>20.5</v>
          </cell>
          <cell r="X392">
            <v>522.33333333333337</v>
          </cell>
          <cell r="Y392">
            <v>227</v>
          </cell>
          <cell r="AC392">
            <v>43</v>
          </cell>
          <cell r="AD392">
            <v>16</v>
          </cell>
          <cell r="AK392">
            <v>587.33333333333337</v>
          </cell>
          <cell r="AL392">
            <v>263.5</v>
          </cell>
          <cell r="AM392">
            <v>263.83333333333331</v>
          </cell>
        </row>
        <row r="393">
          <cell r="F393">
            <v>0</v>
          </cell>
          <cell r="P393">
            <v>0</v>
          </cell>
          <cell r="X393">
            <v>0</v>
          </cell>
          <cell r="Y393">
            <v>0</v>
          </cell>
          <cell r="AC393">
            <v>0</v>
          </cell>
          <cell r="AD393">
            <v>0</v>
          </cell>
          <cell r="AK393">
            <v>0</v>
          </cell>
          <cell r="AL393">
            <v>0</v>
          </cell>
        </row>
        <row r="394">
          <cell r="F394">
            <v>0</v>
          </cell>
          <cell r="P394">
            <v>0</v>
          </cell>
          <cell r="X394">
            <v>480.66666666666669</v>
          </cell>
          <cell r="Y394">
            <v>209</v>
          </cell>
          <cell r="AC394">
            <v>11</v>
          </cell>
          <cell r="AD394">
            <v>4</v>
          </cell>
          <cell r="AK394">
            <v>491.66666666666669</v>
          </cell>
          <cell r="AL394">
            <v>213</v>
          </cell>
        </row>
        <row r="395">
          <cell r="F395">
            <v>0</v>
          </cell>
          <cell r="P395">
            <v>0</v>
          </cell>
          <cell r="X395">
            <v>0</v>
          </cell>
          <cell r="Y395">
            <v>0</v>
          </cell>
          <cell r="AC395">
            <v>0</v>
          </cell>
          <cell r="AD395">
            <v>0</v>
          </cell>
          <cell r="AK395">
            <v>0</v>
          </cell>
          <cell r="AL395">
            <v>0</v>
          </cell>
        </row>
        <row r="396">
          <cell r="F396">
            <v>1.1666666666666667</v>
          </cell>
          <cell r="P396">
            <v>15.833333333333334</v>
          </cell>
          <cell r="X396">
            <v>41.666666666666664</v>
          </cell>
          <cell r="Y396">
            <v>18</v>
          </cell>
          <cell r="AC396">
            <v>32</v>
          </cell>
          <cell r="AD396">
            <v>12</v>
          </cell>
          <cell r="AK396">
            <v>91</v>
          </cell>
          <cell r="AL396">
            <v>50.833333333333336</v>
          </cell>
        </row>
        <row r="397">
          <cell r="F397">
            <v>0</v>
          </cell>
          <cell r="P397">
            <v>4.666666666666667</v>
          </cell>
          <cell r="X397">
            <v>0</v>
          </cell>
          <cell r="Y397">
            <v>0</v>
          </cell>
          <cell r="AC397">
            <v>0</v>
          </cell>
          <cell r="AD397">
            <v>0</v>
          </cell>
          <cell r="AK397">
            <v>4.666666666666667</v>
          </cell>
          <cell r="AL397">
            <v>0</v>
          </cell>
        </row>
        <row r="398">
          <cell r="F398">
            <v>0</v>
          </cell>
          <cell r="P398">
            <v>0</v>
          </cell>
          <cell r="X398">
            <v>0</v>
          </cell>
          <cell r="Y398">
            <v>0</v>
          </cell>
          <cell r="AC398">
            <v>0</v>
          </cell>
          <cell r="AD398">
            <v>0</v>
          </cell>
          <cell r="AK398">
            <v>0</v>
          </cell>
        </row>
        <row r="399">
          <cell r="F399">
            <v>10</v>
          </cell>
          <cell r="P399">
            <v>39</v>
          </cell>
          <cell r="X399">
            <v>0</v>
          </cell>
          <cell r="Y399">
            <v>0</v>
          </cell>
          <cell r="AC399">
            <v>0</v>
          </cell>
          <cell r="AD399">
            <v>0</v>
          </cell>
          <cell r="AK399">
            <v>49</v>
          </cell>
          <cell r="AL399">
            <v>42</v>
          </cell>
          <cell r="AM399">
            <v>42</v>
          </cell>
        </row>
        <row r="400">
          <cell r="F400">
            <v>2.6666666666666665</v>
          </cell>
          <cell r="P400">
            <v>3.3333333333333335</v>
          </cell>
          <cell r="X400">
            <v>0</v>
          </cell>
          <cell r="Y400">
            <v>0</v>
          </cell>
          <cell r="AC400">
            <v>0</v>
          </cell>
          <cell r="AD400">
            <v>0</v>
          </cell>
          <cell r="AK400">
            <v>6</v>
          </cell>
          <cell r="AL400">
            <v>4.3333333333333339</v>
          </cell>
        </row>
        <row r="401">
          <cell r="F401">
            <v>7.333333333333333</v>
          </cell>
          <cell r="P401">
            <v>35.666666666666664</v>
          </cell>
          <cell r="X401">
            <v>0</v>
          </cell>
          <cell r="Y401">
            <v>0</v>
          </cell>
          <cell r="AC401">
            <v>0</v>
          </cell>
          <cell r="AD401">
            <v>0</v>
          </cell>
          <cell r="AK401">
            <v>43</v>
          </cell>
          <cell r="AL401">
            <v>37.666666666666664</v>
          </cell>
        </row>
        <row r="402">
          <cell r="F402">
            <v>0</v>
          </cell>
          <cell r="P402">
            <v>0</v>
          </cell>
          <cell r="X402">
            <v>0</v>
          </cell>
          <cell r="Y402">
            <v>0</v>
          </cell>
          <cell r="AC402">
            <v>0</v>
          </cell>
          <cell r="AD402">
            <v>0</v>
          </cell>
          <cell r="AK402">
            <v>0</v>
          </cell>
        </row>
        <row r="403">
          <cell r="F403">
            <v>206.33333333333329</v>
          </cell>
          <cell r="P403">
            <v>50.166666666666671</v>
          </cell>
          <cell r="S403">
            <v>50.166666666666671</v>
          </cell>
          <cell r="X403">
            <v>37.833333333333343</v>
          </cell>
          <cell r="Y403">
            <v>16</v>
          </cell>
          <cell r="AC403">
            <v>26.000000000000004</v>
          </cell>
          <cell r="AD403">
            <v>10</v>
          </cell>
          <cell r="AK403">
            <v>1965.0000000000002</v>
          </cell>
          <cell r="AL403">
            <v>395.16666666666663</v>
          </cell>
          <cell r="AM403">
            <v>395.16666666666663</v>
          </cell>
        </row>
        <row r="404">
          <cell r="F404">
            <v>0</v>
          </cell>
          <cell r="P404">
            <v>0</v>
          </cell>
          <cell r="X404">
            <v>0</v>
          </cell>
          <cell r="Y404">
            <v>0</v>
          </cell>
          <cell r="AC404">
            <v>0</v>
          </cell>
          <cell r="AD404">
            <v>0</v>
          </cell>
          <cell r="AK404">
            <v>1350</v>
          </cell>
          <cell r="AL404">
            <v>0</v>
          </cell>
        </row>
        <row r="405">
          <cell r="F405">
            <v>0</v>
          </cell>
          <cell r="P405">
            <v>0</v>
          </cell>
          <cell r="X405">
            <v>0</v>
          </cell>
          <cell r="Y405">
            <v>0</v>
          </cell>
          <cell r="AC405">
            <v>0</v>
          </cell>
          <cell r="AD405">
            <v>0</v>
          </cell>
          <cell r="AK405">
            <v>95</v>
          </cell>
          <cell r="AL405">
            <v>95</v>
          </cell>
        </row>
        <row r="406">
          <cell r="F406">
            <v>0</v>
          </cell>
          <cell r="P406">
            <v>0</v>
          </cell>
          <cell r="X406">
            <v>0</v>
          </cell>
          <cell r="Y406">
            <v>0</v>
          </cell>
          <cell r="AC406">
            <v>0</v>
          </cell>
          <cell r="AD406">
            <v>0</v>
          </cell>
          <cell r="AK406">
            <v>0</v>
          </cell>
          <cell r="AL406">
            <v>0</v>
          </cell>
        </row>
        <row r="407">
          <cell r="F407">
            <v>0</v>
          </cell>
          <cell r="P407">
            <v>12.333333333333334</v>
          </cell>
          <cell r="X407">
            <v>0</v>
          </cell>
          <cell r="Y407">
            <v>0</v>
          </cell>
          <cell r="AC407">
            <v>0</v>
          </cell>
          <cell r="AD407">
            <v>0</v>
          </cell>
          <cell r="AK407">
            <v>12.333333333333334</v>
          </cell>
          <cell r="AL407">
            <v>12.333333333333334</v>
          </cell>
        </row>
        <row r="408">
          <cell r="F408">
            <v>0</v>
          </cell>
          <cell r="P408">
            <v>0</v>
          </cell>
          <cell r="X408">
            <v>0</v>
          </cell>
          <cell r="Y408">
            <v>0</v>
          </cell>
          <cell r="AC408">
            <v>0</v>
          </cell>
          <cell r="AD408">
            <v>0</v>
          </cell>
          <cell r="AK408">
            <v>0</v>
          </cell>
          <cell r="AL408">
            <v>0</v>
          </cell>
        </row>
        <row r="409">
          <cell r="F409">
            <v>1.6666666666666667</v>
          </cell>
          <cell r="P409">
            <v>5</v>
          </cell>
          <cell r="X409">
            <v>3</v>
          </cell>
          <cell r="Y409">
            <v>1</v>
          </cell>
          <cell r="AC409">
            <v>3</v>
          </cell>
          <cell r="AD409">
            <v>1</v>
          </cell>
          <cell r="AK409">
            <v>57.666666666666664</v>
          </cell>
          <cell r="AL409">
            <v>47</v>
          </cell>
        </row>
        <row r="410">
          <cell r="F410">
            <v>0</v>
          </cell>
          <cell r="P410">
            <v>0</v>
          </cell>
          <cell r="X410">
            <v>0</v>
          </cell>
          <cell r="Y410">
            <v>0</v>
          </cell>
          <cell r="AC410">
            <v>0</v>
          </cell>
          <cell r="AD410">
            <v>0</v>
          </cell>
          <cell r="AK410">
            <v>4</v>
          </cell>
          <cell r="AL410">
            <v>0</v>
          </cell>
        </row>
        <row r="411">
          <cell r="F411">
            <v>0</v>
          </cell>
          <cell r="P411">
            <v>0</v>
          </cell>
          <cell r="X411">
            <v>0</v>
          </cell>
          <cell r="Y411">
            <v>0</v>
          </cell>
          <cell r="AC411">
            <v>0</v>
          </cell>
          <cell r="AD411">
            <v>0</v>
          </cell>
          <cell r="AK411">
            <v>0</v>
          </cell>
          <cell r="AL411">
            <v>0</v>
          </cell>
        </row>
        <row r="412">
          <cell r="F412">
            <v>0</v>
          </cell>
          <cell r="P412">
            <v>18.5</v>
          </cell>
          <cell r="X412">
            <v>4.5</v>
          </cell>
          <cell r="Y412">
            <v>2</v>
          </cell>
          <cell r="AC412">
            <v>1.3333333333333333</v>
          </cell>
          <cell r="AD412">
            <v>1</v>
          </cell>
          <cell r="AK412">
            <v>28.5</v>
          </cell>
          <cell r="AL412">
            <v>25.5</v>
          </cell>
        </row>
        <row r="413">
          <cell r="F413">
            <v>0</v>
          </cell>
          <cell r="P413">
            <v>1.3333333333333333</v>
          </cell>
          <cell r="X413">
            <v>0</v>
          </cell>
          <cell r="Y413">
            <v>0</v>
          </cell>
          <cell r="AC413">
            <v>1.6666666666666667</v>
          </cell>
          <cell r="AD413">
            <v>1</v>
          </cell>
          <cell r="AK413">
            <v>69</v>
          </cell>
          <cell r="AL413">
            <v>52.333333333333336</v>
          </cell>
        </row>
        <row r="414">
          <cell r="F414">
            <v>177</v>
          </cell>
          <cell r="P414">
            <v>0</v>
          </cell>
          <cell r="X414">
            <v>0</v>
          </cell>
          <cell r="Y414">
            <v>0</v>
          </cell>
          <cell r="AC414">
            <v>0</v>
          </cell>
          <cell r="AD414">
            <v>0</v>
          </cell>
          <cell r="AK414">
            <v>177</v>
          </cell>
          <cell r="AL414">
            <v>51</v>
          </cell>
        </row>
        <row r="415">
          <cell r="F415">
            <v>0</v>
          </cell>
          <cell r="P415">
            <v>0</v>
          </cell>
          <cell r="X415">
            <v>10</v>
          </cell>
          <cell r="Y415">
            <v>4</v>
          </cell>
          <cell r="AC415">
            <v>7.666666666666667</v>
          </cell>
          <cell r="AD415">
            <v>3</v>
          </cell>
          <cell r="AK415">
            <v>17.666666666666668</v>
          </cell>
          <cell r="AL415">
            <v>7</v>
          </cell>
        </row>
        <row r="416">
          <cell r="F416">
            <v>0.66666666666666663</v>
          </cell>
          <cell r="P416">
            <v>2</v>
          </cell>
          <cell r="X416">
            <v>1.3333333333333333</v>
          </cell>
          <cell r="Y416">
            <v>1</v>
          </cell>
          <cell r="AC416">
            <v>1</v>
          </cell>
          <cell r="AD416">
            <v>0</v>
          </cell>
          <cell r="AK416">
            <v>6</v>
          </cell>
          <cell r="AL416">
            <v>3</v>
          </cell>
        </row>
        <row r="417">
          <cell r="F417">
            <v>2.6666666666666665</v>
          </cell>
          <cell r="P417">
            <v>0.33333333333333331</v>
          </cell>
          <cell r="X417">
            <v>1</v>
          </cell>
          <cell r="Y417">
            <v>0</v>
          </cell>
          <cell r="AC417">
            <v>0.66666666666666663</v>
          </cell>
          <cell r="AD417">
            <v>0</v>
          </cell>
          <cell r="AK417">
            <v>9.3333333333333339</v>
          </cell>
          <cell r="AL417">
            <v>3.3333333333333335</v>
          </cell>
        </row>
        <row r="418">
          <cell r="F418">
            <v>0</v>
          </cell>
          <cell r="P418">
            <v>2.3333333333333335</v>
          </cell>
          <cell r="X418">
            <v>6</v>
          </cell>
          <cell r="Y418">
            <v>3</v>
          </cell>
          <cell r="AC418">
            <v>5</v>
          </cell>
          <cell r="AD418">
            <v>2</v>
          </cell>
          <cell r="AK418">
            <v>13.333333333333334</v>
          </cell>
          <cell r="AL418">
            <v>7.3333333333333339</v>
          </cell>
        </row>
        <row r="419">
          <cell r="F419">
            <v>0</v>
          </cell>
          <cell r="P419">
            <v>0</v>
          </cell>
          <cell r="X419">
            <v>0</v>
          </cell>
          <cell r="Y419">
            <v>0</v>
          </cell>
          <cell r="AC419">
            <v>0</v>
          </cell>
          <cell r="AD419">
            <v>0</v>
          </cell>
          <cell r="AK419">
            <v>0</v>
          </cell>
          <cell r="AL419">
            <v>0</v>
          </cell>
        </row>
        <row r="420">
          <cell r="F420">
            <v>0</v>
          </cell>
          <cell r="P420">
            <v>0</v>
          </cell>
          <cell r="X420">
            <v>0</v>
          </cell>
          <cell r="Y420">
            <v>0</v>
          </cell>
          <cell r="AC420">
            <v>0</v>
          </cell>
          <cell r="AD420">
            <v>0</v>
          </cell>
          <cell r="AK420">
            <v>0</v>
          </cell>
          <cell r="AL420">
            <v>0</v>
          </cell>
        </row>
        <row r="421">
          <cell r="F421">
            <v>9.6666666666666661</v>
          </cell>
          <cell r="P421">
            <v>1</v>
          </cell>
          <cell r="X421">
            <v>0</v>
          </cell>
          <cell r="Y421">
            <v>0</v>
          </cell>
          <cell r="AC421">
            <v>0</v>
          </cell>
          <cell r="AD421">
            <v>0</v>
          </cell>
          <cell r="AK421">
            <v>12</v>
          </cell>
          <cell r="AL421">
            <v>5</v>
          </cell>
        </row>
        <row r="422">
          <cell r="F422">
            <v>0</v>
          </cell>
          <cell r="P422">
            <v>0</v>
          </cell>
          <cell r="X422">
            <v>0</v>
          </cell>
          <cell r="Y422">
            <v>0</v>
          </cell>
          <cell r="AC422">
            <v>0</v>
          </cell>
          <cell r="AD422">
            <v>0</v>
          </cell>
          <cell r="AK422">
            <v>0</v>
          </cell>
          <cell r="AL422">
            <v>0</v>
          </cell>
        </row>
        <row r="423">
          <cell r="F423">
            <v>2.3333333333333335</v>
          </cell>
          <cell r="P423">
            <v>0.66666666666666663</v>
          </cell>
          <cell r="X423">
            <v>0.66666666666666663</v>
          </cell>
          <cell r="Y423">
            <v>0</v>
          </cell>
          <cell r="AC423">
            <v>0.66666666666666663</v>
          </cell>
          <cell r="AD423">
            <v>0</v>
          </cell>
          <cell r="AK423">
            <v>4.333333333333333</v>
          </cell>
          <cell r="AL423">
            <v>1.6666666666666665</v>
          </cell>
        </row>
        <row r="424">
          <cell r="F424">
            <v>1.6666666666666667</v>
          </cell>
          <cell r="P424">
            <v>0.66666666666666663</v>
          </cell>
          <cell r="X424">
            <v>0.66666666666666663</v>
          </cell>
          <cell r="Y424">
            <v>0</v>
          </cell>
          <cell r="AC424">
            <v>0.66666666666666663</v>
          </cell>
          <cell r="AD424">
            <v>0</v>
          </cell>
          <cell r="AK424">
            <v>3.6666666666666665</v>
          </cell>
          <cell r="AL424">
            <v>0.66666666666666663</v>
          </cell>
        </row>
        <row r="425">
          <cell r="F425">
            <v>6.666666666666667</v>
          </cell>
          <cell r="P425">
            <v>4.666666666666667</v>
          </cell>
          <cell r="X425">
            <v>3</v>
          </cell>
          <cell r="Y425">
            <v>1</v>
          </cell>
          <cell r="AC425">
            <v>2</v>
          </cell>
          <cell r="AD425">
            <v>1</v>
          </cell>
          <cell r="AK425">
            <v>33</v>
          </cell>
          <cell r="AL425">
            <v>18.666666666666668</v>
          </cell>
        </row>
        <row r="426">
          <cell r="F426">
            <v>0</v>
          </cell>
          <cell r="P426">
            <v>0</v>
          </cell>
          <cell r="X426">
            <v>0</v>
          </cell>
          <cell r="Y426">
            <v>0</v>
          </cell>
          <cell r="AC426">
            <v>0</v>
          </cell>
          <cell r="AD426">
            <v>0</v>
          </cell>
          <cell r="AK426">
            <v>0</v>
          </cell>
          <cell r="AL426">
            <v>0</v>
          </cell>
        </row>
        <row r="427">
          <cell r="F427">
            <v>0</v>
          </cell>
          <cell r="P427">
            <v>0</v>
          </cell>
          <cell r="X427">
            <v>0</v>
          </cell>
          <cell r="Y427">
            <v>0</v>
          </cell>
          <cell r="AC427">
            <v>0</v>
          </cell>
          <cell r="AD427">
            <v>0</v>
          </cell>
          <cell r="AK427">
            <v>0</v>
          </cell>
          <cell r="AL427">
            <v>53</v>
          </cell>
        </row>
        <row r="428">
          <cell r="F428">
            <v>1</v>
          </cell>
          <cell r="P428">
            <v>0</v>
          </cell>
          <cell r="X428">
            <v>0</v>
          </cell>
          <cell r="Y428">
            <v>0</v>
          </cell>
          <cell r="AC428">
            <v>0</v>
          </cell>
          <cell r="AD428">
            <v>0</v>
          </cell>
          <cell r="AK428">
            <v>1</v>
          </cell>
          <cell r="AL428">
            <v>1</v>
          </cell>
        </row>
        <row r="429">
          <cell r="F429">
            <v>0</v>
          </cell>
          <cell r="P429">
            <v>0</v>
          </cell>
          <cell r="X429">
            <v>0</v>
          </cell>
          <cell r="Y429">
            <v>0</v>
          </cell>
          <cell r="AC429">
            <v>0</v>
          </cell>
          <cell r="AD429">
            <v>0</v>
          </cell>
          <cell r="AK429">
            <v>0</v>
          </cell>
          <cell r="AL429">
            <v>0</v>
          </cell>
        </row>
        <row r="430">
          <cell r="F430">
            <v>0</v>
          </cell>
          <cell r="P430">
            <v>0</v>
          </cell>
          <cell r="X430">
            <v>0</v>
          </cell>
          <cell r="Y430">
            <v>0</v>
          </cell>
          <cell r="AC430">
            <v>0</v>
          </cell>
          <cell r="AD430">
            <v>0</v>
          </cell>
          <cell r="AK430">
            <v>0</v>
          </cell>
          <cell r="AL430">
            <v>0</v>
          </cell>
        </row>
        <row r="431">
          <cell r="F431">
            <v>2.6666666666666665</v>
          </cell>
          <cell r="P431">
            <v>1</v>
          </cell>
          <cell r="X431">
            <v>4</v>
          </cell>
          <cell r="Y431">
            <v>2</v>
          </cell>
          <cell r="AC431">
            <v>2</v>
          </cell>
          <cell r="AD431">
            <v>1</v>
          </cell>
          <cell r="AK431">
            <v>15.666666666666666</v>
          </cell>
          <cell r="AL431">
            <v>8</v>
          </cell>
        </row>
        <row r="432">
          <cell r="F432">
            <v>0</v>
          </cell>
          <cell r="P432">
            <v>0</v>
          </cell>
          <cell r="X432">
            <v>0</v>
          </cell>
          <cell r="Y432">
            <v>0</v>
          </cell>
          <cell r="AC432">
            <v>0</v>
          </cell>
          <cell r="AD432">
            <v>0</v>
          </cell>
          <cell r="AK432">
            <v>0</v>
          </cell>
          <cell r="AL432">
            <v>0</v>
          </cell>
        </row>
        <row r="433">
          <cell r="F433">
            <v>0</v>
          </cell>
          <cell r="P433">
            <v>0</v>
          </cell>
          <cell r="X433">
            <v>3.3333333333333335</v>
          </cell>
          <cell r="Y433">
            <v>1</v>
          </cell>
          <cell r="AC433">
            <v>0</v>
          </cell>
          <cell r="AD433">
            <v>0</v>
          </cell>
          <cell r="AK433">
            <v>3.3333333333333335</v>
          </cell>
          <cell r="AL433">
            <v>1</v>
          </cell>
        </row>
        <row r="434">
          <cell r="F434">
            <v>0.33333333333333331</v>
          </cell>
          <cell r="P434">
            <v>0.33333333333333331</v>
          </cell>
          <cell r="X434">
            <v>0.33333333333333331</v>
          </cell>
          <cell r="Y434">
            <v>0</v>
          </cell>
          <cell r="AC434">
            <v>0.33333333333333331</v>
          </cell>
          <cell r="AD434">
            <v>0</v>
          </cell>
          <cell r="AK434">
            <v>1.9999999999999998</v>
          </cell>
          <cell r="AL434">
            <v>0.33333333333333331</v>
          </cell>
        </row>
        <row r="435">
          <cell r="F435">
            <v>0</v>
          </cell>
          <cell r="P435">
            <v>0</v>
          </cell>
          <cell r="X435">
            <v>0</v>
          </cell>
          <cell r="Y435">
            <v>0</v>
          </cell>
          <cell r="AC435">
            <v>0</v>
          </cell>
          <cell r="AD435">
            <v>0</v>
          </cell>
          <cell r="AK435">
            <v>0</v>
          </cell>
          <cell r="AL435">
            <v>0</v>
          </cell>
        </row>
        <row r="436">
          <cell r="F436">
            <v>0</v>
          </cell>
          <cell r="P436">
            <v>0</v>
          </cell>
          <cell r="X436">
            <v>0</v>
          </cell>
          <cell r="Y436">
            <v>0</v>
          </cell>
          <cell r="AC436">
            <v>0</v>
          </cell>
          <cell r="AD436">
            <v>0</v>
          </cell>
          <cell r="AK436">
            <v>0</v>
          </cell>
          <cell r="AL436">
            <v>0</v>
          </cell>
        </row>
        <row r="437">
          <cell r="F437">
            <v>0</v>
          </cell>
          <cell r="P437">
            <v>0</v>
          </cell>
          <cell r="X437">
            <v>0</v>
          </cell>
          <cell r="Y437">
            <v>0</v>
          </cell>
          <cell r="AC437">
            <v>0</v>
          </cell>
          <cell r="AD437">
            <v>0</v>
          </cell>
          <cell r="AK437">
            <v>0</v>
          </cell>
          <cell r="AL437">
            <v>0</v>
          </cell>
        </row>
        <row r="438">
          <cell r="F438">
            <v>0</v>
          </cell>
          <cell r="P438">
            <v>0</v>
          </cell>
          <cell r="X438">
            <v>0</v>
          </cell>
          <cell r="Y438">
            <v>0</v>
          </cell>
          <cell r="AC438">
            <v>0</v>
          </cell>
          <cell r="AD438">
            <v>0</v>
          </cell>
          <cell r="AK438">
            <v>0</v>
          </cell>
          <cell r="AL438">
            <v>0</v>
          </cell>
        </row>
        <row r="439">
          <cell r="F439">
            <v>0</v>
          </cell>
          <cell r="P439">
            <v>0</v>
          </cell>
          <cell r="X439">
            <v>0</v>
          </cell>
          <cell r="Y439">
            <v>0</v>
          </cell>
          <cell r="AC439">
            <v>0</v>
          </cell>
          <cell r="AD439">
            <v>0</v>
          </cell>
          <cell r="AK439">
            <v>0</v>
          </cell>
          <cell r="AL439">
            <v>0</v>
          </cell>
        </row>
        <row r="440">
          <cell r="F440">
            <v>0</v>
          </cell>
          <cell r="P440">
            <v>0</v>
          </cell>
          <cell r="X440">
            <v>0</v>
          </cell>
          <cell r="Y440">
            <v>0</v>
          </cell>
          <cell r="AC440">
            <v>0</v>
          </cell>
          <cell r="AD440">
            <v>0</v>
          </cell>
          <cell r="AK440">
            <v>0</v>
          </cell>
          <cell r="AL440">
            <v>0</v>
          </cell>
        </row>
        <row r="441">
          <cell r="P441">
            <v>0</v>
          </cell>
          <cell r="X441">
            <v>0</v>
          </cell>
          <cell r="Y441">
            <v>0</v>
          </cell>
          <cell r="AC441">
            <v>0</v>
          </cell>
          <cell r="AD441">
            <v>0</v>
          </cell>
          <cell r="AK441">
            <v>0</v>
          </cell>
          <cell r="AL441">
            <v>2</v>
          </cell>
        </row>
        <row r="442">
          <cell r="P442">
            <v>0</v>
          </cell>
          <cell r="X442">
            <v>0</v>
          </cell>
          <cell r="Y442">
            <v>0</v>
          </cell>
          <cell r="AC442">
            <v>0</v>
          </cell>
          <cell r="AD442">
            <v>0</v>
          </cell>
          <cell r="AK442">
            <v>0</v>
          </cell>
          <cell r="AL442">
            <v>0</v>
          </cell>
        </row>
      </sheetData>
      <sheetData sheetId="4" refreshError="1">
        <row r="21">
          <cell r="AI21" t="str">
            <v xml:space="preserve">         Затверджую</v>
          </cell>
        </row>
        <row r="22">
          <cell r="AI22" t="str">
            <v xml:space="preserve"> Голова правління </v>
          </cell>
        </row>
        <row r="23">
          <cell r="AI23" t="str">
            <v xml:space="preserve"> Голова правління </v>
          </cell>
        </row>
        <row r="24">
          <cell r="AI24" t="str">
            <v xml:space="preserve">                        І.В.Плачков</v>
          </cell>
        </row>
        <row r="25">
          <cell r="AI25" t="str">
            <v xml:space="preserve">   "_____" ________2000 р.</v>
          </cell>
        </row>
        <row r="26">
          <cell r="AI26" t="str">
            <v xml:space="preserve">   "_____" ________2000 р.</v>
          </cell>
        </row>
        <row r="31">
          <cell r="Q31" t="str">
            <v>КТМ</v>
          </cell>
          <cell r="V31" t="str">
            <v xml:space="preserve">ТЕЦ-5 </v>
          </cell>
          <cell r="AA31" t="str">
            <v xml:space="preserve">ТЕЦ-6 </v>
          </cell>
        </row>
        <row r="33">
          <cell r="F33" t="str">
            <v>ВИКОН.ДИР.</v>
          </cell>
          <cell r="G33" t="str">
            <v>Е/Е</v>
          </cell>
          <cell r="H33" t="str">
            <v xml:space="preserve"> Т/Е</v>
          </cell>
          <cell r="P33" t="str">
            <v xml:space="preserve">КМ </v>
          </cell>
          <cell r="S33" t="str">
            <v xml:space="preserve">ТМ </v>
          </cell>
          <cell r="T33" t="str">
            <v>ВИРОБН</v>
          </cell>
          <cell r="U33" t="str">
            <v>ПЕРЕД</v>
          </cell>
          <cell r="X33" t="str">
            <v>ТЕЦ-5 ВСЬОГО</v>
          </cell>
          <cell r="Y33" t="str">
            <v>Е/Е</v>
          </cell>
          <cell r="Z33" t="str">
            <v xml:space="preserve"> Т/Е</v>
          </cell>
          <cell r="AC33" t="str">
            <v>ТЕЦ-6 ВСЬОГО</v>
          </cell>
          <cell r="AD33" t="str">
            <v>Е/Е</v>
          </cell>
          <cell r="AE33" t="str">
            <v xml:space="preserve"> Т/Е</v>
          </cell>
          <cell r="AF33" t="str">
            <v>ТРМ ВСЬОГО</v>
          </cell>
          <cell r="AG33" t="str">
            <v>ТРМ  АК КЕ</v>
          </cell>
          <cell r="AH33" t="str">
            <v>ТРМ СТОР</v>
          </cell>
          <cell r="AI33" t="str">
            <v xml:space="preserve">ДОП.ВИР. </v>
          </cell>
          <cell r="AJ33" t="str">
            <v>ДОП.ВИР. СТ.ОРГ.</v>
          </cell>
          <cell r="AK33" t="str">
            <v>АК КЕ ВСЬОГО</v>
          </cell>
          <cell r="AL33" t="str">
            <v xml:space="preserve"> Е/Е</v>
          </cell>
          <cell r="AM33" t="str">
            <v xml:space="preserve"> Т/Е</v>
          </cell>
          <cell r="AN33" t="str">
            <v>СТАНЦІї ЕЛЕКТРО</v>
          </cell>
          <cell r="AO33" t="str">
            <v>СТАНЦІІ ТЕПЛОВІ</v>
          </cell>
          <cell r="AP33" t="str">
            <v>МЕРЕЖІ ЕЛЕКТРО</v>
          </cell>
          <cell r="AQ33" t="str">
            <v>МЕРЕЖІ ТЕПЛОВІ</v>
          </cell>
        </row>
        <row r="34">
          <cell r="AL34">
            <v>605</v>
          </cell>
        </row>
        <row r="35">
          <cell r="AL35">
            <v>536.20000000000005</v>
          </cell>
        </row>
        <row r="36">
          <cell r="AL36">
            <v>0</v>
          </cell>
        </row>
        <row r="38">
          <cell r="AL38">
            <v>0</v>
          </cell>
        </row>
        <row r="39">
          <cell r="AL39">
            <v>0</v>
          </cell>
        </row>
        <row r="40">
          <cell r="AL40">
            <v>478.2</v>
          </cell>
        </row>
        <row r="41">
          <cell r="P41">
            <v>0</v>
          </cell>
          <cell r="AL41">
            <v>478.2</v>
          </cell>
        </row>
        <row r="42">
          <cell r="AM42">
            <v>1840</v>
          </cell>
        </row>
        <row r="43">
          <cell r="AM43">
            <v>0</v>
          </cell>
        </row>
        <row r="44">
          <cell r="AM44">
            <v>1660</v>
          </cell>
        </row>
        <row r="45">
          <cell r="F45">
            <v>2564.3333333333339</v>
          </cell>
          <cell r="P45">
            <v>2175</v>
          </cell>
          <cell r="S45">
            <v>7897</v>
          </cell>
          <cell r="T45">
            <v>4513.5299999999988</v>
          </cell>
          <cell r="U45">
            <v>1480.47</v>
          </cell>
          <cell r="X45">
            <v>2489.8484848484827</v>
          </cell>
          <cell r="AC45">
            <v>1464</v>
          </cell>
          <cell r="AF45">
            <v>4071.2424242424245</v>
          </cell>
          <cell r="AG45">
            <v>3280.4969696969697</v>
          </cell>
          <cell r="AH45">
            <v>790.74545454545455</v>
          </cell>
          <cell r="AM45">
            <v>1660</v>
          </cell>
        </row>
        <row r="46">
          <cell r="F46">
            <v>3350.1188787878787</v>
          </cell>
          <cell r="P46">
            <v>2181.2434545454544</v>
          </cell>
          <cell r="S46">
            <v>6535.468727272726</v>
          </cell>
          <cell r="T46">
            <v>4851.0902763636368</v>
          </cell>
          <cell r="U46">
            <v>1648.5504509090908</v>
          </cell>
          <cell r="X46">
            <v>1789.018727272733</v>
          </cell>
          <cell r="AC46">
            <v>1029.1789090909119</v>
          </cell>
          <cell r="AF46">
            <v>4502.9056363636373</v>
          </cell>
          <cell r="AG46">
            <v>3771.8816363636361</v>
          </cell>
          <cell r="AH46">
            <v>731.02400000000011</v>
          </cell>
        </row>
        <row r="47">
          <cell r="F47">
            <v>487.66666666666669</v>
          </cell>
          <cell r="G47">
            <v>231</v>
          </cell>
          <cell r="H47">
            <v>256.66666666666669</v>
          </cell>
          <cell r="P47">
            <v>353</v>
          </cell>
          <cell r="S47">
            <v>486</v>
          </cell>
          <cell r="T47">
            <v>243</v>
          </cell>
          <cell r="U47">
            <v>243</v>
          </cell>
          <cell r="X47">
            <v>123</v>
          </cell>
          <cell r="Y47">
            <v>53</v>
          </cell>
          <cell r="Z47">
            <v>70</v>
          </cell>
          <cell r="AC47">
            <v>299</v>
          </cell>
          <cell r="AD47">
            <v>114</v>
          </cell>
          <cell r="AE47">
            <v>185</v>
          </cell>
          <cell r="AF47">
            <v>226.33333333333334</v>
          </cell>
          <cell r="AG47">
            <v>155</v>
          </cell>
          <cell r="AH47">
            <v>71.333333333333343</v>
          </cell>
          <cell r="AI47">
            <v>0.45600000000000002</v>
          </cell>
          <cell r="AK47">
            <v>1998.6666666666667</v>
          </cell>
          <cell r="AL47">
            <v>778.6</v>
          </cell>
          <cell r="AM47">
            <v>1220.0666666666666</v>
          </cell>
          <cell r="AN47">
            <v>167</v>
          </cell>
          <cell r="AO47">
            <v>420</v>
          </cell>
          <cell r="AP47">
            <v>611.6</v>
          </cell>
          <cell r="AQ47">
            <v>800.06666666666661</v>
          </cell>
        </row>
        <row r="48">
          <cell r="F48">
            <v>67.833333333333329</v>
          </cell>
          <cell r="G48">
            <v>32</v>
          </cell>
          <cell r="P48">
            <v>336.7</v>
          </cell>
          <cell r="S48">
            <v>367</v>
          </cell>
          <cell r="X48">
            <v>32</v>
          </cell>
          <cell r="Y48">
            <v>14</v>
          </cell>
          <cell r="Z48">
            <v>18</v>
          </cell>
          <cell r="AC48">
            <v>32</v>
          </cell>
          <cell r="AD48">
            <v>12</v>
          </cell>
          <cell r="AE48">
            <v>20</v>
          </cell>
          <cell r="AF48">
            <v>206.95333333333335</v>
          </cell>
          <cell r="AG48">
            <v>141.72798232695141</v>
          </cell>
          <cell r="AH48">
            <v>65.225351006381942</v>
          </cell>
          <cell r="AK48">
            <v>1031.2613156602847</v>
          </cell>
          <cell r="AL48">
            <v>402.7</v>
          </cell>
          <cell r="AM48">
            <v>628.56131566028466</v>
          </cell>
        </row>
        <row r="49">
          <cell r="F49">
            <v>0</v>
          </cell>
          <cell r="G49">
            <v>0</v>
          </cell>
          <cell r="H49">
            <v>120.376</v>
          </cell>
          <cell r="P49">
            <v>1</v>
          </cell>
          <cell r="S49">
            <v>558.61599999999999</v>
          </cell>
          <cell r="T49">
            <v>279.30799999999999</v>
          </cell>
          <cell r="U49">
            <v>279.30799999999999</v>
          </cell>
          <cell r="X49">
            <v>46</v>
          </cell>
          <cell r="Y49">
            <v>20</v>
          </cell>
          <cell r="Z49">
            <v>26</v>
          </cell>
          <cell r="AC49">
            <v>195</v>
          </cell>
          <cell r="AD49">
            <v>74</v>
          </cell>
          <cell r="AE49">
            <v>121</v>
          </cell>
          <cell r="AF49">
            <v>303.20800000000003</v>
          </cell>
          <cell r="AG49">
            <v>220.68</v>
          </cell>
          <cell r="AH49">
            <v>0</v>
          </cell>
          <cell r="AK49">
            <v>242</v>
          </cell>
          <cell r="AL49">
            <v>95</v>
          </cell>
          <cell r="AM49">
            <v>147</v>
          </cell>
        </row>
        <row r="50">
          <cell r="F50">
            <v>417.35999999999996</v>
          </cell>
          <cell r="G50">
            <v>197</v>
          </cell>
          <cell r="H50">
            <v>36.833333333333329</v>
          </cell>
          <cell r="P50">
            <v>4</v>
          </cell>
          <cell r="S50">
            <v>80</v>
          </cell>
          <cell r="X50">
            <v>35</v>
          </cell>
          <cell r="Y50">
            <v>15</v>
          </cell>
          <cell r="Z50">
            <v>20</v>
          </cell>
          <cell r="AC50">
            <v>29</v>
          </cell>
          <cell r="AD50">
            <v>11</v>
          </cell>
          <cell r="AE50">
            <v>18</v>
          </cell>
          <cell r="AF50">
            <v>17.266666666666666</v>
          </cell>
          <cell r="AG50">
            <v>11.824742268041236</v>
          </cell>
          <cell r="AH50">
            <v>5.4419243986254298</v>
          </cell>
          <cell r="AK50">
            <v>577.18474226804119</v>
          </cell>
          <cell r="AL50">
            <v>227</v>
          </cell>
          <cell r="AM50">
            <v>350.18474226804119</v>
          </cell>
        </row>
        <row r="51">
          <cell r="F51">
            <v>1</v>
          </cell>
          <cell r="G51">
            <v>0</v>
          </cell>
          <cell r="H51">
            <v>1</v>
          </cell>
          <cell r="P51">
            <v>29</v>
          </cell>
          <cell r="S51">
            <v>403</v>
          </cell>
          <cell r="T51">
            <v>314.34000000000003</v>
          </cell>
          <cell r="U51">
            <v>88.659999999999968</v>
          </cell>
          <cell r="X51">
            <v>889</v>
          </cell>
          <cell r="Y51">
            <v>386</v>
          </cell>
          <cell r="Z51">
            <v>503</v>
          </cell>
          <cell r="AC51">
            <v>67</v>
          </cell>
          <cell r="AD51">
            <v>26</v>
          </cell>
          <cell r="AE51">
            <v>41</v>
          </cell>
          <cell r="AF51">
            <v>162.33333333333334</v>
          </cell>
          <cell r="AG51">
            <v>111.66666666666667</v>
          </cell>
          <cell r="AH51">
            <v>50.666666666666671</v>
          </cell>
          <cell r="AK51">
            <v>1501.6666666666667</v>
          </cell>
          <cell r="AL51">
            <v>442</v>
          </cell>
          <cell r="AM51">
            <v>1059.6666666666667</v>
          </cell>
          <cell r="AN51">
            <v>412</v>
          </cell>
          <cell r="AO51">
            <v>681</v>
          </cell>
          <cell r="AP51">
            <v>30</v>
          </cell>
          <cell r="AQ51">
            <v>378.66666666666674</v>
          </cell>
        </row>
        <row r="52">
          <cell r="F52">
            <v>0</v>
          </cell>
          <cell r="G52">
            <v>0</v>
          </cell>
          <cell r="H52">
            <v>0</v>
          </cell>
          <cell r="P52">
            <v>4</v>
          </cell>
          <cell r="S52">
            <v>22</v>
          </cell>
          <cell r="T52">
            <v>22</v>
          </cell>
          <cell r="U52">
            <v>0</v>
          </cell>
          <cell r="X52">
            <v>790</v>
          </cell>
          <cell r="Y52">
            <v>343</v>
          </cell>
          <cell r="Z52">
            <v>447</v>
          </cell>
          <cell r="AC52">
            <v>13</v>
          </cell>
          <cell r="AD52">
            <v>5</v>
          </cell>
          <cell r="AE52">
            <v>8</v>
          </cell>
          <cell r="AF52">
            <v>7.8735999999999997</v>
          </cell>
          <cell r="AG52">
            <v>5.7305415688240409</v>
          </cell>
          <cell r="AH52">
            <v>0</v>
          </cell>
          <cell r="AK52">
            <v>825</v>
          </cell>
          <cell r="AL52">
            <v>348</v>
          </cell>
          <cell r="AM52">
            <v>477</v>
          </cell>
          <cell r="AN52">
            <v>348</v>
          </cell>
          <cell r="AO52">
            <v>462</v>
          </cell>
          <cell r="AP52">
            <v>0</v>
          </cell>
          <cell r="AQ52">
            <v>15</v>
          </cell>
        </row>
        <row r="53">
          <cell r="F53">
            <v>0</v>
          </cell>
          <cell r="G53">
            <v>0</v>
          </cell>
          <cell r="H53">
            <v>0</v>
          </cell>
          <cell r="P53">
            <v>0</v>
          </cell>
          <cell r="S53">
            <v>19250</v>
          </cell>
          <cell r="T53">
            <v>19250</v>
          </cell>
          <cell r="U53">
            <v>0</v>
          </cell>
          <cell r="X53">
            <v>44597</v>
          </cell>
          <cell r="Y53">
            <v>30041.25</v>
          </cell>
          <cell r="Z53">
            <v>14555.75</v>
          </cell>
          <cell r="AC53">
            <v>36151</v>
          </cell>
          <cell r="AD53">
            <v>22308.272727272721</v>
          </cell>
          <cell r="AE53">
            <v>13842.727272727279</v>
          </cell>
          <cell r="AF53">
            <v>120.024</v>
          </cell>
          <cell r="AG53">
            <v>96.92</v>
          </cell>
          <cell r="AH53">
            <v>0</v>
          </cell>
          <cell r="AK53">
            <v>99998</v>
          </cell>
          <cell r="AL53">
            <v>52349.522727272721</v>
          </cell>
          <cell r="AM53">
            <v>47648.477272727279</v>
          </cell>
          <cell r="AN53">
            <v>52349.522727272721</v>
          </cell>
          <cell r="AO53">
            <v>47648</v>
          </cell>
          <cell r="AP53">
            <v>0</v>
          </cell>
          <cell r="AQ53">
            <v>0.47727272727934178</v>
          </cell>
        </row>
        <row r="54">
          <cell r="F54">
            <v>0</v>
          </cell>
          <cell r="G54">
            <v>0</v>
          </cell>
          <cell r="H54">
            <v>0</v>
          </cell>
          <cell r="P54">
            <v>0</v>
          </cell>
          <cell r="S54">
            <v>19250</v>
          </cell>
          <cell r="T54">
            <v>19250</v>
          </cell>
          <cell r="U54">
            <v>0</v>
          </cell>
          <cell r="X54">
            <v>44597</v>
          </cell>
          <cell r="Y54">
            <v>30041.25</v>
          </cell>
          <cell r="Z54">
            <v>14555.75</v>
          </cell>
          <cell r="AC54">
            <v>36151</v>
          </cell>
          <cell r="AD54">
            <v>22308.272727272721</v>
          </cell>
          <cell r="AE54">
            <v>13842.727272727279</v>
          </cell>
          <cell r="AH54">
            <v>0</v>
          </cell>
          <cell r="AI54">
            <v>0</v>
          </cell>
          <cell r="AK54">
            <v>99998</v>
          </cell>
          <cell r="AL54">
            <v>52349.522727272721</v>
          </cell>
          <cell r="AM54">
            <v>47648.477272727279</v>
          </cell>
          <cell r="AN54">
            <v>52349.522727272721</v>
          </cell>
          <cell r="AO54">
            <v>47648</v>
          </cell>
          <cell r="AP54">
            <v>0</v>
          </cell>
          <cell r="AQ54">
            <v>0.47727272727934178</v>
          </cell>
        </row>
        <row r="55">
          <cell r="F55">
            <v>0</v>
          </cell>
          <cell r="G55">
            <v>0</v>
          </cell>
          <cell r="H55">
            <v>0</v>
          </cell>
          <cell r="P55">
            <v>0</v>
          </cell>
          <cell r="S55">
            <v>19250</v>
          </cell>
          <cell r="T55">
            <v>0</v>
          </cell>
          <cell r="U55">
            <v>0</v>
          </cell>
          <cell r="X55">
            <v>44597</v>
          </cell>
          <cell r="Y55">
            <v>30041.25</v>
          </cell>
          <cell r="Z55">
            <v>14555.75</v>
          </cell>
          <cell r="AC55">
            <v>36151</v>
          </cell>
          <cell r="AD55">
            <v>22308.272727272721</v>
          </cell>
          <cell r="AE55">
            <v>13842.727272727279</v>
          </cell>
          <cell r="AH55">
            <v>0</v>
          </cell>
          <cell r="AK55">
            <v>0</v>
          </cell>
          <cell r="AL55">
            <v>0</v>
          </cell>
          <cell r="AM55">
            <v>0</v>
          </cell>
          <cell r="AO55">
            <v>0</v>
          </cell>
        </row>
        <row r="56">
          <cell r="F56">
            <v>7</v>
          </cell>
          <cell r="G56">
            <v>3</v>
          </cell>
          <cell r="H56">
            <v>4</v>
          </cell>
          <cell r="P56">
            <v>56</v>
          </cell>
          <cell r="S56">
            <v>3154</v>
          </cell>
          <cell r="T56">
            <v>3154</v>
          </cell>
          <cell r="U56">
            <v>0</v>
          </cell>
          <cell r="X56">
            <v>0</v>
          </cell>
          <cell r="Y56">
            <v>0</v>
          </cell>
          <cell r="Z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890</v>
          </cell>
          <cell r="AG56">
            <v>442</v>
          </cell>
          <cell r="AH56">
            <v>448</v>
          </cell>
          <cell r="AI56">
            <v>0</v>
          </cell>
          <cell r="AK56">
            <v>3659</v>
          </cell>
          <cell r="AL56">
            <v>59</v>
          </cell>
          <cell r="AM56">
            <v>3600</v>
          </cell>
          <cell r="AN56">
            <v>0</v>
          </cell>
          <cell r="AO56">
            <v>1072</v>
          </cell>
          <cell r="AP56">
            <v>59</v>
          </cell>
          <cell r="AQ56">
            <v>2528</v>
          </cell>
        </row>
        <row r="57">
          <cell r="F57">
            <v>288</v>
          </cell>
          <cell r="G57">
            <v>136</v>
          </cell>
          <cell r="H57">
            <v>152</v>
          </cell>
          <cell r="P57">
            <v>449</v>
          </cell>
          <cell r="S57">
            <v>816</v>
          </cell>
          <cell r="T57">
            <v>399.84</v>
          </cell>
          <cell r="U57">
            <v>416.16</v>
          </cell>
          <cell r="X57">
            <v>238.18181818181819</v>
          </cell>
          <cell r="Y57">
            <v>103</v>
          </cell>
          <cell r="Z57">
            <v>135.18181818181819</v>
          </cell>
          <cell r="AC57">
            <v>210</v>
          </cell>
          <cell r="AD57">
            <v>80</v>
          </cell>
          <cell r="AE57">
            <v>130</v>
          </cell>
          <cell r="AF57">
            <v>960.90909090909088</v>
          </cell>
          <cell r="AG57">
            <v>807.16363636363633</v>
          </cell>
          <cell r="AH57">
            <v>153.74545454545455</v>
          </cell>
          <cell r="AK57">
            <v>3032.3454545454542</v>
          </cell>
          <cell r="AL57">
            <v>915</v>
          </cell>
          <cell r="AM57">
            <v>2117.3454545454542</v>
          </cell>
          <cell r="AN57">
            <v>183</v>
          </cell>
          <cell r="AO57">
            <v>543</v>
          </cell>
          <cell r="AP57">
            <v>732</v>
          </cell>
          <cell r="AQ57">
            <v>1574.3454545454542</v>
          </cell>
        </row>
        <row r="58">
          <cell r="F58">
            <v>16</v>
          </cell>
          <cell r="G58">
            <v>8</v>
          </cell>
          <cell r="H58">
            <v>8</v>
          </cell>
          <cell r="P58">
            <v>25</v>
          </cell>
          <cell r="S58">
            <v>45</v>
          </cell>
          <cell r="T58">
            <v>22</v>
          </cell>
          <cell r="U58">
            <v>23</v>
          </cell>
          <cell r="X58">
            <v>13</v>
          </cell>
          <cell r="Y58">
            <v>6</v>
          </cell>
          <cell r="Z58">
            <v>7</v>
          </cell>
          <cell r="AC58">
            <v>12</v>
          </cell>
          <cell r="AD58">
            <v>5</v>
          </cell>
          <cell r="AE58">
            <v>7</v>
          </cell>
          <cell r="AF58">
            <v>53</v>
          </cell>
          <cell r="AG58">
            <v>44</v>
          </cell>
          <cell r="AH58">
            <v>9</v>
          </cell>
          <cell r="AK58">
            <v>167</v>
          </cell>
          <cell r="AL58">
            <v>52</v>
          </cell>
          <cell r="AM58">
            <v>115</v>
          </cell>
          <cell r="AN58">
            <v>11</v>
          </cell>
          <cell r="AO58">
            <v>23</v>
          </cell>
          <cell r="AP58">
            <v>41</v>
          </cell>
          <cell r="AQ58">
            <v>92</v>
          </cell>
        </row>
        <row r="59">
          <cell r="F59">
            <v>92</v>
          </cell>
          <cell r="G59">
            <v>43</v>
          </cell>
          <cell r="H59">
            <v>49</v>
          </cell>
          <cell r="P59">
            <v>144</v>
          </cell>
          <cell r="S59">
            <v>261</v>
          </cell>
          <cell r="T59">
            <v>128</v>
          </cell>
          <cell r="U59">
            <v>133</v>
          </cell>
          <cell r="X59">
            <v>76</v>
          </cell>
          <cell r="Y59">
            <v>33</v>
          </cell>
          <cell r="Z59">
            <v>43</v>
          </cell>
          <cell r="AC59">
            <v>67</v>
          </cell>
          <cell r="AD59">
            <v>26</v>
          </cell>
          <cell r="AE59">
            <v>41</v>
          </cell>
          <cell r="AF59">
            <v>307</v>
          </cell>
          <cell r="AG59">
            <v>258</v>
          </cell>
          <cell r="AH59">
            <v>49</v>
          </cell>
          <cell r="AI59">
            <v>0</v>
          </cell>
          <cell r="AK59">
            <v>970</v>
          </cell>
          <cell r="AL59">
            <v>293</v>
          </cell>
          <cell r="AM59">
            <v>677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</row>
        <row r="60">
          <cell r="F60">
            <v>20</v>
          </cell>
          <cell r="G60">
            <v>0</v>
          </cell>
          <cell r="H60">
            <v>11</v>
          </cell>
          <cell r="P60">
            <v>34</v>
          </cell>
          <cell r="S60">
            <v>66</v>
          </cell>
          <cell r="T60">
            <v>33</v>
          </cell>
          <cell r="U60">
            <v>34</v>
          </cell>
          <cell r="X60">
            <v>23</v>
          </cell>
          <cell r="Y60">
            <v>10</v>
          </cell>
          <cell r="Z60">
            <v>13</v>
          </cell>
          <cell r="AC60">
            <v>18</v>
          </cell>
          <cell r="AD60">
            <v>7</v>
          </cell>
          <cell r="AE60">
            <v>11</v>
          </cell>
          <cell r="AF60">
            <v>74</v>
          </cell>
          <cell r="AG60">
            <v>62</v>
          </cell>
          <cell r="AH60">
            <v>0</v>
          </cell>
          <cell r="AI60">
            <v>38</v>
          </cell>
          <cell r="AK60">
            <v>0</v>
          </cell>
          <cell r="AL60">
            <v>81</v>
          </cell>
          <cell r="AM60">
            <v>195</v>
          </cell>
        </row>
        <row r="61">
          <cell r="F61">
            <v>87.333333333333329</v>
          </cell>
          <cell r="G61">
            <v>41</v>
          </cell>
          <cell r="H61">
            <v>46.333333333333329</v>
          </cell>
          <cell r="P61">
            <v>586</v>
          </cell>
          <cell r="S61">
            <v>1427</v>
          </cell>
          <cell r="T61">
            <v>228.32</v>
          </cell>
          <cell r="U61">
            <v>1198.68</v>
          </cell>
          <cell r="X61">
            <v>708</v>
          </cell>
          <cell r="Y61">
            <v>307</v>
          </cell>
          <cell r="Z61">
            <v>401</v>
          </cell>
          <cell r="AC61">
            <v>734</v>
          </cell>
          <cell r="AD61">
            <v>280</v>
          </cell>
          <cell r="AE61">
            <v>454</v>
          </cell>
          <cell r="AF61">
            <v>586.33333333333337</v>
          </cell>
          <cell r="AG61">
            <v>530.33333333333337</v>
          </cell>
          <cell r="AH61">
            <v>56</v>
          </cell>
          <cell r="AI61">
            <v>222</v>
          </cell>
          <cell r="AK61">
            <v>4083.666666666667</v>
          </cell>
          <cell r="AL61">
            <v>1224</v>
          </cell>
          <cell r="AM61">
            <v>2859.666666666667</v>
          </cell>
          <cell r="AN61">
            <v>587</v>
          </cell>
          <cell r="AO61">
            <v>1340</v>
          </cell>
          <cell r="AP61">
            <v>637</v>
          </cell>
          <cell r="AQ61">
            <v>1519.666666666667</v>
          </cell>
        </row>
        <row r="62">
          <cell r="G62">
            <v>0</v>
          </cell>
          <cell r="T62">
            <v>23</v>
          </cell>
          <cell r="U62">
            <v>120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N62">
            <v>59</v>
          </cell>
          <cell r="AO62">
            <v>134</v>
          </cell>
          <cell r="AP62">
            <v>64</v>
          </cell>
          <cell r="AQ62">
            <v>152</v>
          </cell>
        </row>
        <row r="63">
          <cell r="F63">
            <v>68</v>
          </cell>
          <cell r="G63">
            <v>32</v>
          </cell>
          <cell r="H63">
            <v>36</v>
          </cell>
          <cell r="P63">
            <v>350</v>
          </cell>
          <cell r="S63">
            <v>920</v>
          </cell>
          <cell r="T63">
            <v>228.32</v>
          </cell>
          <cell r="U63">
            <v>1198.68</v>
          </cell>
          <cell r="X63">
            <v>110</v>
          </cell>
          <cell r="Y63">
            <v>307</v>
          </cell>
          <cell r="Z63">
            <v>401</v>
          </cell>
          <cell r="AC63">
            <v>80</v>
          </cell>
          <cell r="AD63">
            <v>31</v>
          </cell>
          <cell r="AE63">
            <v>454</v>
          </cell>
          <cell r="AF63">
            <v>250</v>
          </cell>
          <cell r="AG63">
            <v>250</v>
          </cell>
          <cell r="AH63">
            <v>0</v>
          </cell>
          <cell r="AK63">
            <v>1791</v>
          </cell>
          <cell r="AL63">
            <v>426</v>
          </cell>
          <cell r="AM63">
            <v>1365</v>
          </cell>
          <cell r="AO63">
            <v>253</v>
          </cell>
        </row>
        <row r="64">
          <cell r="F64">
            <v>0</v>
          </cell>
          <cell r="G64">
            <v>0</v>
          </cell>
          <cell r="P64">
            <v>0</v>
          </cell>
          <cell r="S64">
            <v>0</v>
          </cell>
          <cell r="T64">
            <v>23</v>
          </cell>
          <cell r="U64">
            <v>120</v>
          </cell>
          <cell r="AC64">
            <v>0</v>
          </cell>
          <cell r="AD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O64">
            <v>0</v>
          </cell>
        </row>
        <row r="65">
          <cell r="F65">
            <v>19.333333333333329</v>
          </cell>
          <cell r="G65">
            <v>9</v>
          </cell>
          <cell r="H65">
            <v>10.333333333333329</v>
          </cell>
          <cell r="P65">
            <v>236</v>
          </cell>
          <cell r="S65">
            <v>507</v>
          </cell>
          <cell r="T65">
            <v>205.32</v>
          </cell>
          <cell r="U65">
            <v>1078.68</v>
          </cell>
          <cell r="X65">
            <v>598</v>
          </cell>
          <cell r="Y65">
            <v>307</v>
          </cell>
          <cell r="Z65">
            <v>401</v>
          </cell>
          <cell r="AC65">
            <v>654</v>
          </cell>
          <cell r="AD65">
            <v>249</v>
          </cell>
          <cell r="AE65">
            <v>454</v>
          </cell>
          <cell r="AF65">
            <v>336.33333333333337</v>
          </cell>
          <cell r="AG65">
            <v>280.33333333333337</v>
          </cell>
          <cell r="AH65">
            <v>56</v>
          </cell>
          <cell r="AI65">
            <v>0</v>
          </cell>
          <cell r="AJ65">
            <v>0</v>
          </cell>
          <cell r="AK65">
            <v>2292.6666666666665</v>
          </cell>
          <cell r="AL65">
            <v>798</v>
          </cell>
          <cell r="AM65">
            <v>1494.666666666667</v>
          </cell>
          <cell r="AN65">
            <v>528</v>
          </cell>
          <cell r="AO65">
            <v>953</v>
          </cell>
          <cell r="AP65">
            <v>573</v>
          </cell>
          <cell r="AQ65">
            <v>1367.666666666667</v>
          </cell>
        </row>
        <row r="66">
          <cell r="F66">
            <v>63</v>
          </cell>
          <cell r="G66">
            <v>30</v>
          </cell>
          <cell r="H66">
            <v>33</v>
          </cell>
          <cell r="P66">
            <v>370</v>
          </cell>
          <cell r="S66">
            <v>719</v>
          </cell>
          <cell r="T66">
            <v>179.75</v>
          </cell>
          <cell r="U66">
            <v>539.25</v>
          </cell>
          <cell r="X66">
            <v>550</v>
          </cell>
          <cell r="Y66">
            <v>239</v>
          </cell>
          <cell r="Z66">
            <v>311</v>
          </cell>
          <cell r="AC66">
            <v>480</v>
          </cell>
          <cell r="AD66">
            <v>183</v>
          </cell>
          <cell r="AE66">
            <v>297</v>
          </cell>
          <cell r="AF66">
            <v>506</v>
          </cell>
          <cell r="AG66">
            <v>506</v>
          </cell>
          <cell r="AH66">
            <v>0</v>
          </cell>
          <cell r="AK66">
            <v>2688</v>
          </cell>
          <cell r="AL66">
            <v>822</v>
          </cell>
          <cell r="AM66">
            <v>1866</v>
          </cell>
          <cell r="AN66">
            <v>422</v>
          </cell>
          <cell r="AO66">
            <v>852</v>
          </cell>
          <cell r="AP66">
            <v>400</v>
          </cell>
          <cell r="AQ66">
            <v>1014</v>
          </cell>
        </row>
        <row r="67">
          <cell r="F67">
            <v>0</v>
          </cell>
          <cell r="G67">
            <v>0</v>
          </cell>
          <cell r="H67">
            <v>10.333333333333329</v>
          </cell>
          <cell r="P67">
            <v>53</v>
          </cell>
          <cell r="S67">
            <v>296</v>
          </cell>
          <cell r="T67">
            <v>205.32</v>
          </cell>
          <cell r="U67">
            <v>1078.68</v>
          </cell>
          <cell r="X67">
            <v>197.81818181818181</v>
          </cell>
          <cell r="Y67">
            <v>86</v>
          </cell>
          <cell r="Z67">
            <v>111.81818181818181</v>
          </cell>
          <cell r="AC67">
            <v>144</v>
          </cell>
          <cell r="AD67">
            <v>55</v>
          </cell>
          <cell r="AE67">
            <v>89</v>
          </cell>
          <cell r="AF67">
            <v>85.090909090909093</v>
          </cell>
          <cell r="AG67">
            <v>85.090909090909093</v>
          </cell>
          <cell r="AH67">
            <v>0</v>
          </cell>
          <cell r="AI67">
            <v>0</v>
          </cell>
          <cell r="AJ67">
            <v>0</v>
          </cell>
          <cell r="AK67">
            <v>775.90909090909088</v>
          </cell>
          <cell r="AL67">
            <v>194</v>
          </cell>
          <cell r="AM67">
            <v>581.90909090909088</v>
          </cell>
        </row>
        <row r="68">
          <cell r="F68">
            <v>0</v>
          </cell>
          <cell r="G68">
            <v>0</v>
          </cell>
          <cell r="H68">
            <v>18.641999999999996</v>
          </cell>
          <cell r="P68">
            <v>3</v>
          </cell>
          <cell r="S68">
            <v>16</v>
          </cell>
          <cell r="T68">
            <v>125.15</v>
          </cell>
          <cell r="U68">
            <v>375.45000000000005</v>
          </cell>
          <cell r="X68">
            <v>11</v>
          </cell>
          <cell r="Y68">
            <v>5</v>
          </cell>
          <cell r="Z68">
            <v>6</v>
          </cell>
          <cell r="AC68">
            <v>8</v>
          </cell>
          <cell r="AD68">
            <v>3</v>
          </cell>
          <cell r="AE68">
            <v>5</v>
          </cell>
          <cell r="AF68">
            <v>5</v>
          </cell>
          <cell r="AG68">
            <v>5</v>
          </cell>
          <cell r="AH68">
            <v>0</v>
          </cell>
          <cell r="AK68">
            <v>43</v>
          </cell>
          <cell r="AL68">
            <v>11</v>
          </cell>
          <cell r="AM68">
            <v>32</v>
          </cell>
        </row>
        <row r="69">
          <cell r="F69">
            <v>0</v>
          </cell>
          <cell r="G69">
            <v>0</v>
          </cell>
          <cell r="P69">
            <v>17</v>
          </cell>
          <cell r="S69">
            <v>95</v>
          </cell>
          <cell r="X69">
            <v>63</v>
          </cell>
          <cell r="Y69">
            <v>27</v>
          </cell>
          <cell r="Z69">
            <v>36</v>
          </cell>
          <cell r="AC69">
            <v>45</v>
          </cell>
          <cell r="AD69">
            <v>17</v>
          </cell>
          <cell r="AE69">
            <v>28</v>
          </cell>
          <cell r="AF69">
            <v>27</v>
          </cell>
          <cell r="AG69">
            <v>27</v>
          </cell>
          <cell r="AH69">
            <v>0</v>
          </cell>
          <cell r="AK69">
            <v>247</v>
          </cell>
          <cell r="AL69">
            <v>61</v>
          </cell>
          <cell r="AM69">
            <v>186</v>
          </cell>
        </row>
        <row r="70">
          <cell r="F70">
            <v>0</v>
          </cell>
          <cell r="G70">
            <v>0</v>
          </cell>
          <cell r="P70">
            <v>3</v>
          </cell>
          <cell r="S70">
            <v>16</v>
          </cell>
          <cell r="X70">
            <v>11</v>
          </cell>
          <cell r="Y70">
            <v>5</v>
          </cell>
          <cell r="Z70">
            <v>6</v>
          </cell>
          <cell r="AC70">
            <v>8</v>
          </cell>
          <cell r="AD70">
            <v>3</v>
          </cell>
          <cell r="AE70">
            <v>5</v>
          </cell>
          <cell r="AF70">
            <v>5</v>
          </cell>
          <cell r="AG70">
            <v>5</v>
          </cell>
          <cell r="AH70">
            <v>0</v>
          </cell>
          <cell r="AK70">
            <v>0</v>
          </cell>
          <cell r="AL70">
            <v>0</v>
          </cell>
          <cell r="AM70">
            <v>0</v>
          </cell>
        </row>
        <row r="71">
          <cell r="F71">
            <v>63</v>
          </cell>
          <cell r="G71">
            <v>30</v>
          </cell>
          <cell r="P71">
            <v>370</v>
          </cell>
          <cell r="S71">
            <v>719</v>
          </cell>
          <cell r="X71">
            <v>550</v>
          </cell>
          <cell r="Y71">
            <v>239</v>
          </cell>
          <cell r="Z71">
            <v>311</v>
          </cell>
          <cell r="AC71">
            <v>480</v>
          </cell>
          <cell r="AD71">
            <v>183</v>
          </cell>
          <cell r="AE71">
            <v>297</v>
          </cell>
          <cell r="AF71">
            <v>506</v>
          </cell>
          <cell r="AG71">
            <v>506</v>
          </cell>
          <cell r="AH71">
            <v>0</v>
          </cell>
          <cell r="AK71">
            <v>2688</v>
          </cell>
          <cell r="AL71">
            <v>832</v>
          </cell>
          <cell r="AM71">
            <v>1856</v>
          </cell>
        </row>
        <row r="72">
          <cell r="F72">
            <v>0</v>
          </cell>
          <cell r="G72">
            <v>0</v>
          </cell>
          <cell r="P72">
            <v>0</v>
          </cell>
          <cell r="S72">
            <v>0</v>
          </cell>
          <cell r="X72">
            <v>0</v>
          </cell>
          <cell r="Z72">
            <v>0</v>
          </cell>
          <cell r="AC72">
            <v>0</v>
          </cell>
          <cell r="AD72">
            <v>0</v>
          </cell>
          <cell r="AE72">
            <v>0</v>
          </cell>
          <cell r="AH72">
            <v>0</v>
          </cell>
          <cell r="AK72">
            <v>0</v>
          </cell>
          <cell r="AL72">
            <v>0</v>
          </cell>
          <cell r="AM72">
            <v>0</v>
          </cell>
        </row>
        <row r="73">
          <cell r="F73">
            <v>444.33333333333337</v>
          </cell>
          <cell r="G73">
            <v>210</v>
          </cell>
          <cell r="H73">
            <v>234.33333333333334</v>
          </cell>
          <cell r="P73">
            <v>45</v>
          </cell>
          <cell r="S73">
            <v>110</v>
          </cell>
          <cell r="T73">
            <v>72.600000000000009</v>
          </cell>
          <cell r="U73">
            <v>37.399999999999991</v>
          </cell>
          <cell r="X73">
            <v>68</v>
          </cell>
          <cell r="Y73">
            <v>30</v>
          </cell>
          <cell r="Z73">
            <v>38</v>
          </cell>
          <cell r="AC73">
            <v>27</v>
          </cell>
          <cell r="AD73">
            <v>10</v>
          </cell>
          <cell r="AE73">
            <v>17</v>
          </cell>
          <cell r="AF73">
            <v>105.66666666666667</v>
          </cell>
          <cell r="AG73">
            <v>96.666666666666671</v>
          </cell>
          <cell r="AH73">
            <v>9</v>
          </cell>
          <cell r="AI73">
            <v>0</v>
          </cell>
          <cell r="AK73">
            <v>1113</v>
          </cell>
          <cell r="AL73">
            <v>418</v>
          </cell>
          <cell r="AM73">
            <v>695</v>
          </cell>
          <cell r="AN73">
            <v>40</v>
          </cell>
          <cell r="AO73">
            <v>92</v>
          </cell>
          <cell r="AP73">
            <v>378</v>
          </cell>
          <cell r="AQ73">
            <v>603</v>
          </cell>
        </row>
        <row r="74">
          <cell r="F74">
            <v>61.666666666666664</v>
          </cell>
          <cell r="G74">
            <v>29</v>
          </cell>
          <cell r="H74">
            <v>32.666666666666664</v>
          </cell>
          <cell r="P74">
            <v>0</v>
          </cell>
          <cell r="S74">
            <v>0</v>
          </cell>
          <cell r="T74">
            <v>0</v>
          </cell>
          <cell r="U74">
            <v>0</v>
          </cell>
          <cell r="X74">
            <v>0</v>
          </cell>
          <cell r="Y74">
            <v>0</v>
          </cell>
          <cell r="Z74">
            <v>0</v>
          </cell>
          <cell r="AC74">
            <v>0</v>
          </cell>
          <cell r="AD74">
            <v>0</v>
          </cell>
          <cell r="AE74">
            <v>0</v>
          </cell>
          <cell r="AH74">
            <v>0</v>
          </cell>
          <cell r="AK74">
            <v>61.666666666666664</v>
          </cell>
          <cell r="AL74">
            <v>29</v>
          </cell>
          <cell r="AM74">
            <v>32.666666666666664</v>
          </cell>
          <cell r="AN74">
            <v>0</v>
          </cell>
          <cell r="AO74">
            <v>0</v>
          </cell>
          <cell r="AP74">
            <v>29</v>
          </cell>
          <cell r="AQ74">
            <v>32.666666666666664</v>
          </cell>
        </row>
        <row r="75">
          <cell r="F75">
            <v>382.66666666666669</v>
          </cell>
          <cell r="G75">
            <v>181</v>
          </cell>
          <cell r="H75">
            <v>201.66666666666669</v>
          </cell>
          <cell r="P75">
            <v>45</v>
          </cell>
          <cell r="S75">
            <v>110</v>
          </cell>
          <cell r="T75">
            <v>72.600000000000009</v>
          </cell>
          <cell r="U75">
            <v>37.399999999999991</v>
          </cell>
          <cell r="X75">
            <v>68</v>
          </cell>
          <cell r="Y75">
            <v>30</v>
          </cell>
          <cell r="Z75">
            <v>38</v>
          </cell>
          <cell r="AC75">
            <v>27</v>
          </cell>
          <cell r="AD75">
            <v>10</v>
          </cell>
          <cell r="AE75">
            <v>17</v>
          </cell>
          <cell r="AF75">
            <v>105.66666666666667</v>
          </cell>
          <cell r="AG75">
            <v>96.666666666666671</v>
          </cell>
          <cell r="AH75">
            <v>9</v>
          </cell>
          <cell r="AI75">
            <v>370</v>
          </cell>
          <cell r="AK75">
            <v>1051.3333333333335</v>
          </cell>
          <cell r="AL75">
            <v>389</v>
          </cell>
          <cell r="AM75">
            <v>662.33333333333348</v>
          </cell>
          <cell r="AN75">
            <v>40</v>
          </cell>
          <cell r="AO75">
            <v>92</v>
          </cell>
          <cell r="AP75">
            <v>349</v>
          </cell>
          <cell r="AQ75">
            <v>570.33333333333348</v>
          </cell>
        </row>
        <row r="76">
          <cell r="F76">
            <v>382.66666666666669</v>
          </cell>
          <cell r="G76">
            <v>181</v>
          </cell>
          <cell r="H76">
            <v>201.66666666666669</v>
          </cell>
          <cell r="P76">
            <v>45</v>
          </cell>
          <cell r="S76">
            <v>110</v>
          </cell>
          <cell r="T76">
            <v>72.600000000000009</v>
          </cell>
          <cell r="U76">
            <v>37.399999999999991</v>
          </cell>
          <cell r="X76">
            <v>68</v>
          </cell>
          <cell r="Y76">
            <v>30</v>
          </cell>
          <cell r="Z76">
            <v>38</v>
          </cell>
          <cell r="AC76">
            <v>27</v>
          </cell>
          <cell r="AD76">
            <v>10</v>
          </cell>
          <cell r="AE76">
            <v>17</v>
          </cell>
          <cell r="AF76">
            <v>105.66666666666667</v>
          </cell>
          <cell r="AG76">
            <v>96.666666666666671</v>
          </cell>
          <cell r="AH76">
            <v>9</v>
          </cell>
          <cell r="AK76">
            <v>782.33333333333337</v>
          </cell>
          <cell r="AL76">
            <v>306</v>
          </cell>
          <cell r="AM76">
            <v>476.33333333333337</v>
          </cell>
          <cell r="AQ76">
            <v>476.33333333333337</v>
          </cell>
        </row>
        <row r="77">
          <cell r="F77">
            <v>0</v>
          </cell>
          <cell r="G77">
            <v>474</v>
          </cell>
          <cell r="H77">
            <v>0</v>
          </cell>
          <cell r="P77">
            <v>0</v>
          </cell>
          <cell r="S77">
            <v>0</v>
          </cell>
          <cell r="T77">
            <v>33.105600000000003</v>
          </cell>
          <cell r="U77">
            <v>17.054400000000001</v>
          </cell>
          <cell r="X77">
            <v>47.008000000000003</v>
          </cell>
          <cell r="Y77">
            <v>20</v>
          </cell>
          <cell r="Z77">
            <v>27.008000000000003</v>
          </cell>
          <cell r="AC77">
            <v>74.311999999999998</v>
          </cell>
          <cell r="AD77">
            <v>29</v>
          </cell>
          <cell r="AE77">
            <v>45.311999999999998</v>
          </cell>
          <cell r="AF77">
            <v>74.183999999999997</v>
          </cell>
          <cell r="AG77">
            <v>70.080000000000013</v>
          </cell>
          <cell r="AH77">
            <v>4.1039999999999992</v>
          </cell>
          <cell r="AI77">
            <v>370</v>
          </cell>
          <cell r="AK77">
            <v>269</v>
          </cell>
          <cell r="AL77">
            <v>83</v>
          </cell>
          <cell r="AM77">
            <v>186</v>
          </cell>
          <cell r="AQ77">
            <v>186</v>
          </cell>
        </row>
        <row r="78">
          <cell r="F78">
            <v>0</v>
          </cell>
          <cell r="G78">
            <v>80</v>
          </cell>
          <cell r="H78">
            <v>0</v>
          </cell>
          <cell r="P78">
            <v>20.52</v>
          </cell>
          <cell r="S78">
            <v>50.160000000000004</v>
          </cell>
          <cell r="T78">
            <v>33.105600000000003</v>
          </cell>
          <cell r="U78">
            <v>17.054400000000001</v>
          </cell>
          <cell r="X78">
            <v>31.008000000000003</v>
          </cell>
          <cell r="Y78">
            <v>13</v>
          </cell>
          <cell r="Z78">
            <v>18.008000000000003</v>
          </cell>
          <cell r="AC78">
            <v>12.312000000000001</v>
          </cell>
          <cell r="AD78">
            <v>5</v>
          </cell>
          <cell r="AE78">
            <v>7.3120000000000012</v>
          </cell>
          <cell r="AF78">
            <v>48.184000000000005</v>
          </cell>
          <cell r="AG78">
            <v>44.080000000000005</v>
          </cell>
          <cell r="AH78">
            <v>4.1039999999999992</v>
          </cell>
          <cell r="AK78">
            <v>0</v>
          </cell>
          <cell r="AL78">
            <v>0</v>
          </cell>
          <cell r="AM78">
            <v>0</v>
          </cell>
        </row>
        <row r="79">
          <cell r="F79">
            <v>1</v>
          </cell>
          <cell r="G79">
            <v>0</v>
          </cell>
          <cell r="H79">
            <v>1</v>
          </cell>
          <cell r="P79">
            <v>14.700000000000003</v>
          </cell>
          <cell r="S79">
            <v>0</v>
          </cell>
          <cell r="Y79">
            <v>0</v>
          </cell>
          <cell r="Z79">
            <v>0</v>
          </cell>
          <cell r="AH79">
            <v>0</v>
          </cell>
          <cell r="AK79">
            <v>15.700000000000003</v>
          </cell>
          <cell r="AL79">
            <v>14.700000000000003</v>
          </cell>
          <cell r="AM79">
            <v>1</v>
          </cell>
        </row>
        <row r="80">
          <cell r="F80">
            <v>1486.3333333333335</v>
          </cell>
          <cell r="G80">
            <v>702</v>
          </cell>
          <cell r="H80">
            <v>784.33333333333337</v>
          </cell>
          <cell r="P80">
            <v>2057</v>
          </cell>
          <cell r="Q80">
            <v>0</v>
          </cell>
          <cell r="R80">
            <v>0</v>
          </cell>
          <cell r="S80">
            <v>26671</v>
          </cell>
          <cell r="T80">
            <v>23991.85</v>
          </cell>
          <cell r="U80">
            <v>2679.15</v>
          </cell>
          <cell r="X80">
            <v>47262.181818181816</v>
          </cell>
          <cell r="Y80">
            <v>31198.25</v>
          </cell>
          <cell r="Z80">
            <v>16063.931818181818</v>
          </cell>
          <cell r="AA80">
            <v>0</v>
          </cell>
          <cell r="AB80">
            <v>0</v>
          </cell>
          <cell r="AC80">
            <v>38047</v>
          </cell>
          <cell r="AD80">
            <v>23032.272727272721</v>
          </cell>
          <cell r="AE80">
            <v>15014.727272727279</v>
          </cell>
          <cell r="AF80">
            <v>3797.5757575757575</v>
          </cell>
          <cell r="AG80">
            <v>2950.8303030303032</v>
          </cell>
          <cell r="AH80">
            <v>846.74545454545455</v>
          </cell>
          <cell r="AI80">
            <v>0</v>
          </cell>
          <cell r="AK80">
            <v>119211.34545454546</v>
          </cell>
          <cell r="AL80">
            <v>57353.122727272719</v>
          </cell>
          <cell r="AM80">
            <v>61858.222727272732</v>
          </cell>
          <cell r="AN80">
            <v>54171.522727272721</v>
          </cell>
          <cell r="AO80">
            <v>52671</v>
          </cell>
          <cell r="AP80">
            <v>2888.6</v>
          </cell>
          <cell r="AQ80">
            <v>8510.2227272727341</v>
          </cell>
        </row>
        <row r="81">
          <cell r="F81">
            <v>288</v>
          </cell>
          <cell r="G81">
            <v>136</v>
          </cell>
          <cell r="H81">
            <v>152</v>
          </cell>
          <cell r="P81">
            <v>502</v>
          </cell>
          <cell r="Q81">
            <v>0</v>
          </cell>
          <cell r="R81">
            <v>0</v>
          </cell>
          <cell r="S81">
            <v>1112</v>
          </cell>
          <cell r="T81">
            <v>399.84</v>
          </cell>
          <cell r="U81">
            <v>416.16</v>
          </cell>
          <cell r="V81">
            <v>0</v>
          </cell>
          <cell r="W81">
            <v>0</v>
          </cell>
          <cell r="X81">
            <v>436</v>
          </cell>
          <cell r="Y81">
            <v>189</v>
          </cell>
          <cell r="Z81">
            <v>247</v>
          </cell>
          <cell r="AA81">
            <v>0</v>
          </cell>
          <cell r="AB81">
            <v>0</v>
          </cell>
          <cell r="AC81">
            <v>354</v>
          </cell>
          <cell r="AD81">
            <v>135</v>
          </cell>
          <cell r="AE81">
            <v>219</v>
          </cell>
          <cell r="AF81">
            <v>1046</v>
          </cell>
          <cell r="AG81">
            <v>892.25454545454545</v>
          </cell>
          <cell r="AH81">
            <v>153.74545454545455</v>
          </cell>
          <cell r="AI81">
            <v>0</v>
          </cell>
          <cell r="AK81">
            <v>3808.2545454545452</v>
          </cell>
          <cell r="AL81">
            <v>1109</v>
          </cell>
          <cell r="AM81">
            <v>2699.2545454545452</v>
          </cell>
        </row>
        <row r="82">
          <cell r="F82">
            <v>0</v>
          </cell>
          <cell r="H82">
            <v>0</v>
          </cell>
          <cell r="AK82">
            <v>0</v>
          </cell>
          <cell r="AL82">
            <v>57353.122727272712</v>
          </cell>
          <cell r="AM82">
            <v>0</v>
          </cell>
        </row>
        <row r="83">
          <cell r="F83">
            <v>0</v>
          </cell>
          <cell r="G83">
            <v>0</v>
          </cell>
          <cell r="H83">
            <v>1</v>
          </cell>
          <cell r="AH83">
            <v>0</v>
          </cell>
          <cell r="AK83">
            <v>0</v>
          </cell>
          <cell r="AL83">
            <v>0</v>
          </cell>
          <cell r="AM83">
            <v>0</v>
          </cell>
          <cell r="AN83">
            <v>0</v>
          </cell>
          <cell r="AO83">
            <v>0</v>
          </cell>
          <cell r="AP83">
            <v>0</v>
          </cell>
          <cell r="AQ83">
            <v>0</v>
          </cell>
        </row>
        <row r="84">
          <cell r="F84">
            <v>1486.3333333333335</v>
          </cell>
          <cell r="G84">
            <v>702</v>
          </cell>
          <cell r="H84">
            <v>784.33333333333337</v>
          </cell>
          <cell r="P84">
            <v>2057</v>
          </cell>
          <cell r="Q84">
            <v>0</v>
          </cell>
          <cell r="R84">
            <v>0</v>
          </cell>
          <cell r="S84">
            <v>26671</v>
          </cell>
          <cell r="T84">
            <v>23991.85</v>
          </cell>
          <cell r="U84">
            <v>2679.15</v>
          </cell>
          <cell r="V84">
            <v>0</v>
          </cell>
          <cell r="W84">
            <v>0</v>
          </cell>
          <cell r="X84">
            <v>47262.181818181816</v>
          </cell>
          <cell r="Y84">
            <v>31198.25</v>
          </cell>
          <cell r="Z84">
            <v>16063.931818181818</v>
          </cell>
          <cell r="AA84">
            <v>0</v>
          </cell>
          <cell r="AB84">
            <v>0</v>
          </cell>
          <cell r="AC84">
            <v>38047</v>
          </cell>
          <cell r="AD84">
            <v>23032.272727272721</v>
          </cell>
          <cell r="AE84">
            <v>15014.727272727279</v>
          </cell>
          <cell r="AF84">
            <v>3797.5757575757575</v>
          </cell>
          <cell r="AG84">
            <v>2950.8303030303032</v>
          </cell>
          <cell r="AH84">
            <v>846.74545454545455</v>
          </cell>
          <cell r="AI84">
            <v>0</v>
          </cell>
          <cell r="AK84">
            <v>119211.34545454546</v>
          </cell>
          <cell r="AL84">
            <v>57353.122727272719</v>
          </cell>
          <cell r="AM84">
            <v>61858.222727272732</v>
          </cell>
          <cell r="AN84">
            <v>54171.522727272721</v>
          </cell>
          <cell r="AO84">
            <v>52671</v>
          </cell>
          <cell r="AP84">
            <v>2888.6</v>
          </cell>
          <cell r="AQ84">
            <v>8510.2227272727341</v>
          </cell>
        </row>
        <row r="85">
          <cell r="F85">
            <v>834</v>
          </cell>
          <cell r="G85">
            <v>480.6</v>
          </cell>
          <cell r="H85">
            <v>353.4</v>
          </cell>
          <cell r="P85">
            <v>668.5454545454545</v>
          </cell>
          <cell r="Q85">
            <v>0</v>
          </cell>
          <cell r="R85">
            <v>0</v>
          </cell>
          <cell r="S85">
            <v>1503.2727272727273</v>
          </cell>
          <cell r="T85">
            <v>591.56363636363631</v>
          </cell>
          <cell r="U85">
            <v>615.70909090909095</v>
          </cell>
          <cell r="V85">
            <v>0</v>
          </cell>
          <cell r="W85">
            <v>0</v>
          </cell>
          <cell r="X85">
            <v>608.81818181818176</v>
          </cell>
          <cell r="Y85">
            <v>264</v>
          </cell>
          <cell r="Z85">
            <v>344.81818181818181</v>
          </cell>
          <cell r="AA85">
            <v>0</v>
          </cell>
          <cell r="AB85">
            <v>0</v>
          </cell>
          <cell r="AC85">
            <v>479.09090909090912</v>
          </cell>
          <cell r="AD85">
            <v>183</v>
          </cell>
          <cell r="AE85">
            <v>296.09090909090912</v>
          </cell>
          <cell r="AF85">
            <v>1435.090909090909</v>
          </cell>
          <cell r="AG85">
            <v>1219.090909090909</v>
          </cell>
          <cell r="AH85">
            <v>0</v>
          </cell>
          <cell r="AI85">
            <v>692.36363636363637</v>
          </cell>
          <cell r="AK85">
            <v>834</v>
          </cell>
          <cell r="AL85">
            <v>480.6</v>
          </cell>
          <cell r="AM85">
            <v>353.4</v>
          </cell>
          <cell r="AN85">
            <v>0</v>
          </cell>
          <cell r="AO85">
            <v>0</v>
          </cell>
          <cell r="AP85">
            <v>138.99756689287395</v>
          </cell>
          <cell r="AQ85">
            <v>22.724226359558756</v>
          </cell>
        </row>
        <row r="86">
          <cell r="F86">
            <v>1390</v>
          </cell>
          <cell r="G86">
            <v>810</v>
          </cell>
          <cell r="H86">
            <v>580</v>
          </cell>
          <cell r="AH86">
            <v>0</v>
          </cell>
          <cell r="AK86">
            <v>1390</v>
          </cell>
          <cell r="AL86">
            <v>810</v>
          </cell>
          <cell r="AM86">
            <v>580</v>
          </cell>
          <cell r="AN86">
            <v>0</v>
          </cell>
          <cell r="AO86">
            <v>0</v>
          </cell>
          <cell r="AP86">
            <v>228.12277531937434</v>
          </cell>
          <cell r="AQ86">
            <v>36.936194930798187</v>
          </cell>
        </row>
        <row r="87">
          <cell r="F87">
            <v>600</v>
          </cell>
          <cell r="G87">
            <v>174</v>
          </cell>
          <cell r="H87">
            <v>426</v>
          </cell>
          <cell r="S87">
            <v>0</v>
          </cell>
          <cell r="T87">
            <v>0</v>
          </cell>
          <cell r="U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  <cell r="AH87">
            <v>0</v>
          </cell>
          <cell r="AK87">
            <v>600</v>
          </cell>
          <cell r="AL87">
            <v>174</v>
          </cell>
          <cell r="AM87">
            <v>426</v>
          </cell>
          <cell r="AN87">
            <v>0</v>
          </cell>
          <cell r="AO87">
            <v>0</v>
          </cell>
          <cell r="AP87">
            <v>0</v>
          </cell>
          <cell r="AQ87">
            <v>0</v>
          </cell>
        </row>
        <row r="88">
          <cell r="F88">
            <v>12.666666666666666</v>
          </cell>
          <cell r="G88">
            <v>4</v>
          </cell>
          <cell r="H88">
            <v>8.6666666666666661</v>
          </cell>
          <cell r="P88">
            <v>60</v>
          </cell>
          <cell r="Q88">
            <v>0</v>
          </cell>
          <cell r="R88">
            <v>0</v>
          </cell>
          <cell r="S88">
            <v>1</v>
          </cell>
          <cell r="T88">
            <v>24329.410276363637</v>
          </cell>
          <cell r="U88">
            <v>2847.2304509090909</v>
          </cell>
          <cell r="V88">
            <v>0</v>
          </cell>
          <cell r="W88">
            <v>0</v>
          </cell>
          <cell r="X88">
            <v>110</v>
          </cell>
          <cell r="Y88">
            <v>48</v>
          </cell>
          <cell r="Z88">
            <v>62</v>
          </cell>
          <cell r="AA88">
            <v>0</v>
          </cell>
          <cell r="AB88">
            <v>0</v>
          </cell>
          <cell r="AC88">
            <v>26</v>
          </cell>
          <cell r="AD88">
            <v>16</v>
          </cell>
          <cell r="AE88">
            <v>10</v>
          </cell>
          <cell r="AF88">
            <v>12</v>
          </cell>
          <cell r="AG88">
            <v>11</v>
          </cell>
          <cell r="AH88">
            <v>1</v>
          </cell>
          <cell r="AI88">
            <v>1322.3636363636365</v>
          </cell>
          <cell r="AK88">
            <v>220.66666666666669</v>
          </cell>
          <cell r="AL88">
            <v>128</v>
          </cell>
          <cell r="AM88">
            <v>92.666666666666686</v>
          </cell>
          <cell r="AN88">
            <v>64</v>
          </cell>
          <cell r="AO88">
            <v>72</v>
          </cell>
          <cell r="AP88">
            <v>64</v>
          </cell>
          <cell r="AQ88">
            <v>20.666666666666686</v>
          </cell>
        </row>
        <row r="89">
          <cell r="F89">
            <v>0</v>
          </cell>
          <cell r="G89">
            <v>0</v>
          </cell>
          <cell r="H89">
            <v>0</v>
          </cell>
          <cell r="AH89">
            <v>0</v>
          </cell>
          <cell r="AM89">
            <v>0</v>
          </cell>
        </row>
        <row r="90">
          <cell r="F90">
            <v>1149</v>
          </cell>
          <cell r="G90">
            <v>559</v>
          </cell>
          <cell r="H90">
            <v>590</v>
          </cell>
          <cell r="AH90">
            <v>0</v>
          </cell>
          <cell r="AK90">
            <v>1149</v>
          </cell>
          <cell r="AL90">
            <v>559</v>
          </cell>
          <cell r="AM90">
            <v>590</v>
          </cell>
        </row>
        <row r="91">
          <cell r="F91">
            <v>4323.0000000000009</v>
          </cell>
          <cell r="G91">
            <v>2170.6</v>
          </cell>
          <cell r="H91">
            <v>2152.4</v>
          </cell>
          <cell r="P91">
            <v>2117</v>
          </cell>
          <cell r="Q91">
            <v>0</v>
          </cell>
          <cell r="R91">
            <v>0</v>
          </cell>
          <cell r="S91">
            <v>26672</v>
          </cell>
          <cell r="T91">
            <v>23991.85</v>
          </cell>
          <cell r="U91">
            <v>2679.15</v>
          </cell>
          <cell r="V91">
            <v>0</v>
          </cell>
          <cell r="W91">
            <v>0</v>
          </cell>
          <cell r="X91">
            <v>47372.181818181816</v>
          </cell>
          <cell r="Y91">
            <v>31246.25</v>
          </cell>
          <cell r="Z91">
            <v>16125.931818181818</v>
          </cell>
          <cell r="AA91">
            <v>0</v>
          </cell>
          <cell r="AB91">
            <v>0</v>
          </cell>
          <cell r="AC91">
            <v>38073</v>
          </cell>
          <cell r="AD91">
            <v>23048.272727272721</v>
          </cell>
          <cell r="AE91">
            <v>15024.727272727279</v>
          </cell>
          <cell r="AF91">
            <v>3808.5757575757575</v>
          </cell>
          <cell r="AG91">
            <v>2961.8303030303032</v>
          </cell>
          <cell r="AH91">
            <v>847.74545454545455</v>
          </cell>
          <cell r="AI91">
            <v>0</v>
          </cell>
          <cell r="AJ91">
            <v>0</v>
          </cell>
          <cell r="AK91">
            <v>122256.01212121213</v>
          </cell>
          <cell r="AL91">
            <v>58945.722727272718</v>
          </cell>
          <cell r="AM91">
            <v>63310.289393939398</v>
          </cell>
          <cell r="AN91">
            <v>54235.522727272721</v>
          </cell>
          <cell r="AO91">
            <v>52743</v>
          </cell>
          <cell r="AP91">
            <v>3319.7203422122484</v>
          </cell>
          <cell r="AQ91">
            <v>8590.5498152297569</v>
          </cell>
        </row>
        <row r="92">
          <cell r="F92">
            <v>4323.0000000000009</v>
          </cell>
          <cell r="G92">
            <v>2170.6</v>
          </cell>
          <cell r="H92">
            <v>2152.4</v>
          </cell>
          <cell r="P92">
            <v>2117</v>
          </cell>
          <cell r="Q92">
            <v>0</v>
          </cell>
          <cell r="R92">
            <v>0</v>
          </cell>
          <cell r="S92">
            <v>7422</v>
          </cell>
          <cell r="T92">
            <v>4741.8499999999985</v>
          </cell>
          <cell r="U92">
            <v>2679.15</v>
          </cell>
          <cell r="V92">
            <v>0</v>
          </cell>
          <cell r="W92">
            <v>0</v>
          </cell>
          <cell r="X92">
            <v>2775.1818181818162</v>
          </cell>
          <cell r="Y92">
            <v>1205</v>
          </cell>
          <cell r="Z92">
            <v>1570.181818181818</v>
          </cell>
          <cell r="AA92">
            <v>0</v>
          </cell>
          <cell r="AB92">
            <v>0</v>
          </cell>
          <cell r="AC92">
            <v>1922</v>
          </cell>
          <cell r="AD92">
            <v>740</v>
          </cell>
          <cell r="AE92">
            <v>1182</v>
          </cell>
          <cell r="AF92">
            <v>3808.5757575757575</v>
          </cell>
          <cell r="AG92">
            <v>2961.8303030303032</v>
          </cell>
          <cell r="AH92">
            <v>847.74545454545455</v>
          </cell>
          <cell r="AI92">
            <v>0</v>
          </cell>
          <cell r="AJ92">
            <v>0</v>
          </cell>
          <cell r="AK92">
            <v>22258.01212121213</v>
          </cell>
          <cell r="AL92">
            <v>6596.1999999999971</v>
          </cell>
          <cell r="AM92">
            <v>15661.812121212119</v>
          </cell>
          <cell r="AN92">
            <v>1886</v>
          </cell>
          <cell r="AO92">
            <v>5095</v>
          </cell>
          <cell r="AP92">
            <v>3319.7203422122484</v>
          </cell>
          <cell r="AQ92">
            <v>8590.0725425024775</v>
          </cell>
        </row>
        <row r="93">
          <cell r="F93">
            <v>357</v>
          </cell>
          <cell r="G93">
            <v>4323</v>
          </cell>
          <cell r="P93">
            <v>350</v>
          </cell>
          <cell r="S93">
            <v>920</v>
          </cell>
          <cell r="X93">
            <v>110</v>
          </cell>
          <cell r="Y93">
            <v>47372.181818181816</v>
          </cell>
          <cell r="AC93">
            <v>80</v>
          </cell>
          <cell r="AD93">
            <v>38073</v>
          </cell>
          <cell r="AF93">
            <v>250</v>
          </cell>
          <cell r="AG93">
            <v>250</v>
          </cell>
          <cell r="AH93">
            <v>0</v>
          </cell>
          <cell r="AI93">
            <v>269</v>
          </cell>
          <cell r="AJ93">
            <v>0</v>
          </cell>
          <cell r="AK93">
            <v>2349</v>
          </cell>
          <cell r="AL93">
            <v>122256.01212121213</v>
          </cell>
        </row>
        <row r="94">
          <cell r="F94">
            <v>68</v>
          </cell>
          <cell r="P94">
            <v>350</v>
          </cell>
          <cell r="S94">
            <v>920</v>
          </cell>
          <cell r="X94">
            <v>110</v>
          </cell>
          <cell r="AC94">
            <v>80</v>
          </cell>
          <cell r="AF94">
            <v>250</v>
          </cell>
          <cell r="AG94">
            <v>250</v>
          </cell>
          <cell r="AH94">
            <v>0</v>
          </cell>
          <cell r="AI94">
            <v>5</v>
          </cell>
          <cell r="AK94">
            <v>1796</v>
          </cell>
          <cell r="AL94">
            <v>122256.01212121212</v>
          </cell>
          <cell r="AM94">
            <v>58945.722727272718</v>
          </cell>
        </row>
        <row r="95">
          <cell r="F95">
            <v>3715.6352121212121</v>
          </cell>
          <cell r="G95">
            <v>1632</v>
          </cell>
          <cell r="H95">
            <v>2083.6352121212117</v>
          </cell>
          <cell r="P95">
            <v>0</v>
          </cell>
          <cell r="Q95">
            <v>0</v>
          </cell>
          <cell r="R95">
            <v>0</v>
          </cell>
          <cell r="S95">
            <v>27183.640727272727</v>
          </cell>
          <cell r="T95">
            <v>24329.410276363637</v>
          </cell>
          <cell r="U95">
            <v>2847.2304509090909</v>
          </cell>
          <cell r="V95">
            <v>0</v>
          </cell>
          <cell r="W95">
            <v>0</v>
          </cell>
          <cell r="X95">
            <v>47215.512727272733</v>
          </cell>
          <cell r="Y95">
            <v>31176.25</v>
          </cell>
          <cell r="Z95">
            <v>16039.262727272728</v>
          </cell>
          <cell r="AA95">
            <v>0</v>
          </cell>
          <cell r="AB95">
            <v>0</v>
          </cell>
          <cell r="AC95">
            <v>37916.270909090912</v>
          </cell>
          <cell r="AD95">
            <v>22988.272727272721</v>
          </cell>
          <cell r="AE95">
            <v>14927.99818181819</v>
          </cell>
          <cell r="AF95">
            <v>4597.3529696969699</v>
          </cell>
          <cell r="AG95">
            <v>3810.3289696969696</v>
          </cell>
          <cell r="AH95">
            <v>788.02400000000011</v>
          </cell>
          <cell r="AI95">
            <v>1329.3636363636365</v>
          </cell>
          <cell r="AJ95">
            <v>0</v>
          </cell>
          <cell r="AK95">
            <v>0</v>
          </cell>
          <cell r="AL95">
            <v>58830.66674564944</v>
          </cell>
          <cell r="AM95">
            <v>65411.053799805093</v>
          </cell>
        </row>
        <row r="96">
          <cell r="F96">
            <v>289</v>
          </cell>
          <cell r="G96">
            <v>1632</v>
          </cell>
          <cell r="H96">
            <v>2083.6352121212117</v>
          </cell>
          <cell r="P96">
            <v>2235.8934545454545</v>
          </cell>
          <cell r="Q96">
            <v>0</v>
          </cell>
          <cell r="R96">
            <v>0</v>
          </cell>
          <cell r="S96">
            <v>0</v>
          </cell>
          <cell r="T96">
            <v>5079.4102763636365</v>
          </cell>
          <cell r="U96">
            <v>2847.2304509090909</v>
          </cell>
          <cell r="V96">
            <v>0</v>
          </cell>
          <cell r="W96">
            <v>0</v>
          </cell>
          <cell r="X96">
            <v>0</v>
          </cell>
          <cell r="Y96">
            <v>1135</v>
          </cell>
          <cell r="Z96">
            <v>1483.5127272727277</v>
          </cell>
          <cell r="AA96">
            <v>0</v>
          </cell>
          <cell r="AB96">
            <v>0</v>
          </cell>
          <cell r="AC96">
            <v>0</v>
          </cell>
          <cell r="AD96">
            <v>680</v>
          </cell>
          <cell r="AE96">
            <v>1085.2709090909102</v>
          </cell>
          <cell r="AF96">
            <v>0</v>
          </cell>
          <cell r="AG96">
            <v>0</v>
          </cell>
          <cell r="AH96">
            <v>0</v>
          </cell>
          <cell r="AI96">
            <v>264</v>
          </cell>
          <cell r="AJ96">
            <v>0</v>
          </cell>
          <cell r="AK96">
            <v>553</v>
          </cell>
          <cell r="AL96">
            <v>6481.144018376719</v>
          </cell>
          <cell r="AM96">
            <v>17762.576527077814</v>
          </cell>
        </row>
        <row r="97">
          <cell r="F97">
            <v>674.74900000000002</v>
          </cell>
          <cell r="G97">
            <v>3715.6352121212117</v>
          </cell>
          <cell r="P97">
            <v>0</v>
          </cell>
          <cell r="S97">
            <v>0</v>
          </cell>
          <cell r="X97">
            <v>-121.73</v>
          </cell>
          <cell r="AA97">
            <v>47215.512727272726</v>
          </cell>
          <cell r="AC97">
            <v>-32.44</v>
          </cell>
          <cell r="AD97">
            <v>37916.270909090912</v>
          </cell>
          <cell r="AF97">
            <v>491.25</v>
          </cell>
          <cell r="AG97">
            <v>491.25</v>
          </cell>
          <cell r="AH97">
            <v>0</v>
          </cell>
          <cell r="AI97">
            <v>459.13299999999998</v>
          </cell>
          <cell r="AJ97">
            <v>0</v>
          </cell>
          <cell r="AK97">
            <v>1963.5469999999998</v>
          </cell>
          <cell r="AL97">
            <v>122917.35690909091</v>
          </cell>
        </row>
        <row r="98">
          <cell r="F98">
            <v>68</v>
          </cell>
          <cell r="P98">
            <v>554.95000000000005</v>
          </cell>
          <cell r="S98">
            <v>0</v>
          </cell>
          <cell r="X98">
            <v>0</v>
          </cell>
          <cell r="AC98">
            <v>-32.44</v>
          </cell>
          <cell r="AF98">
            <v>491.25</v>
          </cell>
          <cell r="AG98">
            <v>491.25</v>
          </cell>
          <cell r="AH98">
            <v>0</v>
          </cell>
          <cell r="AI98">
            <v>391.28499999999997</v>
          </cell>
          <cell r="AK98">
            <v>1288.95</v>
          </cell>
          <cell r="AL98">
            <v>124241.72054545453</v>
          </cell>
          <cell r="AM98">
            <v>58755.067797563897</v>
          </cell>
        </row>
        <row r="99">
          <cell r="P99">
            <v>0</v>
          </cell>
          <cell r="AK99">
            <v>0</v>
          </cell>
        </row>
        <row r="100">
          <cell r="F100">
            <v>606.74900000000002</v>
          </cell>
          <cell r="S100">
            <v>0</v>
          </cell>
          <cell r="X100">
            <v>0</v>
          </cell>
          <cell r="AC100">
            <v>0</v>
          </cell>
          <cell r="AF100">
            <v>0</v>
          </cell>
          <cell r="AG100">
            <v>0</v>
          </cell>
          <cell r="AH100">
            <v>0</v>
          </cell>
          <cell r="AI100">
            <v>67.847999999999999</v>
          </cell>
          <cell r="AK100">
            <v>0</v>
          </cell>
        </row>
        <row r="101">
          <cell r="P101">
            <v>0</v>
          </cell>
          <cell r="S101">
            <v>0</v>
          </cell>
          <cell r="AK101">
            <v>0</v>
          </cell>
        </row>
        <row r="102">
          <cell r="F102">
            <v>575.33333333333326</v>
          </cell>
          <cell r="P102">
            <v>7</v>
          </cell>
          <cell r="S102">
            <v>30</v>
          </cell>
          <cell r="X102">
            <v>18</v>
          </cell>
          <cell r="AC102">
            <v>5</v>
          </cell>
          <cell r="AF102">
            <v>33.666666666666664</v>
          </cell>
          <cell r="AG102">
            <v>33.666666666666664</v>
          </cell>
          <cell r="AH102">
            <v>0</v>
          </cell>
          <cell r="AI102">
            <v>343</v>
          </cell>
          <cell r="AK102">
            <v>1014.3333333333333</v>
          </cell>
        </row>
        <row r="103">
          <cell r="F103">
            <v>289</v>
          </cell>
          <cell r="P103">
            <v>0</v>
          </cell>
          <cell r="X103">
            <v>0</v>
          </cell>
          <cell r="AC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264</v>
          </cell>
          <cell r="AK103">
            <v>553</v>
          </cell>
        </row>
        <row r="104">
          <cell r="F104">
            <v>0</v>
          </cell>
          <cell r="P104">
            <v>0</v>
          </cell>
          <cell r="S104">
            <v>0</v>
          </cell>
          <cell r="X104">
            <v>0</v>
          </cell>
          <cell r="AC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K104">
            <v>0</v>
          </cell>
        </row>
        <row r="105">
          <cell r="F105">
            <v>286.33333333333331</v>
          </cell>
          <cell r="P105">
            <v>7</v>
          </cell>
          <cell r="S105">
            <v>30</v>
          </cell>
          <cell r="X105">
            <v>18</v>
          </cell>
          <cell r="AC105">
            <v>5</v>
          </cell>
          <cell r="AF105">
            <v>33.666666666666664</v>
          </cell>
          <cell r="AG105">
            <v>33.666666666666664</v>
          </cell>
          <cell r="AH105">
            <v>0</v>
          </cell>
          <cell r="AI105">
            <v>79</v>
          </cell>
          <cell r="AK105">
            <v>461.33333333333331</v>
          </cell>
        </row>
        <row r="106">
          <cell r="F106">
            <v>375</v>
          </cell>
          <cell r="G106">
            <v>244</v>
          </cell>
          <cell r="H106">
            <v>598.31700000000001</v>
          </cell>
          <cell r="P106">
            <v>14</v>
          </cell>
          <cell r="S106">
            <v>157</v>
          </cell>
          <cell r="X106">
            <v>17.666666666666668</v>
          </cell>
          <cell r="AC106">
            <v>19</v>
          </cell>
          <cell r="AF106">
            <v>30.333333333333332</v>
          </cell>
          <cell r="AG106">
            <v>30.333333333333332</v>
          </cell>
          <cell r="AH106">
            <v>0</v>
          </cell>
          <cell r="AI106">
            <v>843</v>
          </cell>
          <cell r="AK106">
            <v>1462.9999999999998</v>
          </cell>
        </row>
        <row r="107">
          <cell r="F107">
            <v>0</v>
          </cell>
          <cell r="G107">
            <v>176</v>
          </cell>
          <cell r="H107">
            <v>430.74900000000002</v>
          </cell>
          <cell r="P107">
            <v>0</v>
          </cell>
          <cell r="S107">
            <v>120</v>
          </cell>
          <cell r="X107">
            <v>0</v>
          </cell>
          <cell r="AC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K107">
            <v>120</v>
          </cell>
        </row>
        <row r="108">
          <cell r="F108">
            <v>375</v>
          </cell>
          <cell r="G108">
            <v>68</v>
          </cell>
          <cell r="H108">
            <v>168</v>
          </cell>
          <cell r="P108">
            <v>14</v>
          </cell>
          <cell r="S108">
            <v>37</v>
          </cell>
          <cell r="X108">
            <v>17.666666666666668</v>
          </cell>
          <cell r="AC108">
            <v>19</v>
          </cell>
          <cell r="AF108">
            <v>30.333333333333332</v>
          </cell>
          <cell r="AG108">
            <v>30.333333333333332</v>
          </cell>
          <cell r="AH108">
            <v>0</v>
          </cell>
          <cell r="AI108">
            <v>843</v>
          </cell>
          <cell r="AK108">
            <v>1343</v>
          </cell>
        </row>
        <row r="109">
          <cell r="F109">
            <v>0</v>
          </cell>
          <cell r="G109">
            <v>0</v>
          </cell>
          <cell r="H109">
            <v>-0.43200000000001637</v>
          </cell>
          <cell r="P109">
            <v>0</v>
          </cell>
          <cell r="S109">
            <v>250</v>
          </cell>
          <cell r="X109">
            <v>-0.3360000000000003</v>
          </cell>
          <cell r="AC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88.560000000000016</v>
          </cell>
          <cell r="AK109">
            <v>250</v>
          </cell>
          <cell r="AL109">
            <v>25.641990811638593</v>
          </cell>
          <cell r="AM109">
            <v>0</v>
          </cell>
        </row>
        <row r="110">
          <cell r="F110">
            <v>0</v>
          </cell>
          <cell r="G110">
            <v>163</v>
          </cell>
          <cell r="H110">
            <v>397.5</v>
          </cell>
          <cell r="P110">
            <v>0</v>
          </cell>
          <cell r="S110">
            <v>250</v>
          </cell>
          <cell r="X110">
            <v>-0.42800000000000082</v>
          </cell>
          <cell r="AC110">
            <v>30.067999999999998</v>
          </cell>
          <cell r="AF110">
            <v>0.28399999999999892</v>
          </cell>
          <cell r="AG110">
            <v>0.28399999999999892</v>
          </cell>
          <cell r="AH110">
            <v>0</v>
          </cell>
          <cell r="AI110">
            <v>336.596</v>
          </cell>
          <cell r="AK110">
            <v>250</v>
          </cell>
        </row>
        <row r="111">
          <cell r="F111">
            <v>0</v>
          </cell>
          <cell r="G111">
            <v>163</v>
          </cell>
          <cell r="H111">
            <v>398</v>
          </cell>
          <cell r="P111">
            <v>0</v>
          </cell>
          <cell r="S111">
            <v>0</v>
          </cell>
          <cell r="X111">
            <v>0</v>
          </cell>
          <cell r="AC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56</v>
          </cell>
          <cell r="AK111">
            <v>0</v>
          </cell>
          <cell r="AL111">
            <v>0</v>
          </cell>
          <cell r="AM111">
            <v>0</v>
          </cell>
        </row>
        <row r="112">
          <cell r="F112">
            <v>-0.5</v>
          </cell>
          <cell r="G112">
            <v>0</v>
          </cell>
          <cell r="H112">
            <v>-0.5</v>
          </cell>
          <cell r="P112">
            <v>0</v>
          </cell>
          <cell r="S112">
            <v>0</v>
          </cell>
          <cell r="X112">
            <v>0</v>
          </cell>
          <cell r="AC112">
            <v>0</v>
          </cell>
          <cell r="AF112">
            <v>0</v>
          </cell>
          <cell r="AG112">
            <v>0</v>
          </cell>
          <cell r="AH112">
            <v>0</v>
          </cell>
          <cell r="AI112">
            <v>280.596</v>
          </cell>
          <cell r="AK112">
            <v>0</v>
          </cell>
          <cell r="AL112">
            <v>89.844474732006134</v>
          </cell>
          <cell r="AM112">
            <v>219.75152526799388</v>
          </cell>
        </row>
        <row r="113">
          <cell r="F113">
            <v>196</v>
          </cell>
          <cell r="G113">
            <v>0</v>
          </cell>
          <cell r="H113">
            <v>0</v>
          </cell>
          <cell r="P113">
            <v>273</v>
          </cell>
          <cell r="S113">
            <v>538</v>
          </cell>
          <cell r="X113">
            <v>237</v>
          </cell>
          <cell r="AC113">
            <v>172</v>
          </cell>
          <cell r="AF113">
            <v>535</v>
          </cell>
          <cell r="AG113">
            <v>535</v>
          </cell>
          <cell r="AH113">
            <v>0</v>
          </cell>
          <cell r="AI113">
            <v>952</v>
          </cell>
          <cell r="AK113">
            <v>2987</v>
          </cell>
          <cell r="AM113">
            <v>0</v>
          </cell>
        </row>
        <row r="114">
          <cell r="F114">
            <v>2</v>
          </cell>
          <cell r="G114">
            <v>0</v>
          </cell>
          <cell r="H114">
            <v>0</v>
          </cell>
          <cell r="P114">
            <v>0</v>
          </cell>
          <cell r="S114">
            <v>7</v>
          </cell>
          <cell r="X114">
            <v>40</v>
          </cell>
          <cell r="AC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6.7</v>
          </cell>
          <cell r="AK114">
            <v>55.7</v>
          </cell>
        </row>
        <row r="115">
          <cell r="F115">
            <v>588.33333333333337</v>
          </cell>
          <cell r="G115">
            <v>0</v>
          </cell>
          <cell r="H115">
            <v>0</v>
          </cell>
          <cell r="P115">
            <v>0</v>
          </cell>
          <cell r="S115">
            <v>0</v>
          </cell>
          <cell r="X115">
            <v>0</v>
          </cell>
          <cell r="AC115">
            <v>0</v>
          </cell>
          <cell r="AF115">
            <v>0</v>
          </cell>
          <cell r="AG115">
            <v>0</v>
          </cell>
          <cell r="AH115">
            <v>0</v>
          </cell>
          <cell r="AK115">
            <v>588.33333333333337</v>
          </cell>
          <cell r="AL115">
            <v>0</v>
          </cell>
          <cell r="AM115">
            <v>0</v>
          </cell>
        </row>
        <row r="116">
          <cell r="F116">
            <v>0</v>
          </cell>
          <cell r="G116">
            <v>0</v>
          </cell>
          <cell r="H116">
            <v>0</v>
          </cell>
          <cell r="P116">
            <v>0</v>
          </cell>
          <cell r="S116">
            <v>0</v>
          </cell>
          <cell r="X116">
            <v>0</v>
          </cell>
          <cell r="AC116">
            <v>0</v>
          </cell>
          <cell r="AF116">
            <v>0</v>
          </cell>
          <cell r="AG116">
            <v>0</v>
          </cell>
          <cell r="AH116">
            <v>0</v>
          </cell>
          <cell r="AK116">
            <v>0</v>
          </cell>
        </row>
        <row r="117">
          <cell r="F117">
            <v>5733.333333333333</v>
          </cell>
          <cell r="G117">
            <v>0</v>
          </cell>
          <cell r="H117">
            <v>0</v>
          </cell>
          <cell r="P117">
            <v>0</v>
          </cell>
          <cell r="S117">
            <v>0</v>
          </cell>
          <cell r="X117">
            <v>0</v>
          </cell>
          <cell r="AC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952</v>
          </cell>
          <cell r="AK117">
            <v>5733.333333333333</v>
          </cell>
          <cell r="AL117">
            <v>276.26952526799386</v>
          </cell>
          <cell r="AM117">
            <v>675.73047473200609</v>
          </cell>
        </row>
        <row r="118">
          <cell r="F118">
            <v>0</v>
          </cell>
          <cell r="P118">
            <v>0</v>
          </cell>
          <cell r="X118">
            <v>0</v>
          </cell>
          <cell r="AC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6.7</v>
          </cell>
          <cell r="AK118">
            <v>0</v>
          </cell>
        </row>
        <row r="119">
          <cell r="F119">
            <v>-20223</v>
          </cell>
          <cell r="AK119">
            <v>-20223</v>
          </cell>
          <cell r="AL119">
            <v>-20400.07348484849</v>
          </cell>
        </row>
        <row r="120">
          <cell r="F120">
            <v>0</v>
          </cell>
          <cell r="S120">
            <v>0</v>
          </cell>
          <cell r="X120">
            <v>0</v>
          </cell>
          <cell r="AK120">
            <v>-3990</v>
          </cell>
        </row>
        <row r="121">
          <cell r="F121">
            <v>7470</v>
          </cell>
          <cell r="G121">
            <v>0</v>
          </cell>
          <cell r="H121">
            <v>0</v>
          </cell>
          <cell r="P121">
            <v>294</v>
          </cell>
          <cell r="Q121">
            <v>0</v>
          </cell>
          <cell r="R121">
            <v>0</v>
          </cell>
          <cell r="S121">
            <v>982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312.66666666666669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>
            <v>196</v>
          </cell>
          <cell r="AD121">
            <v>0</v>
          </cell>
          <cell r="AE121">
            <v>0</v>
          </cell>
          <cell r="AF121">
            <v>599</v>
          </cell>
          <cell r="AG121">
            <v>599</v>
          </cell>
          <cell r="AH121">
            <v>0</v>
          </cell>
          <cell r="AI121">
            <v>2144.6999999999998</v>
          </cell>
          <cell r="AJ121">
            <v>0</v>
          </cell>
          <cell r="AK121">
            <v>12091.699999999999</v>
          </cell>
          <cell r="AN121">
            <v>0</v>
          </cell>
          <cell r="AO121">
            <v>0</v>
          </cell>
          <cell r="AP121">
            <v>0</v>
          </cell>
          <cell r="AQ121">
            <v>0</v>
          </cell>
        </row>
        <row r="122">
          <cell r="F122">
            <v>7470</v>
          </cell>
          <cell r="G122">
            <v>0</v>
          </cell>
          <cell r="H122">
            <v>0</v>
          </cell>
          <cell r="P122">
            <v>294</v>
          </cell>
          <cell r="S122">
            <v>982</v>
          </cell>
          <cell r="X122">
            <v>312.66666666666669</v>
          </cell>
          <cell r="Y122">
            <v>0</v>
          </cell>
          <cell r="Z122">
            <v>0</v>
          </cell>
          <cell r="AC122">
            <v>196</v>
          </cell>
          <cell r="AD122">
            <v>0</v>
          </cell>
          <cell r="AE122">
            <v>0</v>
          </cell>
          <cell r="AF122">
            <v>599</v>
          </cell>
          <cell r="AG122">
            <v>599</v>
          </cell>
          <cell r="AH122">
            <v>0</v>
          </cell>
          <cell r="AI122">
            <v>2144.6999999999998</v>
          </cell>
          <cell r="AJ122">
            <v>0</v>
          </cell>
          <cell r="AK122">
            <v>-8131.3000000000011</v>
          </cell>
        </row>
        <row r="123">
          <cell r="F123">
            <v>-13094</v>
          </cell>
          <cell r="AK123">
            <v>-8308.373484848491</v>
          </cell>
          <cell r="AL123">
            <v>12091.699999999997</v>
          </cell>
        </row>
        <row r="124">
          <cell r="F124">
            <v>0</v>
          </cell>
          <cell r="AK124">
            <v>-4318.373484848491</v>
          </cell>
        </row>
        <row r="125">
          <cell r="F125">
            <v>6402.6170000000002</v>
          </cell>
          <cell r="G125">
            <v>407</v>
          </cell>
          <cell r="H125">
            <v>995.81700000000001</v>
          </cell>
          <cell r="P125">
            <v>0.40000000000000036</v>
          </cell>
          <cell r="Q125">
            <v>0</v>
          </cell>
          <cell r="R125">
            <v>0</v>
          </cell>
          <cell r="S125">
            <v>94.533999999999992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0.23599999999999888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>
            <v>30.347999999999999</v>
          </cell>
          <cell r="AD125">
            <v>0</v>
          </cell>
          <cell r="AE125">
            <v>0</v>
          </cell>
          <cell r="AF125">
            <v>0.63599999999999923</v>
          </cell>
          <cell r="AG125">
            <v>0.63599999999999923</v>
          </cell>
          <cell r="AH125">
            <v>0</v>
          </cell>
          <cell r="AI125">
            <v>1451.704</v>
          </cell>
          <cell r="AJ125">
            <v>0</v>
          </cell>
          <cell r="AK125">
            <v>-6480.7621212121303</v>
          </cell>
          <cell r="AL125">
            <v>-3043.7227272727177</v>
          </cell>
          <cell r="AM125">
            <v>-4302.289393939398</v>
          </cell>
        </row>
        <row r="126">
          <cell r="F126">
            <v>6402.6170000000002</v>
          </cell>
          <cell r="G126">
            <v>407</v>
          </cell>
          <cell r="H126">
            <v>995.81700000000001</v>
          </cell>
          <cell r="P126">
            <v>0.40000000000000036</v>
          </cell>
          <cell r="S126">
            <v>94.533999999999992</v>
          </cell>
          <cell r="X126">
            <v>-0.76400000000000112</v>
          </cell>
          <cell r="Y126">
            <v>0</v>
          </cell>
          <cell r="Z126">
            <v>0</v>
          </cell>
          <cell r="AC126">
            <v>30.347999999999999</v>
          </cell>
          <cell r="AD126">
            <v>0</v>
          </cell>
          <cell r="AE126">
            <v>0</v>
          </cell>
          <cell r="AF126">
            <v>0.63599999999999923</v>
          </cell>
          <cell r="AG126">
            <v>0.63599999999999923</v>
          </cell>
          <cell r="AH126">
            <v>0</v>
          </cell>
          <cell r="AI126">
            <v>1451.7040000000002</v>
          </cell>
          <cell r="AJ126">
            <v>0</v>
          </cell>
          <cell r="AK126">
            <v>-5114.857</v>
          </cell>
        </row>
        <row r="127">
          <cell r="AK127">
            <v>-2162.3886363636389</v>
          </cell>
          <cell r="AL127">
            <v>7980.1429999999991</v>
          </cell>
          <cell r="AN127">
            <v>0</v>
          </cell>
        </row>
        <row r="128">
          <cell r="AK128">
            <v>0</v>
          </cell>
        </row>
        <row r="129">
          <cell r="AK129">
            <v>-8466.4705454545474</v>
          </cell>
          <cell r="AL129">
            <v>-2928.6667456494397</v>
          </cell>
          <cell r="AM129">
            <v>-6403.0537998050931</v>
          </cell>
        </row>
        <row r="130">
          <cell r="AK130">
            <v>59008</v>
          </cell>
          <cell r="AM130">
            <v>59008</v>
          </cell>
          <cell r="AN130">
            <v>0</v>
          </cell>
          <cell r="AP130">
            <v>0</v>
          </cell>
        </row>
        <row r="131">
          <cell r="AK131">
            <v>-4302.289393939398</v>
          </cell>
          <cell r="AN131">
            <v>0</v>
          </cell>
        </row>
        <row r="132">
          <cell r="AK132">
            <v>35.549999999999997</v>
          </cell>
          <cell r="AN132" t="e">
            <v>#DIV/0!</v>
          </cell>
        </row>
        <row r="133">
          <cell r="AK133">
            <v>38.14</v>
          </cell>
          <cell r="AN133" t="e">
            <v>#DIV/0!</v>
          </cell>
        </row>
        <row r="134">
          <cell r="AK134">
            <v>0</v>
          </cell>
          <cell r="AM134">
            <v>59008</v>
          </cell>
          <cell r="AN134">
            <v>0</v>
          </cell>
        </row>
        <row r="135">
          <cell r="AK135">
            <v>-6403.0537998050931</v>
          </cell>
        </row>
        <row r="136">
          <cell r="AK136">
            <v>11.69</v>
          </cell>
          <cell r="AN136" t="e">
            <v>#DIV/0!</v>
          </cell>
        </row>
        <row r="137">
          <cell r="AK137">
            <v>39.4</v>
          </cell>
        </row>
        <row r="138">
          <cell r="AJ138">
            <v>0</v>
          </cell>
          <cell r="AK138">
            <v>12.33</v>
          </cell>
          <cell r="AN138" t="e">
            <v>#DIV/0!</v>
          </cell>
        </row>
        <row r="139">
          <cell r="AK139">
            <v>55902</v>
          </cell>
          <cell r="AL139">
            <v>55902</v>
          </cell>
        </row>
        <row r="140">
          <cell r="AK140">
            <v>11.69</v>
          </cell>
        </row>
        <row r="141">
          <cell r="AJ141">
            <v>300</v>
          </cell>
        </row>
        <row r="142">
          <cell r="AJ142">
            <v>0</v>
          </cell>
          <cell r="AK142">
            <v>17273.857142857141</v>
          </cell>
          <cell r="AL142">
            <v>20710.896536796539</v>
          </cell>
          <cell r="AM142">
            <v>-4302.289393939398</v>
          </cell>
        </row>
        <row r="143">
          <cell r="S143">
            <v>0</v>
          </cell>
          <cell r="AK143">
            <v>865.25</v>
          </cell>
          <cell r="AL143">
            <v>16408.607142857141</v>
          </cell>
        </row>
        <row r="145">
          <cell r="AJ145">
            <v>0</v>
          </cell>
          <cell r="AK145">
            <v>114910</v>
          </cell>
          <cell r="AL145">
            <v>55902</v>
          </cell>
          <cell r="AM145">
            <v>59008</v>
          </cell>
          <cell r="AN145">
            <v>0</v>
          </cell>
        </row>
        <row r="146">
          <cell r="AK146">
            <v>0</v>
          </cell>
          <cell r="AL146">
            <v>16936.579514090809</v>
          </cell>
          <cell r="AM146">
            <v>-6403.0537998050931</v>
          </cell>
        </row>
        <row r="147">
          <cell r="S147">
            <v>0</v>
          </cell>
          <cell r="AH147">
            <v>7980.143</v>
          </cell>
          <cell r="AK147">
            <v>114910</v>
          </cell>
          <cell r="AL147">
            <v>55902</v>
          </cell>
          <cell r="AM147">
            <v>59008</v>
          </cell>
        </row>
        <row r="148">
          <cell r="AK148">
            <v>138664.61926406925</v>
          </cell>
          <cell r="AL148">
            <v>79656.619264069261</v>
          </cell>
          <cell r="AM148">
            <v>59008</v>
          </cell>
          <cell r="AN148">
            <v>1886</v>
          </cell>
          <cell r="AO148">
            <v>5095</v>
          </cell>
          <cell r="AP148">
            <v>3319.7203422122484</v>
          </cell>
          <cell r="AQ148">
            <v>8590.0725425024775</v>
          </cell>
        </row>
        <row r="149">
          <cell r="AJ149">
            <v>0</v>
          </cell>
          <cell r="AK149">
            <v>-5.3</v>
          </cell>
          <cell r="AL149">
            <v>-5.2</v>
          </cell>
          <cell r="AM149">
            <v>-6.8</v>
          </cell>
        </row>
        <row r="150">
          <cell r="AK150">
            <v>14.129249632100526</v>
          </cell>
          <cell r="AL150">
            <v>35.135537539544195</v>
          </cell>
          <cell r="AM150">
            <v>-6.7955610930302432</v>
          </cell>
        </row>
        <row r="151">
          <cell r="AK151">
            <v>114910</v>
          </cell>
          <cell r="AL151">
            <v>16.65759499457743</v>
          </cell>
          <cell r="AM151">
            <v>35.546987951807232</v>
          </cell>
        </row>
        <row r="152">
          <cell r="AK152">
            <v>134775.24625974026</v>
          </cell>
          <cell r="AL152">
            <v>75767.246259740248</v>
          </cell>
          <cell r="AM152">
            <v>59008</v>
          </cell>
        </row>
        <row r="153">
          <cell r="F153">
            <v>0</v>
          </cell>
          <cell r="P153">
            <v>0</v>
          </cell>
          <cell r="S153">
            <v>0</v>
          </cell>
          <cell r="X153">
            <v>0</v>
          </cell>
          <cell r="AC153">
            <v>0</v>
          </cell>
          <cell r="AI153">
            <v>0</v>
          </cell>
          <cell r="AJ153">
            <v>142</v>
          </cell>
          <cell r="AK153">
            <v>0</v>
          </cell>
          <cell r="AL153">
            <v>-5</v>
          </cell>
          <cell r="AM153">
            <v>-9.8000000000000007</v>
          </cell>
        </row>
        <row r="154">
          <cell r="F154">
            <v>63</v>
          </cell>
          <cell r="P154">
            <v>370</v>
          </cell>
          <cell r="S154">
            <v>719</v>
          </cell>
          <cell r="X154">
            <v>550</v>
          </cell>
          <cell r="AC154">
            <v>480</v>
          </cell>
          <cell r="AF154">
            <v>506</v>
          </cell>
          <cell r="AG154">
            <v>506</v>
          </cell>
          <cell r="AH154">
            <v>0</v>
          </cell>
          <cell r="AK154">
            <v>2688</v>
          </cell>
          <cell r="AL154">
            <v>28.788692107323904</v>
          </cell>
          <cell r="AM154">
            <v>-9.7889476286409742</v>
          </cell>
        </row>
        <row r="155">
          <cell r="F155">
            <v>63</v>
          </cell>
          <cell r="P155">
            <v>160</v>
          </cell>
          <cell r="S155">
            <v>215</v>
          </cell>
          <cell r="X155">
            <v>225</v>
          </cell>
          <cell r="AC155">
            <v>250</v>
          </cell>
          <cell r="AF155">
            <v>300</v>
          </cell>
          <cell r="AG155">
            <v>300</v>
          </cell>
          <cell r="AH155">
            <v>0</v>
          </cell>
          <cell r="AK155">
            <v>913</v>
          </cell>
          <cell r="AL155">
            <v>15.84425894181101</v>
          </cell>
          <cell r="AM155">
            <v>35.546987951807232</v>
          </cell>
        </row>
        <row r="156">
          <cell r="F156">
            <v>63</v>
          </cell>
          <cell r="P156">
            <v>40</v>
          </cell>
          <cell r="S156">
            <v>93</v>
          </cell>
          <cell r="X156">
            <v>49</v>
          </cell>
          <cell r="AC156">
            <v>65</v>
          </cell>
          <cell r="AF156">
            <v>30</v>
          </cell>
          <cell r="AG156">
            <v>30</v>
          </cell>
          <cell r="AH156">
            <v>0</v>
          </cell>
          <cell r="AI156">
            <v>125</v>
          </cell>
          <cell r="AK156">
            <v>465</v>
          </cell>
        </row>
        <row r="157">
          <cell r="F157">
            <v>0</v>
          </cell>
          <cell r="P157">
            <v>0</v>
          </cell>
          <cell r="S157">
            <v>0</v>
          </cell>
          <cell r="X157">
            <v>0</v>
          </cell>
          <cell r="AC157">
            <v>0</v>
          </cell>
          <cell r="AI157">
            <v>0</v>
          </cell>
          <cell r="AJ157">
            <v>142</v>
          </cell>
          <cell r="AK157">
            <v>0</v>
          </cell>
        </row>
        <row r="158">
          <cell r="F158">
            <v>269.642</v>
          </cell>
          <cell r="P158">
            <v>200.1</v>
          </cell>
          <cell r="S158">
            <v>500.6</v>
          </cell>
          <cell r="X158">
            <v>370.27272727272725</v>
          </cell>
          <cell r="AC158">
            <v>296.89999999999998</v>
          </cell>
          <cell r="AF158">
            <v>1020.7636363636364</v>
          </cell>
          <cell r="AG158">
            <v>1020.7636363636364</v>
          </cell>
          <cell r="AH158">
            <v>0</v>
          </cell>
          <cell r="AI158">
            <v>132.79999999999998</v>
          </cell>
          <cell r="AK158">
            <v>0</v>
          </cell>
        </row>
        <row r="159">
          <cell r="F159">
            <v>14.170833333333334</v>
          </cell>
          <cell r="P159">
            <v>48</v>
          </cell>
          <cell r="S159">
            <v>64.5</v>
          </cell>
          <cell r="X159">
            <v>82.5</v>
          </cell>
          <cell r="AC159">
            <v>75</v>
          </cell>
          <cell r="AF159">
            <v>90</v>
          </cell>
          <cell r="AG159">
            <v>90</v>
          </cell>
          <cell r="AH159">
            <v>0</v>
          </cell>
          <cell r="AK159">
            <v>14.170833333333334</v>
          </cell>
        </row>
        <row r="160">
          <cell r="F160">
            <v>269.642</v>
          </cell>
          <cell r="P160">
            <v>73</v>
          </cell>
          <cell r="S160">
            <v>407</v>
          </cell>
          <cell r="X160">
            <v>271.81818181818181</v>
          </cell>
          <cell r="AC160">
            <v>197</v>
          </cell>
          <cell r="AF160">
            <v>9</v>
          </cell>
          <cell r="AG160">
            <v>117.09090909090909</v>
          </cell>
          <cell r="AH160">
            <v>0</v>
          </cell>
          <cell r="AI160">
            <v>125</v>
          </cell>
          <cell r="AK160">
            <v>948.81818181818176</v>
          </cell>
        </row>
        <row r="161">
          <cell r="F161">
            <v>-396</v>
          </cell>
          <cell r="S161">
            <v>312</v>
          </cell>
          <cell r="X161">
            <v>278.18181818181819</v>
          </cell>
          <cell r="AC161">
            <v>283</v>
          </cell>
          <cell r="AK161">
            <v>477.18181818181819</v>
          </cell>
        </row>
        <row r="162">
          <cell r="S162">
            <v>719</v>
          </cell>
          <cell r="X162">
            <v>550</v>
          </cell>
          <cell r="AC162">
            <v>480</v>
          </cell>
          <cell r="AK162">
            <v>0</v>
          </cell>
        </row>
        <row r="163">
          <cell r="F163">
            <v>459</v>
          </cell>
          <cell r="P163">
            <v>0</v>
          </cell>
          <cell r="S163">
            <v>0</v>
          </cell>
          <cell r="X163">
            <v>0</v>
          </cell>
          <cell r="AC163">
            <v>0</v>
          </cell>
          <cell r="AK163">
            <v>459</v>
          </cell>
        </row>
        <row r="164">
          <cell r="P164">
            <v>73</v>
          </cell>
          <cell r="S164">
            <v>296</v>
          </cell>
          <cell r="X164">
            <v>625</v>
          </cell>
          <cell r="AC164">
            <v>444</v>
          </cell>
          <cell r="AF164">
            <v>180</v>
          </cell>
          <cell r="AG164">
            <v>180</v>
          </cell>
          <cell r="AH164">
            <v>0</v>
          </cell>
          <cell r="AK164">
            <v>1365</v>
          </cell>
        </row>
        <row r="165">
          <cell r="F165">
            <v>357</v>
          </cell>
          <cell r="G165">
            <v>4323</v>
          </cell>
          <cell r="H165">
            <v>0</v>
          </cell>
          <cell r="P165">
            <v>2350</v>
          </cell>
          <cell r="Q165">
            <v>0</v>
          </cell>
          <cell r="R165">
            <v>0</v>
          </cell>
          <cell r="S165">
            <v>3290</v>
          </cell>
          <cell r="T165">
            <v>0</v>
          </cell>
          <cell r="U165">
            <v>0</v>
          </cell>
          <cell r="V165">
            <v>0</v>
          </cell>
          <cell r="W165">
            <v>0</v>
          </cell>
          <cell r="X165">
            <v>110</v>
          </cell>
          <cell r="Y165">
            <v>47372.181818181816</v>
          </cell>
          <cell r="Z165">
            <v>0</v>
          </cell>
          <cell r="AA165">
            <v>0</v>
          </cell>
          <cell r="AB165">
            <v>0</v>
          </cell>
          <cell r="AC165">
            <v>1080</v>
          </cell>
          <cell r="AD165">
            <v>38073</v>
          </cell>
          <cell r="AE165">
            <v>0</v>
          </cell>
          <cell r="AF165">
            <v>350</v>
          </cell>
          <cell r="AG165">
            <v>350</v>
          </cell>
          <cell r="AH165">
            <v>0</v>
          </cell>
          <cell r="AI165">
            <v>269</v>
          </cell>
          <cell r="AJ165">
            <v>0</v>
          </cell>
          <cell r="AK165">
            <v>7819</v>
          </cell>
        </row>
        <row r="166">
          <cell r="F166">
            <v>357</v>
          </cell>
          <cell r="G166">
            <v>4323</v>
          </cell>
          <cell r="H166">
            <v>0</v>
          </cell>
          <cell r="P166">
            <v>350</v>
          </cell>
          <cell r="Q166">
            <v>0</v>
          </cell>
          <cell r="R166">
            <v>0</v>
          </cell>
          <cell r="S166">
            <v>1040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110</v>
          </cell>
          <cell r="Y166">
            <v>47372.181818181816</v>
          </cell>
          <cell r="Z166">
            <v>0</v>
          </cell>
          <cell r="AA166">
            <v>0</v>
          </cell>
          <cell r="AB166">
            <v>0</v>
          </cell>
          <cell r="AC166">
            <v>80</v>
          </cell>
          <cell r="AD166">
            <v>38073</v>
          </cell>
          <cell r="AE166">
            <v>0</v>
          </cell>
          <cell r="AF166">
            <v>250</v>
          </cell>
          <cell r="AG166">
            <v>250</v>
          </cell>
          <cell r="AH166">
            <v>0</v>
          </cell>
          <cell r="AI166">
            <v>269</v>
          </cell>
          <cell r="AJ166">
            <v>0</v>
          </cell>
          <cell r="AK166">
            <v>2469</v>
          </cell>
        </row>
        <row r="167">
          <cell r="F167">
            <v>0</v>
          </cell>
          <cell r="G167">
            <v>0</v>
          </cell>
          <cell r="H167">
            <v>0</v>
          </cell>
          <cell r="P167">
            <v>0</v>
          </cell>
          <cell r="R167">
            <v>0</v>
          </cell>
          <cell r="S167">
            <v>250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>
            <v>0</v>
          </cell>
          <cell r="AE167">
            <v>0</v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  <cell r="AJ167">
            <v>0</v>
          </cell>
          <cell r="AK167">
            <v>250</v>
          </cell>
        </row>
        <row r="168">
          <cell r="F168">
            <v>0</v>
          </cell>
          <cell r="P168">
            <v>2000</v>
          </cell>
          <cell r="S168">
            <v>2000</v>
          </cell>
          <cell r="X168">
            <v>0</v>
          </cell>
          <cell r="AC168">
            <v>1000</v>
          </cell>
          <cell r="AF168">
            <v>100</v>
          </cell>
          <cell r="AG168">
            <v>100</v>
          </cell>
          <cell r="AH168">
            <v>0</v>
          </cell>
          <cell r="AK168">
            <v>5100</v>
          </cell>
        </row>
        <row r="169">
          <cell r="F169">
            <v>674.74900000000002</v>
          </cell>
          <cell r="G169">
            <v>3715.6352121212117</v>
          </cell>
          <cell r="H169">
            <v>0</v>
          </cell>
          <cell r="P169">
            <v>554.95000000000005</v>
          </cell>
          <cell r="Q169">
            <v>0</v>
          </cell>
          <cell r="R169">
            <v>0</v>
          </cell>
          <cell r="S169">
            <v>29.383999999999986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-121.73</v>
          </cell>
          <cell r="Y169">
            <v>0</v>
          </cell>
          <cell r="Z169">
            <v>0</v>
          </cell>
          <cell r="AA169">
            <v>47215.512727272726</v>
          </cell>
          <cell r="AB169">
            <v>0</v>
          </cell>
          <cell r="AC169">
            <v>-32.44</v>
          </cell>
          <cell r="AD169">
            <v>37916.270909090912</v>
          </cell>
          <cell r="AE169">
            <v>0</v>
          </cell>
          <cell r="AF169">
            <v>491.25</v>
          </cell>
          <cell r="AG169">
            <v>491.25</v>
          </cell>
          <cell r="AH169">
            <v>0</v>
          </cell>
          <cell r="AI169">
            <v>515.13300000000004</v>
          </cell>
          <cell r="AJ169">
            <v>0</v>
          </cell>
          <cell r="AK169">
            <v>0</v>
          </cell>
        </row>
        <row r="170">
          <cell r="F170">
            <v>5733.333333333333</v>
          </cell>
          <cell r="G170">
            <v>3715.6352121212117</v>
          </cell>
          <cell r="H170">
            <v>0</v>
          </cell>
          <cell r="P170">
            <v>554.95000000000005</v>
          </cell>
          <cell r="Q170">
            <v>0</v>
          </cell>
          <cell r="R170">
            <v>0</v>
          </cell>
          <cell r="S170">
            <v>-34.866000000000014</v>
          </cell>
          <cell r="T170">
            <v>0</v>
          </cell>
          <cell r="U170">
            <v>0</v>
          </cell>
          <cell r="V170">
            <v>0</v>
          </cell>
          <cell r="W170">
            <v>0</v>
          </cell>
          <cell r="X170">
            <v>-121.73</v>
          </cell>
          <cell r="Y170">
            <v>0</v>
          </cell>
          <cell r="Z170">
            <v>0</v>
          </cell>
          <cell r="AA170">
            <v>47215.512727272726</v>
          </cell>
          <cell r="AB170">
            <v>0</v>
          </cell>
          <cell r="AC170">
            <v>200</v>
          </cell>
          <cell r="AD170">
            <v>37916.270909090912</v>
          </cell>
          <cell r="AE170">
            <v>0</v>
          </cell>
          <cell r="AF170">
            <v>491.25</v>
          </cell>
          <cell r="AG170">
            <v>491.25</v>
          </cell>
          <cell r="AH170">
            <v>0</v>
          </cell>
          <cell r="AI170">
            <v>515.13300000000004</v>
          </cell>
          <cell r="AJ170">
            <v>0</v>
          </cell>
          <cell r="AK170">
            <v>5933.333333333333</v>
          </cell>
        </row>
        <row r="171">
          <cell r="F171">
            <v>592</v>
          </cell>
          <cell r="G171">
            <v>0</v>
          </cell>
          <cell r="H171">
            <v>0</v>
          </cell>
          <cell r="P171">
            <v>964</v>
          </cell>
          <cell r="Q171">
            <v>0</v>
          </cell>
          <cell r="R171">
            <v>0</v>
          </cell>
          <cell r="S171">
            <v>2067</v>
          </cell>
          <cell r="T171">
            <v>549.83999999999992</v>
          </cell>
          <cell r="U171">
            <v>572.16000000000008</v>
          </cell>
          <cell r="V171">
            <v>0</v>
          </cell>
          <cell r="W171">
            <v>0</v>
          </cell>
          <cell r="X171">
            <v>836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658</v>
          </cell>
          <cell r="AE171">
            <v>0</v>
          </cell>
          <cell r="AF171">
            <v>1973</v>
          </cell>
          <cell r="AG171">
            <v>1761.2545454545452</v>
          </cell>
          <cell r="AH171">
            <v>211.74545454545455</v>
          </cell>
          <cell r="AI171">
            <v>0</v>
          </cell>
          <cell r="AJ171">
            <v>0</v>
          </cell>
          <cell r="AK171">
            <v>7270.2545454545452</v>
          </cell>
          <cell r="AN171">
            <v>194</v>
          </cell>
          <cell r="AO171">
            <v>566</v>
          </cell>
          <cell r="AP171">
            <v>773</v>
          </cell>
          <cell r="AQ171">
            <v>1666.3454545454542</v>
          </cell>
        </row>
        <row r="172">
          <cell r="F172">
            <v>0</v>
          </cell>
          <cell r="G172">
            <v>0</v>
          </cell>
          <cell r="H172">
            <v>0</v>
          </cell>
          <cell r="P172">
            <v>73</v>
          </cell>
          <cell r="Q172">
            <v>0</v>
          </cell>
          <cell r="R172">
            <v>0</v>
          </cell>
          <cell r="S172">
            <v>407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271.81818181818181</v>
          </cell>
          <cell r="Y172">
            <v>118</v>
          </cell>
          <cell r="Z172">
            <v>153.81818181818181</v>
          </cell>
          <cell r="AA172">
            <v>0</v>
          </cell>
          <cell r="AB172">
            <v>0</v>
          </cell>
          <cell r="AC172">
            <v>197</v>
          </cell>
          <cell r="AD172">
            <v>75</v>
          </cell>
          <cell r="AE172">
            <v>122</v>
          </cell>
          <cell r="AF172">
            <v>117.09090909090909</v>
          </cell>
          <cell r="AG172">
            <v>117.09090909090909</v>
          </cell>
          <cell r="AH172">
            <v>0</v>
          </cell>
          <cell r="AK172">
            <v>0</v>
          </cell>
        </row>
        <row r="173">
          <cell r="F173">
            <v>14.666666666666666</v>
          </cell>
          <cell r="P173">
            <v>60</v>
          </cell>
          <cell r="Q173">
            <v>0</v>
          </cell>
          <cell r="R173">
            <v>0</v>
          </cell>
          <cell r="S173">
            <v>30</v>
          </cell>
          <cell r="T173">
            <v>22</v>
          </cell>
          <cell r="U173">
            <v>0</v>
          </cell>
          <cell r="V173">
            <v>0</v>
          </cell>
          <cell r="W173">
            <v>0</v>
          </cell>
          <cell r="X173">
            <v>940</v>
          </cell>
          <cell r="AA173">
            <v>0</v>
          </cell>
          <cell r="AB173">
            <v>0</v>
          </cell>
          <cell r="AC173">
            <v>39</v>
          </cell>
          <cell r="AF173">
            <v>12</v>
          </cell>
          <cell r="AG173">
            <v>11</v>
          </cell>
          <cell r="AH173">
            <v>1</v>
          </cell>
          <cell r="AI173">
            <v>6.7</v>
          </cell>
          <cell r="AJ173">
            <v>0</v>
          </cell>
          <cell r="AK173">
            <v>1101.3666666666668</v>
          </cell>
          <cell r="AN173">
            <v>412</v>
          </cell>
          <cell r="AO173">
            <v>534</v>
          </cell>
          <cell r="AP173">
            <v>64</v>
          </cell>
          <cell r="AQ173">
            <v>35.666666666666686</v>
          </cell>
        </row>
        <row r="174">
          <cell r="F174">
            <v>1162.6666666666672</v>
          </cell>
          <cell r="P174">
            <v>-1510</v>
          </cell>
          <cell r="S174">
            <v>2161</v>
          </cell>
          <cell r="X174">
            <v>307.99999999999801</v>
          </cell>
          <cell r="AC174">
            <v>-615</v>
          </cell>
          <cell r="AF174">
            <v>1317</v>
          </cell>
          <cell r="AG174">
            <v>739.00000000000011</v>
          </cell>
          <cell r="AH174">
            <v>578</v>
          </cell>
          <cell r="AK174">
            <v>4683.4666666666662</v>
          </cell>
          <cell r="AO174">
            <v>1507.2</v>
          </cell>
        </row>
        <row r="175">
          <cell r="F175">
            <v>507.45454545454538</v>
          </cell>
          <cell r="P175">
            <v>919.5454545454545</v>
          </cell>
          <cell r="Q175">
            <v>0</v>
          </cell>
          <cell r="R175">
            <v>0</v>
          </cell>
          <cell r="S175">
            <v>2066.272727272727</v>
          </cell>
          <cell r="T175">
            <v>813.56363636363631</v>
          </cell>
          <cell r="U175">
            <v>846.70909090909095</v>
          </cell>
          <cell r="V175">
            <v>0</v>
          </cell>
          <cell r="W175">
            <v>0</v>
          </cell>
          <cell r="X175">
            <v>837.81818181818176</v>
          </cell>
          <cell r="AA175">
            <v>0</v>
          </cell>
          <cell r="AB175">
            <v>0</v>
          </cell>
          <cell r="AC175">
            <v>657.09090909090912</v>
          </cell>
          <cell r="AF175">
            <v>1973.090909090909</v>
          </cell>
          <cell r="AG175">
            <v>1676.090909090909</v>
          </cell>
          <cell r="AH175">
            <v>297</v>
          </cell>
          <cell r="AJ175">
            <v>0</v>
          </cell>
          <cell r="AK175">
            <v>7055.363636363636</v>
          </cell>
          <cell r="AN175" t="str">
            <v>ОЧИК.18.02.</v>
          </cell>
        </row>
        <row r="176">
          <cell r="F176">
            <v>0</v>
          </cell>
          <cell r="G176">
            <v>0</v>
          </cell>
          <cell r="H176">
            <v>0</v>
          </cell>
          <cell r="P176">
            <v>73</v>
          </cell>
          <cell r="Q176">
            <v>0</v>
          </cell>
          <cell r="R176">
            <v>0</v>
          </cell>
          <cell r="S176">
            <v>407</v>
          </cell>
          <cell r="T176">
            <v>0</v>
          </cell>
          <cell r="U176">
            <v>0</v>
          </cell>
          <cell r="V176">
            <v>0</v>
          </cell>
          <cell r="W176">
            <v>0</v>
          </cell>
          <cell r="X176">
            <v>271.81818181818181</v>
          </cell>
          <cell r="Y176">
            <v>118</v>
          </cell>
          <cell r="Z176">
            <v>153.81818181818181</v>
          </cell>
          <cell r="AA176">
            <v>0</v>
          </cell>
          <cell r="AB176">
            <v>0</v>
          </cell>
          <cell r="AC176">
            <v>197</v>
          </cell>
          <cell r="AD176">
            <v>75</v>
          </cell>
          <cell r="AE176">
            <v>122</v>
          </cell>
          <cell r="AF176">
            <v>117.09090909090909</v>
          </cell>
          <cell r="AG176">
            <v>117.09090909090909</v>
          </cell>
          <cell r="AH176">
            <v>0</v>
          </cell>
        </row>
        <row r="177">
          <cell r="F177">
            <v>14.666666666666666</v>
          </cell>
          <cell r="P177">
            <v>-60</v>
          </cell>
          <cell r="Q177">
            <v>0</v>
          </cell>
          <cell r="R177">
            <v>0</v>
          </cell>
          <cell r="S177">
            <v>30</v>
          </cell>
          <cell r="T177">
            <v>22</v>
          </cell>
          <cell r="U177">
            <v>0</v>
          </cell>
          <cell r="V177">
            <v>0</v>
          </cell>
          <cell r="W177">
            <v>0</v>
          </cell>
          <cell r="X177">
            <v>826</v>
          </cell>
          <cell r="AA177">
            <v>0</v>
          </cell>
          <cell r="AB177">
            <v>0</v>
          </cell>
          <cell r="AC177">
            <v>39</v>
          </cell>
          <cell r="AF177">
            <v>12</v>
          </cell>
          <cell r="AG177">
            <v>11</v>
          </cell>
          <cell r="AH177">
            <v>1</v>
          </cell>
          <cell r="AI177">
            <v>13.7</v>
          </cell>
          <cell r="AJ177">
            <v>0</v>
          </cell>
          <cell r="AK177">
            <v>874.36666666666667</v>
          </cell>
        </row>
        <row r="178">
          <cell r="F178" t="str">
            <v>АПАРАТ ВСЬОГО</v>
          </cell>
          <cell r="G178" t="str">
            <v>АПАРАТ ЕЛЕКТРО</v>
          </cell>
          <cell r="H178" t="str">
            <v>АПАРАТ ТЕПЛО</v>
          </cell>
          <cell r="P178" t="str">
            <v>ККМ</v>
          </cell>
          <cell r="S178" t="str">
            <v>КТМ</v>
          </cell>
          <cell r="X178" t="str">
            <v>ТЕЦ-5 ВСЬОГО</v>
          </cell>
          <cell r="Y178" t="str">
            <v>Е/Е</v>
          </cell>
          <cell r="Z178" t="str">
            <v xml:space="preserve"> Т/Е</v>
          </cell>
          <cell r="AC178" t="str">
            <v>ТЕЦ-6 ВСЬОГО</v>
          </cell>
          <cell r="AD178" t="str">
            <v>Е/Е</v>
          </cell>
          <cell r="AE178" t="str">
            <v xml:space="preserve"> Т/Е</v>
          </cell>
          <cell r="AF178" t="str">
            <v>Е/Е</v>
          </cell>
          <cell r="AG178" t="str">
            <v xml:space="preserve"> Т/Е</v>
          </cell>
          <cell r="AH178">
            <v>433.02400000000011</v>
          </cell>
          <cell r="AI178" t="str">
            <v xml:space="preserve">ДОП.ВИР. </v>
          </cell>
          <cell r="AJ178" t="str">
            <v>ДОП.ВИР. СТ.ОРГ.</v>
          </cell>
          <cell r="AK178" t="str">
            <v>АК КЕ ВСЬОГО</v>
          </cell>
          <cell r="AL178" t="str">
            <v>Е/Е</v>
          </cell>
          <cell r="AM178" t="str">
            <v xml:space="preserve"> Т/Е</v>
          </cell>
          <cell r="AN178" t="str">
            <v>СТАНЦІї ЕЛЕКТРО</v>
          </cell>
          <cell r="AO178" t="str">
            <v>СТАНЦІІ ТЕПЛОВІ</v>
          </cell>
          <cell r="AP178" t="str">
            <v>МЕРЕЖІ ЕЛЕКТРО</v>
          </cell>
          <cell r="AQ178" t="str">
            <v>МЕРЕЖІ ТЕПЛОВІ</v>
          </cell>
        </row>
        <row r="181">
          <cell r="S181">
            <v>100</v>
          </cell>
          <cell r="X181">
            <v>79.7</v>
          </cell>
          <cell r="AC181">
            <v>63.3</v>
          </cell>
          <cell r="AK181">
            <v>243</v>
          </cell>
          <cell r="AN181">
            <v>221.49122807017542</v>
          </cell>
        </row>
        <row r="182">
          <cell r="S182">
            <v>114.9</v>
          </cell>
          <cell r="X182">
            <v>91.6</v>
          </cell>
          <cell r="AC182">
            <v>72.8</v>
          </cell>
          <cell r="AK182">
            <v>279.29999999999995</v>
          </cell>
          <cell r="AN182">
            <v>252.49999999999997</v>
          </cell>
        </row>
        <row r="183">
          <cell r="F183" t="str">
            <v>АПАРАТ ВСЬОГО</v>
          </cell>
          <cell r="G183" t="str">
            <v>АПАРАТ ЕЛЕКТРО</v>
          </cell>
          <cell r="H183" t="str">
            <v>АПАРАТ ТЕПЛО</v>
          </cell>
          <cell r="P183">
            <v>0</v>
          </cell>
          <cell r="S183">
            <v>0</v>
          </cell>
          <cell r="X183">
            <v>0</v>
          </cell>
          <cell r="Y183" t="str">
            <v>Е/Е</v>
          </cell>
          <cell r="Z183" t="str">
            <v xml:space="preserve"> Т/Е</v>
          </cell>
          <cell r="AC183">
            <v>0</v>
          </cell>
          <cell r="AD183" t="str">
            <v>Е/Е</v>
          </cell>
          <cell r="AE183" t="str">
            <v xml:space="preserve"> Т/Е</v>
          </cell>
          <cell r="AF183" t="str">
            <v>Е/Е</v>
          </cell>
          <cell r="AG183" t="str">
            <v xml:space="preserve"> Т/Е</v>
          </cell>
          <cell r="AI183" t="str">
            <v xml:space="preserve">ДОП.ВИР. </v>
          </cell>
          <cell r="AJ183" t="str">
            <v>ДОП.ВИР. СТ.ОРГ.</v>
          </cell>
          <cell r="AK183" t="str">
            <v>АК КЕ ВСЬОГО</v>
          </cell>
          <cell r="AL183" t="str">
            <v>Е/Е</v>
          </cell>
          <cell r="AM183" t="str">
            <v xml:space="preserve"> Т/Е</v>
          </cell>
          <cell r="AN183">
            <v>66</v>
          </cell>
        </row>
        <row r="184">
          <cell r="P184">
            <v>0</v>
          </cell>
          <cell r="S184">
            <v>192.5</v>
          </cell>
          <cell r="X184">
            <v>192.5</v>
          </cell>
          <cell r="AC184">
            <v>192.5</v>
          </cell>
          <cell r="AK184">
            <v>192.5</v>
          </cell>
          <cell r="AN184">
            <v>0</v>
          </cell>
        </row>
        <row r="185">
          <cell r="S185">
            <v>19250</v>
          </cell>
          <cell r="X185">
            <v>15343</v>
          </cell>
          <cell r="AC185">
            <v>12185</v>
          </cell>
          <cell r="AK185">
            <v>46778</v>
          </cell>
          <cell r="AN185">
            <v>0</v>
          </cell>
        </row>
        <row r="186">
          <cell r="S186">
            <v>100</v>
          </cell>
          <cell r="X186">
            <v>79.7</v>
          </cell>
          <cell r="AC186">
            <v>63.3</v>
          </cell>
          <cell r="AK186">
            <v>46778</v>
          </cell>
        </row>
        <row r="187">
          <cell r="S187">
            <v>114.9</v>
          </cell>
          <cell r="X187">
            <v>0</v>
          </cell>
          <cell r="AC187">
            <v>0</v>
          </cell>
          <cell r="AK187">
            <v>0</v>
          </cell>
        </row>
        <row r="188">
          <cell r="P188">
            <v>0</v>
          </cell>
          <cell r="S188">
            <v>0</v>
          </cell>
          <cell r="X188">
            <v>0</v>
          </cell>
          <cell r="AC188">
            <v>0</v>
          </cell>
          <cell r="AK188">
            <v>0</v>
          </cell>
        </row>
        <row r="189">
          <cell r="P189">
            <v>0</v>
          </cell>
          <cell r="S189">
            <v>192.5</v>
          </cell>
          <cell r="X189">
            <v>82.5</v>
          </cell>
          <cell r="AC189">
            <v>82.5</v>
          </cell>
          <cell r="AK189">
            <v>192.5</v>
          </cell>
        </row>
        <row r="190">
          <cell r="S190">
            <v>19250</v>
          </cell>
          <cell r="X190">
            <v>0</v>
          </cell>
          <cell r="AC190">
            <v>0</v>
          </cell>
          <cell r="AK190">
            <v>0</v>
          </cell>
        </row>
        <row r="191">
          <cell r="S191">
            <v>0</v>
          </cell>
          <cell r="X191">
            <v>0</v>
          </cell>
          <cell r="AC191">
            <v>0</v>
          </cell>
          <cell r="AK191">
            <v>0</v>
          </cell>
        </row>
        <row r="192">
          <cell r="X192">
            <v>0</v>
          </cell>
          <cell r="AC192">
            <v>0</v>
          </cell>
          <cell r="AK192">
            <v>0</v>
          </cell>
        </row>
        <row r="193">
          <cell r="X193">
            <v>44.8</v>
          </cell>
          <cell r="AC193">
            <v>36.700000000000003</v>
          </cell>
          <cell r="AK193">
            <v>81.5</v>
          </cell>
          <cell r="AN193">
            <v>75.839416058394164</v>
          </cell>
        </row>
        <row r="194">
          <cell r="X194">
            <v>61.9</v>
          </cell>
          <cell r="AC194">
            <v>50.6</v>
          </cell>
          <cell r="AK194">
            <v>112.5</v>
          </cell>
          <cell r="AN194">
            <v>103.9</v>
          </cell>
        </row>
        <row r="195">
          <cell r="F195">
            <v>75</v>
          </cell>
          <cell r="P195">
            <v>75</v>
          </cell>
          <cell r="X195">
            <v>0</v>
          </cell>
          <cell r="AC195">
            <v>0</v>
          </cell>
          <cell r="AJ195">
            <v>0</v>
          </cell>
          <cell r="AK195">
            <v>0</v>
          </cell>
          <cell r="AN195" t="e">
            <v>#DIV/0!</v>
          </cell>
          <cell r="AQ195">
            <v>75</v>
          </cell>
        </row>
        <row r="196">
          <cell r="S196">
            <v>653</v>
          </cell>
          <cell r="X196">
            <v>653</v>
          </cell>
          <cell r="AC196">
            <v>653</v>
          </cell>
          <cell r="AK196">
            <v>653</v>
          </cell>
          <cell r="AN196">
            <v>195.28</v>
          </cell>
        </row>
        <row r="197">
          <cell r="S197">
            <v>0</v>
          </cell>
          <cell r="X197">
            <v>29254</v>
          </cell>
          <cell r="AC197">
            <v>23966</v>
          </cell>
          <cell r="AK197">
            <v>53220</v>
          </cell>
          <cell r="AN197">
            <v>14810</v>
          </cell>
        </row>
        <row r="198">
          <cell r="X198">
            <v>44.8</v>
          </cell>
          <cell r="AC198">
            <v>36.700000000000003</v>
          </cell>
          <cell r="AK198">
            <v>53220</v>
          </cell>
        </row>
        <row r="199">
          <cell r="S199">
            <v>114.9</v>
          </cell>
          <cell r="X199">
            <v>153.5</v>
          </cell>
          <cell r="Y199">
            <v>66.599999999999994</v>
          </cell>
          <cell r="Z199">
            <v>86.9</v>
          </cell>
          <cell r="AC199">
            <v>123.4</v>
          </cell>
          <cell r="AD199">
            <v>47.1</v>
          </cell>
          <cell r="AE199">
            <v>76.300000000000011</v>
          </cell>
          <cell r="AK199">
            <v>391.79999999999995</v>
          </cell>
          <cell r="AL199">
            <v>113.69999999999999</v>
          </cell>
          <cell r="AM199">
            <v>278.10000000000002</v>
          </cell>
          <cell r="AN199">
            <v>356.4</v>
          </cell>
          <cell r="AO199">
            <v>74.900000000000006</v>
          </cell>
          <cell r="AP199">
            <v>281.5</v>
          </cell>
        </row>
        <row r="200">
          <cell r="F200">
            <v>75</v>
          </cell>
          <cell r="P200">
            <v>75</v>
          </cell>
          <cell r="S200">
            <v>19250</v>
          </cell>
          <cell r="X200">
            <v>44597</v>
          </cell>
          <cell r="Y200">
            <v>30041.25</v>
          </cell>
          <cell r="Z200">
            <v>14555.750000000002</v>
          </cell>
          <cell r="AA200">
            <v>14555.750000000004</v>
          </cell>
          <cell r="AC200">
            <v>36151</v>
          </cell>
          <cell r="AD200">
            <v>22308.272727272721</v>
          </cell>
          <cell r="AE200">
            <v>13842.727272727279</v>
          </cell>
          <cell r="AJ200">
            <v>0</v>
          </cell>
          <cell r="AK200">
            <v>99998</v>
          </cell>
          <cell r="AL200">
            <v>52349.522727272721</v>
          </cell>
          <cell r="AM200">
            <v>47648.477272727279</v>
          </cell>
          <cell r="AN200">
            <v>14810</v>
          </cell>
          <cell r="AO200">
            <v>3112.427048260382</v>
          </cell>
          <cell r="AP200">
            <v>11697.572951739618</v>
          </cell>
        </row>
        <row r="201">
          <cell r="S201">
            <v>167.54</v>
          </cell>
          <cell r="X201">
            <v>290.52999999999997</v>
          </cell>
          <cell r="Y201">
            <v>451.07</v>
          </cell>
          <cell r="Z201">
            <v>167.5</v>
          </cell>
          <cell r="AC201">
            <v>292.95999999999998</v>
          </cell>
          <cell r="AD201">
            <v>473.64</v>
          </cell>
          <cell r="AE201">
            <v>181.42</v>
          </cell>
          <cell r="AI201">
            <v>0</v>
          </cell>
          <cell r="AJ201">
            <v>0</v>
          </cell>
          <cell r="AK201">
            <v>255.23</v>
          </cell>
          <cell r="AL201">
            <v>460.42</v>
          </cell>
          <cell r="AM201">
            <v>171.34</v>
          </cell>
          <cell r="AN201">
            <v>41.55</v>
          </cell>
          <cell r="AO201">
            <v>41.55</v>
          </cell>
          <cell r="AP201">
            <v>41.55</v>
          </cell>
          <cell r="AQ201">
            <v>0</v>
          </cell>
        </row>
        <row r="202">
          <cell r="S202">
            <v>0</v>
          </cell>
          <cell r="X202">
            <v>29254</v>
          </cell>
          <cell r="AC202">
            <v>23966</v>
          </cell>
          <cell r="AK202">
            <v>53220</v>
          </cell>
          <cell r="AM202">
            <v>0</v>
          </cell>
          <cell r="AN202">
            <v>52</v>
          </cell>
          <cell r="AO202">
            <v>52</v>
          </cell>
        </row>
        <row r="203">
          <cell r="X203">
            <v>44597</v>
          </cell>
          <cell r="AC203">
            <v>36151</v>
          </cell>
          <cell r="AK203">
            <v>99998</v>
          </cell>
          <cell r="AL203">
            <v>52349.522727272721</v>
          </cell>
          <cell r="AM203">
            <v>47648.477272727279</v>
          </cell>
          <cell r="AN203">
            <v>14862</v>
          </cell>
          <cell r="AO203">
            <v>3164.427048260382</v>
          </cell>
          <cell r="AP203">
            <v>11697.572951739618</v>
          </cell>
        </row>
        <row r="204">
          <cell r="S204">
            <v>114.9</v>
          </cell>
          <cell r="X204">
            <v>153.5</v>
          </cell>
          <cell r="Y204">
            <v>66.599999999999994</v>
          </cell>
          <cell r="Z204">
            <v>86.9</v>
          </cell>
          <cell r="AC204">
            <v>123.4</v>
          </cell>
          <cell r="AD204">
            <v>47.1</v>
          </cell>
          <cell r="AE204">
            <v>76.300000000000011</v>
          </cell>
          <cell r="AK204">
            <v>391.79999999999995</v>
          </cell>
          <cell r="AL204">
            <v>113.69999999999999</v>
          </cell>
          <cell r="AM204">
            <v>278.10000000000002</v>
          </cell>
        </row>
        <row r="205">
          <cell r="S205">
            <v>19250</v>
          </cell>
          <cell r="X205">
            <v>44597</v>
          </cell>
          <cell r="Y205">
            <v>30041.25</v>
          </cell>
          <cell r="Z205">
            <v>14555.750000000002</v>
          </cell>
          <cell r="AA205">
            <v>14555.750000000004</v>
          </cell>
          <cell r="AC205">
            <v>36151</v>
          </cell>
          <cell r="AD205">
            <v>22308.272727272721</v>
          </cell>
          <cell r="AE205">
            <v>13842.727272727279</v>
          </cell>
          <cell r="AK205">
            <v>99998</v>
          </cell>
          <cell r="AL205">
            <v>52349.522727272721</v>
          </cell>
          <cell r="AM205">
            <v>47648.477272727279</v>
          </cell>
        </row>
        <row r="206">
          <cell r="S206">
            <v>167.54</v>
          </cell>
          <cell r="X206">
            <v>290.52999999999997</v>
          </cell>
          <cell r="Y206">
            <v>451.07</v>
          </cell>
          <cell r="Z206">
            <v>167.5</v>
          </cell>
          <cell r="AC206">
            <v>292.95999999999998</v>
          </cell>
          <cell r="AD206">
            <v>473.64</v>
          </cell>
          <cell r="AE206">
            <v>181.42</v>
          </cell>
          <cell r="AI206">
            <v>0</v>
          </cell>
          <cell r="AJ206">
            <v>0</v>
          </cell>
          <cell r="AK206">
            <v>255.23</v>
          </cell>
          <cell r="AL206">
            <v>460.42</v>
          </cell>
          <cell r="AM206">
            <v>171.34</v>
          </cell>
        </row>
        <row r="207">
          <cell r="AM207">
            <v>0</v>
          </cell>
        </row>
        <row r="208">
          <cell r="X208">
            <v>44597</v>
          </cell>
          <cell r="AC208">
            <v>36151</v>
          </cell>
          <cell r="AK208">
            <v>99998</v>
          </cell>
          <cell r="AL208">
            <v>52349.522727272721</v>
          </cell>
          <cell r="AM208">
            <v>47648.477272727279</v>
          </cell>
        </row>
        <row r="209">
          <cell r="G209" t="str">
            <v xml:space="preserve"> В.О.НОВОСАД</v>
          </cell>
        </row>
        <row r="210">
          <cell r="AK210">
            <v>99998</v>
          </cell>
        </row>
        <row r="212">
          <cell r="G212" t="str">
            <v>Б.В.ЯЩЕНКО</v>
          </cell>
        </row>
        <row r="213">
          <cell r="G213" t="str">
            <v>М.В.ТЕРПИЛО</v>
          </cell>
        </row>
        <row r="214">
          <cell r="G214" t="str">
            <v xml:space="preserve">В.І.МИРГОРОДСЬКИЙ                                  </v>
          </cell>
        </row>
        <row r="215">
          <cell r="G215" t="str">
            <v xml:space="preserve">М.І.ШЕВЧЕНКО                                 </v>
          </cell>
        </row>
        <row r="216">
          <cell r="G216" t="str">
            <v>В.Ю.МОНТЬЕВ</v>
          </cell>
        </row>
        <row r="217">
          <cell r="G217" t="str">
            <v xml:space="preserve">О.М.НИКОЛЕНКО      </v>
          </cell>
        </row>
        <row r="218">
          <cell r="G218" t="str">
            <v>М.В.ТЕРПИЛО</v>
          </cell>
        </row>
        <row r="219">
          <cell r="G219" t="str">
            <v xml:space="preserve">В.І.МИРГОРОДСЬКИЙ                                  </v>
          </cell>
        </row>
        <row r="220">
          <cell r="G220" t="str">
            <v xml:space="preserve">М.І.ШЕВЧЕНКО                                 </v>
          </cell>
        </row>
        <row r="221">
          <cell r="G221" t="str">
            <v>В.Ю.МОНТЬЕВ</v>
          </cell>
          <cell r="AO221">
            <v>1507.2</v>
          </cell>
        </row>
        <row r="222">
          <cell r="G222" t="str">
            <v xml:space="preserve">О.М.НИКОЛЕНКО      </v>
          </cell>
        </row>
        <row r="236">
          <cell r="AG236" t="str">
            <v xml:space="preserve">         Затверджую</v>
          </cell>
        </row>
        <row r="237">
          <cell r="AG237" t="str">
            <v xml:space="preserve"> Голова правління </v>
          </cell>
        </row>
        <row r="238">
          <cell r="AG238" t="str">
            <v xml:space="preserve">                        І.В.Плачков</v>
          </cell>
        </row>
        <row r="239">
          <cell r="AG239" t="str">
            <v xml:space="preserve">   "_____" ________2000 р.</v>
          </cell>
        </row>
        <row r="241">
          <cell r="AG241" t="str">
            <v xml:space="preserve">         Затверджую</v>
          </cell>
        </row>
        <row r="242">
          <cell r="AG242" t="str">
            <v xml:space="preserve"> Голова правління -</v>
          </cell>
        </row>
        <row r="243">
          <cell r="F243" t="str">
            <v>РОЗРАХУНОК ФІНАНСОВИХ ПОТОКІВ НА   лютий  2000 року</v>
          </cell>
          <cell r="AG243" t="str">
            <v xml:space="preserve"> генеральний директор</v>
          </cell>
        </row>
        <row r="244">
          <cell r="F244" t="str">
            <v>ПО ФІЛІАЛАХ АК КИЇВЕНЕРГО</v>
          </cell>
          <cell r="AG244" t="str">
            <v xml:space="preserve">                        І.В.Плачков</v>
          </cell>
        </row>
        <row r="245">
          <cell r="AG245" t="str">
            <v xml:space="preserve">   "_____" ________2000 р.</v>
          </cell>
        </row>
        <row r="249">
          <cell r="F249" t="str">
            <v>РОЗРАХУНОК ФІНАНСОВИХ ПОТОКІВ НА   лютий  2000 року</v>
          </cell>
          <cell r="AI249" t="str">
            <v>ТИС.ГРН.</v>
          </cell>
          <cell r="AK249" t="str">
            <v>тис.грн.</v>
          </cell>
        </row>
        <row r="250">
          <cell r="F250" t="str">
            <v>ВИКОН.ДИР.</v>
          </cell>
          <cell r="G250" t="str">
            <v>АПАРАТ ЕЛЕКТРО</v>
          </cell>
          <cell r="H250" t="str">
            <v>АПАРАТ ТЕПЛО</v>
          </cell>
          <cell r="P250" t="str">
            <v>КМ</v>
          </cell>
          <cell r="Q250" t="str">
            <v>ТМ</v>
          </cell>
          <cell r="S250" t="str">
            <v>КТМ</v>
          </cell>
          <cell r="T250" t="str">
            <v>ВИРОБН</v>
          </cell>
          <cell r="U250" t="str">
            <v>ПЕРЕД</v>
          </cell>
          <cell r="X250" t="str">
            <v>ТЕЦ-5 ВСЬОГО</v>
          </cell>
          <cell r="Y250" t="str">
            <v>Е/Е</v>
          </cell>
          <cell r="Z250" t="str">
            <v xml:space="preserve"> Т/Е</v>
          </cell>
          <cell r="AC250" t="str">
            <v>ТЕЦ-6 ВСЬОГО</v>
          </cell>
          <cell r="AD250" t="str">
            <v>Е/Е</v>
          </cell>
          <cell r="AE250" t="str">
            <v xml:space="preserve"> Т/Е</v>
          </cell>
          <cell r="AF250" t="str">
            <v>ТРМ ВСЬОГО</v>
          </cell>
          <cell r="AG250" t="str">
            <v>ТРМ  АК КЕ</v>
          </cell>
          <cell r="AH250" t="str">
            <v>ТРМ СТОР</v>
          </cell>
          <cell r="AI250" t="str">
            <v xml:space="preserve">ДОП.ВИР. </v>
          </cell>
          <cell r="AJ250" t="str">
            <v>ДОП.ВИР. СТ.ОРГ.</v>
          </cell>
          <cell r="AK250" t="str">
            <v>АК КЕ ВСЬОГО</v>
          </cell>
          <cell r="AL250" t="str">
            <v>АК КЕ ВСЬОГО</v>
          </cell>
          <cell r="AM250" t="str">
            <v xml:space="preserve"> Т/Е</v>
          </cell>
          <cell r="AN250" t="str">
            <v>СТАНЦІї ЕЛЕКТРО</v>
          </cell>
          <cell r="AO250" t="str">
            <v>СТАНЦІІ ТЕПЛОВІ</v>
          </cell>
          <cell r="AP250" t="str">
            <v>МЕРЕЖІ ЕЛЕКТРО</v>
          </cell>
          <cell r="AQ250" t="str">
            <v>МЕРЕЖІ ТЕПЛОВІ</v>
          </cell>
        </row>
        <row r="251">
          <cell r="F251">
            <v>2564.3333333333339</v>
          </cell>
          <cell r="P251">
            <v>2175</v>
          </cell>
          <cell r="S251">
            <v>7897</v>
          </cell>
          <cell r="X251">
            <v>2489.8484848484827</v>
          </cell>
          <cell r="AC251">
            <v>1464</v>
          </cell>
          <cell r="AF251">
            <v>4071.242424242424</v>
          </cell>
          <cell r="AG251">
            <v>3280.4969696969697</v>
          </cell>
          <cell r="AH251">
            <v>791.74545454545455</v>
          </cell>
          <cell r="AJ251">
            <v>7599</v>
          </cell>
          <cell r="AK251">
            <v>21493.757575757576</v>
          </cell>
        </row>
        <row r="253">
          <cell r="F253">
            <v>40160.608095238102</v>
          </cell>
          <cell r="G253">
            <v>2161.6</v>
          </cell>
          <cell r="H253">
            <v>2142.0666666666666</v>
          </cell>
          <cell r="P253">
            <v>2175</v>
          </cell>
          <cell r="Q253">
            <v>0</v>
          </cell>
          <cell r="R253">
            <v>0</v>
          </cell>
          <cell r="S253">
            <v>7897</v>
          </cell>
          <cell r="T253">
            <v>4513.5299999999988</v>
          </cell>
          <cell r="U253">
            <v>1480.47</v>
          </cell>
          <cell r="V253">
            <v>0</v>
          </cell>
          <cell r="W253">
            <v>0</v>
          </cell>
          <cell r="X253">
            <v>2489.8484848484827</v>
          </cell>
          <cell r="Y253">
            <v>898</v>
          </cell>
          <cell r="Z253">
            <v>1169.181818181818</v>
          </cell>
          <cell r="AA253">
            <v>0</v>
          </cell>
          <cell r="AB253">
            <v>0</v>
          </cell>
          <cell r="AC253">
            <v>1464</v>
          </cell>
          <cell r="AD253">
            <v>491</v>
          </cell>
          <cell r="AE253">
            <v>728</v>
          </cell>
          <cell r="AF253">
            <v>4071.242424242424</v>
          </cell>
          <cell r="AG253">
            <v>3280.4969696969697</v>
          </cell>
          <cell r="AH253">
            <v>791.74545454545455</v>
          </cell>
          <cell r="AI253">
            <v>2144.6999999999998</v>
          </cell>
          <cell r="AJ253">
            <v>0</v>
          </cell>
          <cell r="AK253">
            <v>139067.65354978354</v>
          </cell>
          <cell r="AM253">
            <v>111785.25</v>
          </cell>
        </row>
        <row r="254">
          <cell r="F254">
            <v>31766.748095238101</v>
          </cell>
          <cell r="G254">
            <v>1974.6</v>
          </cell>
          <cell r="H254">
            <v>1933.0666666666666</v>
          </cell>
          <cell r="P254">
            <v>306.29999999999995</v>
          </cell>
          <cell r="S254">
            <v>1960</v>
          </cell>
          <cell r="T254">
            <v>3735.369999999999</v>
          </cell>
          <cell r="U254">
            <v>-290.37000000000012</v>
          </cell>
          <cell r="X254">
            <v>1301.6666666666645</v>
          </cell>
          <cell r="Y254">
            <v>449</v>
          </cell>
          <cell r="Z254">
            <v>582.99999999999977</v>
          </cell>
          <cell r="AC254">
            <v>272</v>
          </cell>
          <cell r="AD254">
            <v>131</v>
          </cell>
          <cell r="AE254">
            <v>96</v>
          </cell>
          <cell r="AF254">
            <v>375.11333333333289</v>
          </cell>
          <cell r="AG254">
            <v>314.78060873834113</v>
          </cell>
          <cell r="AH254">
            <v>61.332724594992555</v>
          </cell>
          <cell r="AI254">
            <v>1192.6999999999998</v>
          </cell>
          <cell r="AJ254">
            <v>-2455</v>
          </cell>
          <cell r="AK254">
            <v>121038.78264069262</v>
          </cell>
          <cell r="AM254">
            <v>36916.748095238101</v>
          </cell>
        </row>
        <row r="255">
          <cell r="F255">
            <v>118194.27476190477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0</v>
          </cell>
          <cell r="V255">
            <v>0</v>
          </cell>
          <cell r="W255">
            <v>0</v>
          </cell>
          <cell r="X255">
            <v>0</v>
          </cell>
          <cell r="Y255">
            <v>0</v>
          </cell>
          <cell r="Z255">
            <v>0</v>
          </cell>
          <cell r="AA255">
            <v>0</v>
          </cell>
          <cell r="AB255">
            <v>0</v>
          </cell>
          <cell r="AC255">
            <v>0</v>
          </cell>
          <cell r="AD255">
            <v>0</v>
          </cell>
          <cell r="AE255">
            <v>0</v>
          </cell>
          <cell r="AF255">
            <v>0</v>
          </cell>
          <cell r="AG255">
            <v>0</v>
          </cell>
          <cell r="AH255">
            <v>0</v>
          </cell>
          <cell r="AI255">
            <v>0</v>
          </cell>
          <cell r="AK255">
            <v>118194.27476190477</v>
          </cell>
        </row>
        <row r="256">
          <cell r="F256">
            <v>99998</v>
          </cell>
          <cell r="G256" t="str">
            <v>АПАРАТ ЕЛЕКТРО</v>
          </cell>
          <cell r="H256" t="str">
            <v>АПАРАТ ТЕПЛО</v>
          </cell>
          <cell r="P256" t="str">
            <v>КМ</v>
          </cell>
          <cell r="Q256" t="str">
            <v>ТМ</v>
          </cell>
          <cell r="S256" t="str">
            <v>КТМ</v>
          </cell>
          <cell r="T256" t="str">
            <v>ВИРОБН</v>
          </cell>
          <cell r="U256" t="str">
            <v>ПЕРЕД</v>
          </cell>
          <cell r="X256" t="str">
            <v>ТЕЦ-5 ВСЬОГО</v>
          </cell>
          <cell r="Y256" t="str">
            <v>Е/Е</v>
          </cell>
          <cell r="Z256" t="str">
            <v xml:space="preserve"> Т/Е</v>
          </cell>
          <cell r="AC256" t="str">
            <v>ТЕЦ-6 ВСЬОГО</v>
          </cell>
          <cell r="AD256" t="str">
            <v>Е/Е</v>
          </cell>
          <cell r="AE256" t="str">
            <v xml:space="preserve"> Т/Е</v>
          </cell>
          <cell r="AF256" t="str">
            <v>ТРМ ВСЬОГО</v>
          </cell>
          <cell r="AG256" t="str">
            <v>ТРМ  АК КЕ</v>
          </cell>
          <cell r="AH256" t="str">
            <v>ТРМ СТОР</v>
          </cell>
          <cell r="AI256" t="str">
            <v xml:space="preserve">ДОП.ВИР. </v>
          </cell>
          <cell r="AJ256" t="str">
            <v>ДОП.ВИР. СТ.ОРГ.</v>
          </cell>
          <cell r="AK256">
            <v>99998</v>
          </cell>
          <cell r="AL256" t="str">
            <v>АК КЕ ВСЬОГО</v>
          </cell>
          <cell r="AM256" t="str">
            <v xml:space="preserve"> Т/Е</v>
          </cell>
        </row>
        <row r="257">
          <cell r="F257">
            <v>0</v>
          </cell>
          <cell r="P257">
            <v>2181.2434545454548</v>
          </cell>
          <cell r="S257">
            <v>6535.468727272726</v>
          </cell>
          <cell r="X257">
            <v>1789.0187272727333</v>
          </cell>
          <cell r="AC257">
            <v>1029.1789090909119</v>
          </cell>
          <cell r="AF257">
            <v>4502.9056363636373</v>
          </cell>
          <cell r="AG257">
            <v>3771.8816363636361</v>
          </cell>
          <cell r="AH257">
            <v>732.02400000000011</v>
          </cell>
          <cell r="AJ257">
            <v>7599</v>
          </cell>
          <cell r="AK257">
            <v>0</v>
          </cell>
        </row>
        <row r="258">
          <cell r="F258">
            <v>11812.941428571428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0</v>
          </cell>
          <cell r="V258">
            <v>0</v>
          </cell>
          <cell r="W258">
            <v>0</v>
          </cell>
          <cell r="X258">
            <v>0</v>
          </cell>
          <cell r="Y258">
            <v>0</v>
          </cell>
          <cell r="Z258">
            <v>0</v>
          </cell>
          <cell r="AA258">
            <v>0</v>
          </cell>
          <cell r="AB258">
            <v>0</v>
          </cell>
          <cell r="AC258">
            <v>0</v>
          </cell>
          <cell r="AD258">
            <v>0</v>
          </cell>
          <cell r="AE258">
            <v>0</v>
          </cell>
          <cell r="AF258">
            <v>0</v>
          </cell>
          <cell r="AG258">
            <v>0</v>
          </cell>
          <cell r="AH258">
            <v>0</v>
          </cell>
          <cell r="AI258">
            <v>0</v>
          </cell>
          <cell r="AK258">
            <v>11812.941428571428</v>
          </cell>
        </row>
        <row r="259">
          <cell r="F259">
            <v>825</v>
          </cell>
          <cell r="G259">
            <v>2030</v>
          </cell>
          <cell r="H259">
            <v>3069.1188787878782</v>
          </cell>
          <cell r="P259">
            <v>2181.2434545454548</v>
          </cell>
          <cell r="Q259">
            <v>0</v>
          </cell>
          <cell r="R259">
            <v>0</v>
          </cell>
          <cell r="S259">
            <v>6535.468727272726</v>
          </cell>
          <cell r="T259">
            <v>4851.0902763636368</v>
          </cell>
          <cell r="U259">
            <v>1648.5504509090908</v>
          </cell>
          <cell r="V259">
            <v>0</v>
          </cell>
          <cell r="W259">
            <v>0</v>
          </cell>
          <cell r="X259">
            <v>1789.0187272727333</v>
          </cell>
          <cell r="Y259">
            <v>828</v>
          </cell>
          <cell r="Z259">
            <v>1082.5127272727277</v>
          </cell>
          <cell r="AA259">
            <v>0</v>
          </cell>
          <cell r="AB259">
            <v>0</v>
          </cell>
          <cell r="AC259">
            <v>1029.1789090909119</v>
          </cell>
          <cell r="AD259">
            <v>388</v>
          </cell>
          <cell r="AE259">
            <v>631.27090909091021</v>
          </cell>
          <cell r="AF259">
            <v>4502.9056363636373</v>
          </cell>
          <cell r="AG259">
            <v>3771.8816363636361</v>
          </cell>
          <cell r="AH259">
            <v>732.02400000000011</v>
          </cell>
          <cell r="AI259">
            <v>2781.0676363636367</v>
          </cell>
          <cell r="AJ259">
            <v>0</v>
          </cell>
          <cell r="AK259">
            <v>825</v>
          </cell>
          <cell r="AM259">
            <v>111785.25</v>
          </cell>
        </row>
        <row r="260">
          <cell r="F260">
            <v>0</v>
          </cell>
          <cell r="G260">
            <v>1797</v>
          </cell>
          <cell r="H260">
            <v>2794.6643333333327</v>
          </cell>
          <cell r="P260">
            <v>898.27680000000021</v>
          </cell>
          <cell r="S260">
            <v>625.06999999999891</v>
          </cell>
          <cell r="T260">
            <v>4037.5266400000005</v>
          </cell>
          <cell r="U260">
            <v>801.8413599999999</v>
          </cell>
          <cell r="X260">
            <v>813.34800000000598</v>
          </cell>
          <cell r="Y260">
            <v>583</v>
          </cell>
          <cell r="Z260">
            <v>761.51272727272772</v>
          </cell>
          <cell r="AC260">
            <v>248.92400000000279</v>
          </cell>
          <cell r="AD260">
            <v>212</v>
          </cell>
          <cell r="AE260">
            <v>347.18000000000109</v>
          </cell>
          <cell r="AF260">
            <v>862.80768000000114</v>
          </cell>
          <cell r="AG260">
            <v>764.90295828850901</v>
          </cell>
          <cell r="AH260">
            <v>98.904721711490538</v>
          </cell>
          <cell r="AI260">
            <v>743.90400000000022</v>
          </cell>
          <cell r="AJ260">
            <v>-2455</v>
          </cell>
          <cell r="AK260">
            <v>0</v>
          </cell>
          <cell r="AM260">
            <v>23577.368640000012</v>
          </cell>
        </row>
        <row r="261">
          <cell r="F261">
            <v>4663.9414285714283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0</v>
          </cell>
          <cell r="V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0</v>
          </cell>
          <cell r="AB261">
            <v>0</v>
          </cell>
          <cell r="AC261">
            <v>0</v>
          </cell>
          <cell r="AD261">
            <v>0</v>
          </cell>
          <cell r="AE261">
            <v>0</v>
          </cell>
          <cell r="AF261">
            <v>0</v>
          </cell>
          <cell r="AG261">
            <v>0</v>
          </cell>
          <cell r="AH261">
            <v>0</v>
          </cell>
          <cell r="AI261">
            <v>0</v>
          </cell>
          <cell r="AK261">
            <v>4663.9414285714283</v>
          </cell>
        </row>
        <row r="262">
          <cell r="F262">
            <v>3500</v>
          </cell>
          <cell r="AK262">
            <v>3500</v>
          </cell>
        </row>
        <row r="263">
          <cell r="F263">
            <v>0</v>
          </cell>
          <cell r="AK263">
            <v>0</v>
          </cell>
        </row>
        <row r="264">
          <cell r="F264">
            <v>2824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0</v>
          </cell>
          <cell r="V264">
            <v>0</v>
          </cell>
          <cell r="W264">
            <v>0</v>
          </cell>
          <cell r="X264">
            <v>0</v>
          </cell>
          <cell r="Y264">
            <v>0</v>
          </cell>
          <cell r="Z264">
            <v>0</v>
          </cell>
          <cell r="AA264">
            <v>0</v>
          </cell>
          <cell r="AB264">
            <v>0</v>
          </cell>
          <cell r="AC264">
            <v>0</v>
          </cell>
          <cell r="AD264">
            <v>0</v>
          </cell>
          <cell r="AE264">
            <v>0</v>
          </cell>
          <cell r="AF264">
            <v>0</v>
          </cell>
          <cell r="AG264">
            <v>0</v>
          </cell>
          <cell r="AH264">
            <v>0</v>
          </cell>
          <cell r="AI264">
            <v>0</v>
          </cell>
          <cell r="AK264">
            <v>2824</v>
          </cell>
        </row>
        <row r="265">
          <cell r="F265">
            <v>6321.6666666666661</v>
          </cell>
          <cell r="AK265">
            <v>6321.6666666666661</v>
          </cell>
        </row>
        <row r="266">
          <cell r="F266">
            <v>61.666666666666664</v>
          </cell>
          <cell r="P266">
            <v>0</v>
          </cell>
          <cell r="S266">
            <v>0</v>
          </cell>
          <cell r="X266">
            <v>0</v>
          </cell>
          <cell r="AC266">
            <v>0</v>
          </cell>
          <cell r="AF266">
            <v>0</v>
          </cell>
          <cell r="AG266">
            <v>0</v>
          </cell>
          <cell r="AH266">
            <v>0</v>
          </cell>
          <cell r="AI266">
            <v>0</v>
          </cell>
          <cell r="AK266">
            <v>61.666666666666664</v>
          </cell>
        </row>
        <row r="267">
          <cell r="F267">
            <v>120758.6080952381</v>
          </cell>
          <cell r="P267">
            <v>2175</v>
          </cell>
          <cell r="Q267">
            <v>0</v>
          </cell>
          <cell r="R267">
            <v>0</v>
          </cell>
          <cell r="S267">
            <v>7897</v>
          </cell>
          <cell r="T267">
            <v>0</v>
          </cell>
          <cell r="U267">
            <v>0</v>
          </cell>
          <cell r="V267">
            <v>0</v>
          </cell>
          <cell r="W267">
            <v>0</v>
          </cell>
          <cell r="X267">
            <v>2489.8484848484827</v>
          </cell>
          <cell r="Y267">
            <v>0</v>
          </cell>
          <cell r="Z267">
            <v>0</v>
          </cell>
          <cell r="AA267">
            <v>0</v>
          </cell>
          <cell r="AB267">
            <v>0</v>
          </cell>
          <cell r="AC267">
            <v>1464</v>
          </cell>
          <cell r="AD267">
            <v>0</v>
          </cell>
          <cell r="AE267">
            <v>0</v>
          </cell>
          <cell r="AF267">
            <v>4071.242424242424</v>
          </cell>
          <cell r="AG267">
            <v>3280.4969696969697</v>
          </cell>
          <cell r="AH267">
            <v>791.74545454545455</v>
          </cell>
          <cell r="AI267">
            <v>0</v>
          </cell>
          <cell r="AK267">
            <v>139688.03233766233</v>
          </cell>
        </row>
        <row r="268">
          <cell r="F268">
            <v>1247.1933333333332</v>
          </cell>
          <cell r="P268">
            <v>1651.7</v>
          </cell>
          <cell r="Q268">
            <v>0</v>
          </cell>
          <cell r="R268">
            <v>0</v>
          </cell>
          <cell r="S268">
            <v>6083</v>
          </cell>
          <cell r="T268">
            <v>571.83999999999992</v>
          </cell>
          <cell r="U268">
            <v>572.16000000000008</v>
          </cell>
          <cell r="V268">
            <v>0</v>
          </cell>
          <cell r="W268">
            <v>0</v>
          </cell>
          <cell r="X268">
            <v>1798</v>
          </cell>
          <cell r="Y268">
            <v>485</v>
          </cell>
          <cell r="Z268">
            <v>632.18181818181824</v>
          </cell>
          <cell r="AA268">
            <v>0</v>
          </cell>
          <cell r="AB268">
            <v>0</v>
          </cell>
          <cell r="AC268">
            <v>1052</v>
          </cell>
          <cell r="AD268">
            <v>116</v>
          </cell>
          <cell r="AE268">
            <v>186</v>
          </cell>
          <cell r="AF268">
            <v>3367.2200000000003</v>
          </cell>
          <cell r="AG268">
            <v>2636.8072700495377</v>
          </cell>
          <cell r="AH268">
            <v>730.41272995046188</v>
          </cell>
          <cell r="AI268">
            <v>952</v>
          </cell>
          <cell r="AK268">
            <v>15914.113333333335</v>
          </cell>
        </row>
        <row r="269">
          <cell r="F269">
            <v>592</v>
          </cell>
          <cell r="G269">
            <v>187</v>
          </cell>
          <cell r="H269">
            <v>209</v>
          </cell>
          <cell r="P269">
            <v>964</v>
          </cell>
          <cell r="S269">
            <v>2067</v>
          </cell>
          <cell r="T269">
            <v>549.83999999999992</v>
          </cell>
          <cell r="U269">
            <v>572.16000000000008</v>
          </cell>
          <cell r="X269">
            <v>836</v>
          </cell>
          <cell r="Y269">
            <v>142</v>
          </cell>
          <cell r="Z269">
            <v>185.18181818181819</v>
          </cell>
          <cell r="AC269">
            <v>658</v>
          </cell>
          <cell r="AD269">
            <v>111</v>
          </cell>
          <cell r="AE269">
            <v>178</v>
          </cell>
          <cell r="AF269">
            <v>1973</v>
          </cell>
          <cell r="AG269">
            <v>1761.2545454545452</v>
          </cell>
          <cell r="AH269">
            <v>211.74545454545455</v>
          </cell>
          <cell r="AI269">
            <v>952</v>
          </cell>
          <cell r="AK269">
            <v>7482</v>
          </cell>
        </row>
        <row r="270">
          <cell r="F270">
            <v>0</v>
          </cell>
          <cell r="P270">
            <v>0</v>
          </cell>
          <cell r="Q270">
            <v>0</v>
          </cell>
          <cell r="R270">
            <v>0</v>
          </cell>
          <cell r="S270">
            <v>22</v>
          </cell>
          <cell r="T270">
            <v>22</v>
          </cell>
          <cell r="U270">
            <v>0</v>
          </cell>
          <cell r="V270">
            <v>0</v>
          </cell>
          <cell r="W270">
            <v>0</v>
          </cell>
          <cell r="X270">
            <v>790</v>
          </cell>
          <cell r="Y270">
            <v>343</v>
          </cell>
          <cell r="Z270">
            <v>447</v>
          </cell>
          <cell r="AA270">
            <v>0</v>
          </cell>
          <cell r="AB270">
            <v>0</v>
          </cell>
          <cell r="AC270">
            <v>13</v>
          </cell>
          <cell r="AD270">
            <v>5</v>
          </cell>
          <cell r="AE270">
            <v>8</v>
          </cell>
          <cell r="AF270">
            <v>0</v>
          </cell>
          <cell r="AG270">
            <v>0</v>
          </cell>
          <cell r="AH270">
            <v>0</v>
          </cell>
          <cell r="AI270">
            <v>0</v>
          </cell>
          <cell r="AK270">
            <v>825</v>
          </cell>
        </row>
        <row r="271">
          <cell r="F271">
            <v>648.19333333333327</v>
          </cell>
          <cell r="P271">
            <v>630.70000000000005</v>
          </cell>
          <cell r="Q271">
            <v>0</v>
          </cell>
          <cell r="R271">
            <v>0</v>
          </cell>
          <cell r="S271">
            <v>590</v>
          </cell>
          <cell r="T271">
            <v>0</v>
          </cell>
          <cell r="U271">
            <v>0</v>
          </cell>
          <cell r="V271">
            <v>0</v>
          </cell>
          <cell r="W271">
            <v>0</v>
          </cell>
          <cell r="X271">
            <v>126</v>
          </cell>
          <cell r="Y271">
            <v>0</v>
          </cell>
          <cell r="Z271">
            <v>0</v>
          </cell>
          <cell r="AA271">
            <v>0</v>
          </cell>
          <cell r="AB271">
            <v>0</v>
          </cell>
          <cell r="AC271">
            <v>186</v>
          </cell>
          <cell r="AD271">
            <v>0</v>
          </cell>
          <cell r="AE271">
            <v>0</v>
          </cell>
          <cell r="AF271">
            <v>504.22</v>
          </cell>
          <cell r="AG271">
            <v>433.55272459499264</v>
          </cell>
          <cell r="AH271">
            <v>70.667275405007373</v>
          </cell>
          <cell r="AI271">
            <v>0</v>
          </cell>
          <cell r="AK271">
            <v>2739.1133333333337</v>
          </cell>
        </row>
        <row r="272">
          <cell r="F272">
            <v>67.833333333333329</v>
          </cell>
          <cell r="P272">
            <v>336.7</v>
          </cell>
          <cell r="S272">
            <v>367</v>
          </cell>
          <cell r="X272">
            <v>32</v>
          </cell>
          <cell r="AC272">
            <v>32</v>
          </cell>
          <cell r="AF272">
            <v>206.95333333333335</v>
          </cell>
          <cell r="AG272">
            <v>141.72798232695141</v>
          </cell>
          <cell r="AH272">
            <v>65.225351006381942</v>
          </cell>
          <cell r="AI272">
            <v>0</v>
          </cell>
          <cell r="AK272">
            <v>1096.4866666666667</v>
          </cell>
        </row>
        <row r="273">
          <cell r="F273">
            <v>417.35999999999996</v>
          </cell>
          <cell r="P273">
            <v>4</v>
          </cell>
          <cell r="Q273">
            <v>0</v>
          </cell>
          <cell r="R273">
            <v>0</v>
          </cell>
          <cell r="S273">
            <v>80</v>
          </cell>
          <cell r="T273">
            <v>0</v>
          </cell>
          <cell r="U273">
            <v>0</v>
          </cell>
          <cell r="V273">
            <v>0</v>
          </cell>
          <cell r="W273">
            <v>0</v>
          </cell>
          <cell r="X273">
            <v>35</v>
          </cell>
          <cell r="Y273">
            <v>0</v>
          </cell>
          <cell r="Z273">
            <v>0</v>
          </cell>
          <cell r="AA273">
            <v>0</v>
          </cell>
          <cell r="AB273">
            <v>0</v>
          </cell>
          <cell r="AC273">
            <v>29</v>
          </cell>
          <cell r="AD273">
            <v>0</v>
          </cell>
          <cell r="AE273">
            <v>0</v>
          </cell>
          <cell r="AF273">
            <v>17.266666666666666</v>
          </cell>
          <cell r="AG273">
            <v>11.824742268041236</v>
          </cell>
          <cell r="AH273">
            <v>5.4419243986254298</v>
          </cell>
          <cell r="AI273">
            <v>0</v>
          </cell>
          <cell r="AK273">
            <v>582.62666666666655</v>
          </cell>
        </row>
        <row r="274">
          <cell r="F274">
            <v>100</v>
          </cell>
          <cell r="P274">
            <v>250</v>
          </cell>
          <cell r="Q274">
            <v>0</v>
          </cell>
          <cell r="R274">
            <v>0</v>
          </cell>
          <cell r="S274">
            <v>50</v>
          </cell>
          <cell r="T274">
            <v>835.56363636363631</v>
          </cell>
          <cell r="U274">
            <v>846.70909090909095</v>
          </cell>
          <cell r="V274">
            <v>0</v>
          </cell>
          <cell r="W274">
            <v>0</v>
          </cell>
          <cell r="X274">
            <v>10</v>
          </cell>
          <cell r="Y274">
            <v>588</v>
          </cell>
          <cell r="Z274">
            <v>768</v>
          </cell>
          <cell r="AA274">
            <v>0</v>
          </cell>
          <cell r="AB274">
            <v>0</v>
          </cell>
          <cell r="AC274">
            <v>60</v>
          </cell>
          <cell r="AD274">
            <v>181</v>
          </cell>
          <cell r="AE274">
            <v>292.09090909090912</v>
          </cell>
          <cell r="AF274">
            <v>250</v>
          </cell>
          <cell r="AG274">
            <v>250</v>
          </cell>
          <cell r="AH274">
            <v>633.11927828850958</v>
          </cell>
          <cell r="AI274">
            <v>1904.3636363636365</v>
          </cell>
          <cell r="AK274">
            <v>720</v>
          </cell>
        </row>
        <row r="275">
          <cell r="F275">
            <v>63</v>
          </cell>
          <cell r="G275">
            <v>233</v>
          </cell>
          <cell r="H275">
            <v>274.45454545454538</v>
          </cell>
          <cell r="P275">
            <v>40</v>
          </cell>
          <cell r="S275">
            <v>93</v>
          </cell>
          <cell r="T275">
            <v>813.56363636363631</v>
          </cell>
          <cell r="U275">
            <v>846.70909090909095</v>
          </cell>
          <cell r="X275">
            <v>49</v>
          </cell>
          <cell r="Y275">
            <v>245</v>
          </cell>
          <cell r="Z275">
            <v>321</v>
          </cell>
          <cell r="AC275">
            <v>65</v>
          </cell>
          <cell r="AD275">
            <v>176</v>
          </cell>
          <cell r="AE275">
            <v>284.09090909090912</v>
          </cell>
          <cell r="AF275">
            <v>30</v>
          </cell>
          <cell r="AG275">
            <v>30</v>
          </cell>
          <cell r="AH275">
            <v>0</v>
          </cell>
          <cell r="AI275">
            <v>1904.3636363636365</v>
          </cell>
          <cell r="AK275">
            <v>340</v>
          </cell>
        </row>
        <row r="276">
          <cell r="F276">
            <v>7</v>
          </cell>
          <cell r="P276">
            <v>57</v>
          </cell>
          <cell r="Q276">
            <v>0</v>
          </cell>
          <cell r="R276">
            <v>0</v>
          </cell>
          <cell r="S276">
            <v>3154</v>
          </cell>
          <cell r="T276">
            <v>0</v>
          </cell>
          <cell r="U276">
            <v>0</v>
          </cell>
          <cell r="V276">
            <v>0</v>
          </cell>
          <cell r="W276">
            <v>0</v>
          </cell>
          <cell r="X276">
            <v>46</v>
          </cell>
          <cell r="Y276">
            <v>0</v>
          </cell>
          <cell r="Z276">
            <v>0</v>
          </cell>
          <cell r="AA276">
            <v>0</v>
          </cell>
          <cell r="AB276">
            <v>0</v>
          </cell>
          <cell r="AC276">
            <v>195</v>
          </cell>
          <cell r="AD276">
            <v>0</v>
          </cell>
          <cell r="AE276">
            <v>0</v>
          </cell>
          <cell r="AF276">
            <v>890</v>
          </cell>
          <cell r="AG276">
            <v>442</v>
          </cell>
          <cell r="AH276">
            <v>448</v>
          </cell>
          <cell r="AI276">
            <v>0</v>
          </cell>
          <cell r="AK276">
            <v>4618</v>
          </cell>
        </row>
        <row r="277">
          <cell r="F277">
            <v>0</v>
          </cell>
          <cell r="P277">
            <v>1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0</v>
          </cell>
          <cell r="V277">
            <v>0</v>
          </cell>
          <cell r="W277">
            <v>0</v>
          </cell>
          <cell r="X277">
            <v>46</v>
          </cell>
          <cell r="Y277">
            <v>0</v>
          </cell>
          <cell r="Z277">
            <v>0</v>
          </cell>
          <cell r="AA277">
            <v>0</v>
          </cell>
          <cell r="AB277">
            <v>0</v>
          </cell>
          <cell r="AC277">
            <v>195</v>
          </cell>
          <cell r="AD277">
            <v>0</v>
          </cell>
          <cell r="AE277">
            <v>0</v>
          </cell>
          <cell r="AF277">
            <v>0</v>
          </cell>
          <cell r="AG277">
            <v>0</v>
          </cell>
          <cell r="AH277">
            <v>0</v>
          </cell>
          <cell r="AI277">
            <v>0</v>
          </cell>
          <cell r="AK277">
            <v>242</v>
          </cell>
        </row>
        <row r="278">
          <cell r="F278">
            <v>7</v>
          </cell>
          <cell r="P278">
            <v>56</v>
          </cell>
          <cell r="S278">
            <v>3154</v>
          </cell>
          <cell r="X278">
            <v>0</v>
          </cell>
          <cell r="AC278">
            <v>0</v>
          </cell>
          <cell r="AF278">
            <v>890</v>
          </cell>
          <cell r="AG278">
            <v>442</v>
          </cell>
          <cell r="AH278">
            <v>448</v>
          </cell>
          <cell r="AI278">
            <v>0</v>
          </cell>
          <cell r="AK278">
            <v>4107</v>
          </cell>
        </row>
        <row r="279">
          <cell r="F279">
            <v>140.31616</v>
          </cell>
          <cell r="P279">
            <v>4</v>
          </cell>
          <cell r="S279">
            <v>80</v>
          </cell>
          <cell r="X279">
            <v>15.96</v>
          </cell>
          <cell r="AC279">
            <v>13.224</v>
          </cell>
          <cell r="AF279">
            <v>7.8735999999999997</v>
          </cell>
          <cell r="AG279">
            <v>5.7305415688240409</v>
          </cell>
          <cell r="AH279">
            <v>2.1430584311759588</v>
          </cell>
          <cell r="AI279">
            <v>0</v>
          </cell>
          <cell r="AK279">
            <v>269</v>
          </cell>
        </row>
        <row r="280">
          <cell r="F280">
            <v>25.7</v>
          </cell>
          <cell r="P280">
            <v>64.25</v>
          </cell>
          <cell r="S280">
            <v>250</v>
          </cell>
          <cell r="X280">
            <v>2.5700000000000003</v>
          </cell>
          <cell r="AC280">
            <v>15.42</v>
          </cell>
          <cell r="AF280">
            <v>64.25</v>
          </cell>
          <cell r="AG280">
            <v>64.25</v>
          </cell>
          <cell r="AH280">
            <v>0</v>
          </cell>
          <cell r="AI280">
            <v>0</v>
          </cell>
          <cell r="AK280">
            <v>250</v>
          </cell>
        </row>
        <row r="281">
          <cell r="F281">
            <v>119511.41476190477</v>
          </cell>
          <cell r="P281">
            <v>523.29999999999995</v>
          </cell>
          <cell r="Q281">
            <v>0</v>
          </cell>
          <cell r="R281">
            <v>0</v>
          </cell>
          <cell r="S281">
            <v>1814</v>
          </cell>
          <cell r="T281">
            <v>-571.83999999999992</v>
          </cell>
          <cell r="U281">
            <v>-572.16000000000008</v>
          </cell>
          <cell r="V281">
            <v>0</v>
          </cell>
          <cell r="W281">
            <v>0</v>
          </cell>
          <cell r="X281">
            <v>691.84848484848271</v>
          </cell>
          <cell r="Y281">
            <v>-485</v>
          </cell>
          <cell r="Z281">
            <v>-632.18181818181824</v>
          </cell>
          <cell r="AA281">
            <v>0</v>
          </cell>
          <cell r="AB281">
            <v>0</v>
          </cell>
          <cell r="AC281">
            <v>412</v>
          </cell>
          <cell r="AD281">
            <v>-116</v>
          </cell>
          <cell r="AE281">
            <v>-186</v>
          </cell>
          <cell r="AF281">
            <v>704.02242424242377</v>
          </cell>
          <cell r="AG281">
            <v>643.68969964743201</v>
          </cell>
          <cell r="AH281">
            <v>61.332724594992669</v>
          </cell>
          <cell r="AI281">
            <v>-952</v>
          </cell>
          <cell r="AK281">
            <v>123773.91900432901</v>
          </cell>
        </row>
        <row r="282">
          <cell r="F282">
            <v>7</v>
          </cell>
          <cell r="P282">
            <v>26.536000000000001</v>
          </cell>
          <cell r="Q282">
            <v>0</v>
          </cell>
          <cell r="R282">
            <v>0</v>
          </cell>
          <cell r="S282">
            <v>3238.2240000000002</v>
          </cell>
          <cell r="T282">
            <v>0</v>
          </cell>
          <cell r="U282">
            <v>0</v>
          </cell>
          <cell r="V282">
            <v>0</v>
          </cell>
          <cell r="W282">
            <v>0</v>
          </cell>
          <cell r="X282">
            <v>20.975999999999999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>
            <v>-0.47200000000000841</v>
          </cell>
          <cell r="AD282">
            <v>0</v>
          </cell>
          <cell r="AE282">
            <v>0</v>
          </cell>
          <cell r="AF282">
            <v>625.84</v>
          </cell>
          <cell r="AG282">
            <v>301.55200000000002</v>
          </cell>
          <cell r="AH282">
            <v>324.28800000000001</v>
          </cell>
          <cell r="AI282">
            <v>0</v>
          </cell>
          <cell r="AK282">
            <v>0</v>
          </cell>
        </row>
        <row r="283">
          <cell r="F283">
            <v>1482.14</v>
          </cell>
          <cell r="P283">
            <v>523.29999999999995</v>
          </cell>
          <cell r="Q283">
            <v>0</v>
          </cell>
          <cell r="R283">
            <v>0</v>
          </cell>
          <cell r="S283">
            <v>1814</v>
          </cell>
          <cell r="T283">
            <v>0</v>
          </cell>
          <cell r="U283">
            <v>0</v>
          </cell>
          <cell r="V283">
            <v>0</v>
          </cell>
          <cell r="W283">
            <v>0</v>
          </cell>
          <cell r="X283">
            <v>691.84848484848487</v>
          </cell>
          <cell r="Y283">
            <v>0</v>
          </cell>
          <cell r="Z283">
            <v>0</v>
          </cell>
          <cell r="AA283">
            <v>0</v>
          </cell>
          <cell r="AB283">
            <v>0</v>
          </cell>
          <cell r="AC283">
            <v>412</v>
          </cell>
          <cell r="AD283">
            <v>0</v>
          </cell>
          <cell r="AE283">
            <v>0</v>
          </cell>
          <cell r="AF283">
            <v>705.02242424242422</v>
          </cell>
          <cell r="AG283">
            <v>643.68969964743155</v>
          </cell>
          <cell r="AH283">
            <v>61.332724594992641</v>
          </cell>
          <cell r="AI283">
            <v>1197.7</v>
          </cell>
          <cell r="AK283">
            <v>5745.6442424242432</v>
          </cell>
        </row>
        <row r="284">
          <cell r="F284">
            <v>357</v>
          </cell>
          <cell r="P284">
            <v>100</v>
          </cell>
          <cell r="S284">
            <v>990</v>
          </cell>
          <cell r="X284">
            <v>100</v>
          </cell>
          <cell r="AC284">
            <v>20</v>
          </cell>
          <cell r="AF284">
            <v>0</v>
          </cell>
          <cell r="AG284">
            <v>0</v>
          </cell>
          <cell r="AH284">
            <v>0</v>
          </cell>
          <cell r="AI284">
            <v>269</v>
          </cell>
          <cell r="AK284">
            <v>1580</v>
          </cell>
        </row>
        <row r="285">
          <cell r="F285">
            <v>63</v>
          </cell>
          <cell r="P285">
            <v>257</v>
          </cell>
          <cell r="Q285">
            <v>0</v>
          </cell>
          <cell r="R285">
            <v>0</v>
          </cell>
          <cell r="S285">
            <v>219</v>
          </cell>
          <cell r="T285">
            <v>0</v>
          </cell>
          <cell r="U285">
            <v>0</v>
          </cell>
          <cell r="V285">
            <v>0</v>
          </cell>
          <cell r="W285">
            <v>0</v>
          </cell>
          <cell r="X285">
            <v>229.18181818181819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>
            <v>218</v>
          </cell>
          <cell r="AD285">
            <v>0</v>
          </cell>
          <cell r="AE285">
            <v>0</v>
          </cell>
          <cell r="AF285">
            <v>358.90909090909088</v>
          </cell>
          <cell r="AG285">
            <v>358.90909090909088</v>
          </cell>
          <cell r="AH285">
            <v>0</v>
          </cell>
          <cell r="AI285">
            <v>0</v>
          </cell>
          <cell r="AK285">
            <v>1345.090909090909</v>
          </cell>
        </row>
        <row r="286">
          <cell r="F286">
            <v>375</v>
          </cell>
          <cell r="P286">
            <v>14</v>
          </cell>
          <cell r="S286">
            <v>37</v>
          </cell>
          <cell r="X286">
            <v>17.666666666666668</v>
          </cell>
          <cell r="AC286">
            <v>19</v>
          </cell>
          <cell r="AF286">
            <v>30.333333333333332</v>
          </cell>
          <cell r="AG286">
            <v>30.333333333333332</v>
          </cell>
          <cell r="AH286">
            <v>0</v>
          </cell>
          <cell r="AI286">
            <v>843</v>
          </cell>
          <cell r="AK286">
            <v>500</v>
          </cell>
        </row>
        <row r="287">
          <cell r="F287">
            <v>286.33333333333326</v>
          </cell>
          <cell r="P287">
            <v>7</v>
          </cell>
          <cell r="Q287">
            <v>0</v>
          </cell>
          <cell r="R287">
            <v>0</v>
          </cell>
          <cell r="S287">
            <v>30</v>
          </cell>
          <cell r="T287">
            <v>-835.56363636363631</v>
          </cell>
          <cell r="U287">
            <v>-846.70909090909095</v>
          </cell>
          <cell r="V287">
            <v>0</v>
          </cell>
          <cell r="W287">
            <v>0</v>
          </cell>
          <cell r="X287">
            <v>18</v>
          </cell>
          <cell r="Y287">
            <v>-588</v>
          </cell>
          <cell r="Z287">
            <v>-768</v>
          </cell>
          <cell r="AA287">
            <v>0</v>
          </cell>
          <cell r="AB287">
            <v>0</v>
          </cell>
          <cell r="AC287">
            <v>5</v>
          </cell>
          <cell r="AD287">
            <v>-181</v>
          </cell>
          <cell r="AE287">
            <v>-292.09090909090912</v>
          </cell>
          <cell r="AF287">
            <v>33.666666666666664</v>
          </cell>
          <cell r="AG287">
            <v>33.666666666666664</v>
          </cell>
          <cell r="AH287">
            <v>0</v>
          </cell>
          <cell r="AI287">
            <v>79</v>
          </cell>
          <cell r="AK287">
            <v>382.33333333333326</v>
          </cell>
        </row>
        <row r="288">
          <cell r="F288">
            <v>386.1400000000001</v>
          </cell>
          <cell r="P288">
            <v>85.300000000000011</v>
          </cell>
          <cell r="Q288">
            <v>0</v>
          </cell>
          <cell r="R288">
            <v>0</v>
          </cell>
          <cell r="S288">
            <v>530</v>
          </cell>
          <cell r="T288">
            <v>0</v>
          </cell>
          <cell r="U288">
            <v>0</v>
          </cell>
          <cell r="V288">
            <v>0</v>
          </cell>
          <cell r="W288">
            <v>0</v>
          </cell>
          <cell r="X288">
            <v>177</v>
          </cell>
          <cell r="Y288">
            <v>0</v>
          </cell>
          <cell r="Z288">
            <v>0</v>
          </cell>
          <cell r="AA288">
            <v>0</v>
          </cell>
          <cell r="AB288">
            <v>0</v>
          </cell>
          <cell r="AC288">
            <v>124</v>
          </cell>
          <cell r="AD288">
            <v>0</v>
          </cell>
          <cell r="AE288">
            <v>0</v>
          </cell>
          <cell r="AF288">
            <v>270.11333333333334</v>
          </cell>
          <cell r="AG288">
            <v>209.7806087383407</v>
          </cell>
          <cell r="AH288">
            <v>60.332724594992641</v>
          </cell>
          <cell r="AI288">
            <v>0</v>
          </cell>
          <cell r="AK288">
            <v>1667.5533333333333</v>
          </cell>
        </row>
        <row r="289">
          <cell r="F289">
            <v>2.4733333333334144</v>
          </cell>
          <cell r="P289">
            <v>11.300000000000011</v>
          </cell>
          <cell r="Q289">
            <v>0</v>
          </cell>
          <cell r="R289">
            <v>0</v>
          </cell>
          <cell r="S289">
            <v>39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10</v>
          </cell>
          <cell r="Y289">
            <v>0</v>
          </cell>
          <cell r="Z289">
            <v>0</v>
          </cell>
          <cell r="AA289">
            <v>0</v>
          </cell>
          <cell r="AB289">
            <v>0</v>
          </cell>
          <cell r="AC289">
            <v>43</v>
          </cell>
          <cell r="AD289">
            <v>0</v>
          </cell>
          <cell r="AE289">
            <v>0</v>
          </cell>
          <cell r="AF289">
            <v>2.1133333333333297</v>
          </cell>
          <cell r="AG289">
            <v>1.4472754050073586</v>
          </cell>
          <cell r="AH289">
            <v>0.6660579283259711</v>
          </cell>
          <cell r="AI289">
            <v>0</v>
          </cell>
          <cell r="AK289">
            <v>148.88666666666677</v>
          </cell>
        </row>
        <row r="290">
          <cell r="F290">
            <v>1</v>
          </cell>
          <cell r="P290">
            <v>29</v>
          </cell>
          <cell r="S290">
            <v>381</v>
          </cell>
          <cell r="X290">
            <v>99</v>
          </cell>
          <cell r="AC290">
            <v>54</v>
          </cell>
          <cell r="AF290">
            <v>162.33333333333334</v>
          </cell>
          <cell r="AG290">
            <v>111.66666666666667</v>
          </cell>
          <cell r="AH290">
            <v>50.666666666666671</v>
          </cell>
          <cell r="AI290">
            <v>0</v>
          </cell>
          <cell r="AK290">
            <v>727.33333333333337</v>
          </cell>
        </row>
        <row r="291">
          <cell r="F291">
            <v>382.66666666666669</v>
          </cell>
          <cell r="P291">
            <v>45</v>
          </cell>
          <cell r="Q291">
            <v>0</v>
          </cell>
          <cell r="R291">
            <v>0</v>
          </cell>
          <cell r="S291">
            <v>110</v>
          </cell>
          <cell r="T291">
            <v>0</v>
          </cell>
          <cell r="U291">
            <v>0</v>
          </cell>
          <cell r="V291">
            <v>0</v>
          </cell>
          <cell r="W291">
            <v>0</v>
          </cell>
          <cell r="X291">
            <v>68</v>
          </cell>
          <cell r="Y291">
            <v>0</v>
          </cell>
          <cell r="Z291">
            <v>0</v>
          </cell>
          <cell r="AA291">
            <v>0</v>
          </cell>
          <cell r="AB291">
            <v>0</v>
          </cell>
          <cell r="AC291">
            <v>27</v>
          </cell>
          <cell r="AD291">
            <v>0</v>
          </cell>
          <cell r="AE291">
            <v>0</v>
          </cell>
          <cell r="AF291">
            <v>105.66666666666667</v>
          </cell>
          <cell r="AG291">
            <v>96.666666666666671</v>
          </cell>
          <cell r="AH291">
            <v>9</v>
          </cell>
          <cell r="AI291">
            <v>0</v>
          </cell>
          <cell r="AK291">
            <v>791.33333333333337</v>
          </cell>
        </row>
        <row r="292">
          <cell r="F292">
            <v>-0.5</v>
          </cell>
          <cell r="P292">
            <v>0</v>
          </cell>
          <cell r="S292">
            <v>-0.23600000000000065</v>
          </cell>
          <cell r="X292">
            <v>-0.42800000000000082</v>
          </cell>
          <cell r="AC292">
            <v>30.067999999999998</v>
          </cell>
          <cell r="AF292">
            <v>0</v>
          </cell>
          <cell r="AG292">
            <v>0</v>
          </cell>
          <cell r="AH292">
            <v>0</v>
          </cell>
          <cell r="AI292">
            <v>0</v>
          </cell>
          <cell r="AK292">
            <v>0</v>
          </cell>
        </row>
        <row r="293">
          <cell r="F293">
            <v>14.666666666666666</v>
          </cell>
          <cell r="P293">
            <v>60</v>
          </cell>
          <cell r="S293">
            <v>8</v>
          </cell>
          <cell r="X293">
            <v>150</v>
          </cell>
          <cell r="AC293">
            <v>26</v>
          </cell>
          <cell r="AF293">
            <v>12</v>
          </cell>
          <cell r="AG293">
            <v>11</v>
          </cell>
          <cell r="AH293">
            <v>1</v>
          </cell>
          <cell r="AI293">
            <v>6.7</v>
          </cell>
          <cell r="AK293">
            <v>270.66666666666669</v>
          </cell>
        </row>
        <row r="294">
          <cell r="F294">
            <v>119511.41476190477</v>
          </cell>
          <cell r="P294">
            <v>523.29999999999995</v>
          </cell>
          <cell r="Q294">
            <v>0</v>
          </cell>
          <cell r="R294">
            <v>0</v>
          </cell>
          <cell r="S294">
            <v>1814</v>
          </cell>
          <cell r="T294">
            <v>-571.83999999999992</v>
          </cell>
          <cell r="U294">
            <v>-572.16000000000008</v>
          </cell>
          <cell r="V294">
            <v>0</v>
          </cell>
          <cell r="W294">
            <v>0</v>
          </cell>
          <cell r="X294">
            <v>691.84848484848271</v>
          </cell>
          <cell r="Y294">
            <v>-485</v>
          </cell>
          <cell r="Z294">
            <v>-632.18181818181824</v>
          </cell>
          <cell r="AA294">
            <v>0</v>
          </cell>
          <cell r="AB294">
            <v>0</v>
          </cell>
          <cell r="AC294">
            <v>412</v>
          </cell>
          <cell r="AD294">
            <v>-116</v>
          </cell>
          <cell r="AE294">
            <v>-186</v>
          </cell>
          <cell r="AF294">
            <v>704.02242424242377</v>
          </cell>
          <cell r="AG294">
            <v>643.68969964743201</v>
          </cell>
          <cell r="AH294">
            <v>61.332724594992669</v>
          </cell>
          <cell r="AI294">
            <v>-952</v>
          </cell>
          <cell r="AK294">
            <v>123773.91900432901</v>
          </cell>
        </row>
        <row r="295">
          <cell r="F295">
            <v>14.226506666666666</v>
          </cell>
          <cell r="P295">
            <v>413.43280000000004</v>
          </cell>
          <cell r="S295">
            <v>31.26400000000001</v>
          </cell>
          <cell r="X295">
            <v>4.5600000000000023</v>
          </cell>
          <cell r="AC295">
            <v>54</v>
          </cell>
          <cell r="AF295">
            <v>220.96368000000001</v>
          </cell>
          <cell r="AG295">
            <v>150.26695828850956</v>
          </cell>
          <cell r="AH295">
            <v>191</v>
          </cell>
          <cell r="AI295">
            <v>0</v>
          </cell>
          <cell r="AK295">
            <v>0</v>
          </cell>
        </row>
        <row r="296">
          <cell r="F296">
            <v>1</v>
          </cell>
          <cell r="P296">
            <v>13.224</v>
          </cell>
          <cell r="S296">
            <v>441.76800000000003</v>
          </cell>
          <cell r="X296">
            <v>45.144000000000005</v>
          </cell>
          <cell r="AC296">
            <v>79.623999999999995</v>
          </cell>
          <cell r="AF296">
            <v>120.024</v>
          </cell>
          <cell r="AG296">
            <v>96.92</v>
          </cell>
          <cell r="AH296">
            <v>23.103999999999999</v>
          </cell>
          <cell r="AI296">
            <v>0</v>
          </cell>
          <cell r="AK296">
            <v>701.78399999999999</v>
          </cell>
        </row>
        <row r="297">
          <cell r="F297">
            <v>119511.41476190477</v>
          </cell>
          <cell r="G297">
            <v>0</v>
          </cell>
          <cell r="H297">
            <v>0</v>
          </cell>
          <cell r="P297">
            <v>523.29999999999995</v>
          </cell>
          <cell r="Q297">
            <v>0</v>
          </cell>
          <cell r="R297">
            <v>0</v>
          </cell>
          <cell r="S297">
            <v>1814</v>
          </cell>
          <cell r="T297">
            <v>-571.83999999999992</v>
          </cell>
          <cell r="U297">
            <v>-572.16000000000008</v>
          </cell>
          <cell r="V297">
            <v>0</v>
          </cell>
          <cell r="W297">
            <v>0</v>
          </cell>
          <cell r="X297">
            <v>691.84848484848271</v>
          </cell>
          <cell r="Y297">
            <v>-485</v>
          </cell>
          <cell r="Z297">
            <v>-632.18181818181824</v>
          </cell>
          <cell r="AA297">
            <v>0</v>
          </cell>
          <cell r="AB297">
            <v>0</v>
          </cell>
          <cell r="AC297">
            <v>412</v>
          </cell>
          <cell r="AF297">
            <v>704.02242424242377</v>
          </cell>
          <cell r="AG297">
            <v>451.6896996474311</v>
          </cell>
          <cell r="AH297">
            <v>252.33272459499267</v>
          </cell>
          <cell r="AI297">
            <v>370</v>
          </cell>
          <cell r="AK297">
            <v>123773.91900432901</v>
          </cell>
        </row>
        <row r="298">
          <cell r="F298">
            <v>0</v>
          </cell>
          <cell r="P298">
            <v>0</v>
          </cell>
          <cell r="AF298">
            <v>0</v>
          </cell>
          <cell r="AG298">
            <v>0</v>
          </cell>
          <cell r="AH298">
            <v>0</v>
          </cell>
          <cell r="AI298">
            <v>0</v>
          </cell>
          <cell r="AK298">
            <v>0</v>
          </cell>
        </row>
        <row r="299">
          <cell r="F299">
            <v>0</v>
          </cell>
          <cell r="P299">
            <v>0</v>
          </cell>
          <cell r="Q299">
            <v>0</v>
          </cell>
          <cell r="R299">
            <v>0</v>
          </cell>
          <cell r="S299">
            <v>296</v>
          </cell>
          <cell r="T299">
            <v>0</v>
          </cell>
          <cell r="U299">
            <v>0</v>
          </cell>
          <cell r="V299">
            <v>0</v>
          </cell>
          <cell r="W299">
            <v>0</v>
          </cell>
          <cell r="X299">
            <v>625</v>
          </cell>
          <cell r="Y299">
            <v>0</v>
          </cell>
          <cell r="Z299">
            <v>0</v>
          </cell>
          <cell r="AA299">
            <v>0</v>
          </cell>
          <cell r="AB299">
            <v>0</v>
          </cell>
          <cell r="AC299">
            <v>444</v>
          </cell>
          <cell r="AD299">
            <v>0</v>
          </cell>
          <cell r="AE299">
            <v>0</v>
          </cell>
          <cell r="AF299">
            <v>180</v>
          </cell>
          <cell r="AG299">
            <v>180</v>
          </cell>
          <cell r="AH299">
            <v>0</v>
          </cell>
          <cell r="AI299">
            <v>0</v>
          </cell>
          <cell r="AK299">
            <v>1545</v>
          </cell>
        </row>
        <row r="300">
          <cell r="F300">
            <v>0</v>
          </cell>
          <cell r="P300">
            <v>0</v>
          </cell>
          <cell r="Q300">
            <v>0</v>
          </cell>
          <cell r="R300">
            <v>0</v>
          </cell>
          <cell r="S300">
            <v>296</v>
          </cell>
          <cell r="T300">
            <v>-835.56363636363631</v>
          </cell>
          <cell r="U300">
            <v>-846.70909090909095</v>
          </cell>
          <cell r="V300">
            <v>0</v>
          </cell>
          <cell r="W300">
            <v>0</v>
          </cell>
          <cell r="X300">
            <v>625</v>
          </cell>
          <cell r="Y300">
            <v>-588</v>
          </cell>
          <cell r="Z300">
            <v>-768</v>
          </cell>
          <cell r="AA300">
            <v>0</v>
          </cell>
          <cell r="AB300">
            <v>0</v>
          </cell>
          <cell r="AC300">
            <v>444</v>
          </cell>
          <cell r="AD300">
            <v>-181</v>
          </cell>
          <cell r="AE300">
            <v>-292.09090909090912</v>
          </cell>
          <cell r="AF300">
            <v>180</v>
          </cell>
          <cell r="AG300">
            <v>180</v>
          </cell>
          <cell r="AH300">
            <v>0</v>
          </cell>
          <cell r="AI300">
            <v>0</v>
          </cell>
          <cell r="AK300">
            <v>1545</v>
          </cell>
        </row>
        <row r="301">
          <cell r="AH301">
            <v>191</v>
          </cell>
          <cell r="AK301">
            <v>0</v>
          </cell>
        </row>
        <row r="302">
          <cell r="F302">
            <v>119511.41476190477</v>
          </cell>
          <cell r="P302">
            <v>523.29999999999995</v>
          </cell>
          <cell r="Q302">
            <v>0</v>
          </cell>
          <cell r="R302">
            <v>0</v>
          </cell>
          <cell r="S302">
            <v>2110</v>
          </cell>
          <cell r="T302">
            <v>-571.83999999999992</v>
          </cell>
          <cell r="U302">
            <v>-572.16000000000008</v>
          </cell>
          <cell r="V302">
            <v>0</v>
          </cell>
          <cell r="W302">
            <v>0</v>
          </cell>
          <cell r="X302">
            <v>1316.8484848484827</v>
          </cell>
          <cell r="Y302">
            <v>-485</v>
          </cell>
          <cell r="Z302">
            <v>-632.18181818181824</v>
          </cell>
          <cell r="AA302">
            <v>0</v>
          </cell>
          <cell r="AB302">
            <v>0</v>
          </cell>
          <cell r="AC302">
            <v>856</v>
          </cell>
          <cell r="AD302">
            <v>-116</v>
          </cell>
          <cell r="AE302">
            <v>-186</v>
          </cell>
          <cell r="AF302">
            <v>884.02242424242377</v>
          </cell>
          <cell r="AG302">
            <v>631.6896996474311</v>
          </cell>
          <cell r="AH302">
            <v>252.33272459499267</v>
          </cell>
          <cell r="AI302">
            <v>-952</v>
          </cell>
          <cell r="AK302">
            <v>125318.91900432901</v>
          </cell>
        </row>
        <row r="303">
          <cell r="F303">
            <v>113403.97284</v>
          </cell>
          <cell r="G303">
            <v>0</v>
          </cell>
          <cell r="H303">
            <v>0</v>
          </cell>
          <cell r="P303">
            <v>1001.3768000000002</v>
          </cell>
          <cell r="Q303">
            <v>0</v>
          </cell>
          <cell r="R303">
            <v>0</v>
          </cell>
          <cell r="S303">
            <v>576.61999999999898</v>
          </cell>
          <cell r="T303">
            <v>-835.56363636363631</v>
          </cell>
          <cell r="U303">
            <v>-846.70909090909095</v>
          </cell>
          <cell r="V303">
            <v>0</v>
          </cell>
          <cell r="W303">
            <v>0</v>
          </cell>
          <cell r="X303">
            <v>92.4025454545515</v>
          </cell>
          <cell r="Y303">
            <v>-588</v>
          </cell>
          <cell r="Z303">
            <v>-768</v>
          </cell>
          <cell r="AA303">
            <v>0</v>
          </cell>
          <cell r="AB303">
            <v>0</v>
          </cell>
          <cell r="AC303">
            <v>296.8240000000028</v>
          </cell>
          <cell r="AF303">
            <v>1748.4804072727284</v>
          </cell>
          <cell r="AG303">
            <v>1458.5756855612378</v>
          </cell>
          <cell r="AH303">
            <v>289.90472171149054</v>
          </cell>
          <cell r="AK303">
            <v>0</v>
          </cell>
        </row>
        <row r="304">
          <cell r="F304">
            <v>0</v>
          </cell>
          <cell r="P304">
            <v>0</v>
          </cell>
          <cell r="AK304">
            <v>0</v>
          </cell>
        </row>
        <row r="305">
          <cell r="F305">
            <v>0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0</v>
          </cell>
          <cell r="V305">
            <v>0</v>
          </cell>
          <cell r="W305">
            <v>0</v>
          </cell>
          <cell r="X305">
            <v>0</v>
          </cell>
          <cell r="Y305">
            <v>0</v>
          </cell>
          <cell r="Z305">
            <v>0</v>
          </cell>
          <cell r="AA305">
            <v>0</v>
          </cell>
          <cell r="AB305">
            <v>0</v>
          </cell>
          <cell r="AC305">
            <v>0</v>
          </cell>
          <cell r="AD305">
            <v>0</v>
          </cell>
          <cell r="AE305">
            <v>0</v>
          </cell>
          <cell r="AF305">
            <v>0</v>
          </cell>
          <cell r="AG305">
            <v>0</v>
          </cell>
          <cell r="AH305">
            <v>0</v>
          </cell>
          <cell r="AI305">
            <v>0</v>
          </cell>
          <cell r="AK305">
            <v>0</v>
          </cell>
        </row>
        <row r="306">
          <cell r="F306">
            <v>5733.333333333333</v>
          </cell>
          <cell r="P306">
            <v>0</v>
          </cell>
          <cell r="S306">
            <v>0</v>
          </cell>
          <cell r="X306">
            <v>0</v>
          </cell>
          <cell r="AC306">
            <v>0</v>
          </cell>
          <cell r="AF306">
            <v>0</v>
          </cell>
          <cell r="AG306">
            <v>0</v>
          </cell>
          <cell r="AH306">
            <v>0</v>
          </cell>
          <cell r="AI306">
            <v>0</v>
          </cell>
          <cell r="AK306">
            <v>5733.333333333333</v>
          </cell>
        </row>
        <row r="307">
          <cell r="S307">
            <v>0</v>
          </cell>
          <cell r="AK307">
            <v>0</v>
          </cell>
        </row>
        <row r="308">
          <cell r="F308">
            <v>0</v>
          </cell>
          <cell r="P308">
            <v>1001.3768000000002</v>
          </cell>
          <cell r="Q308">
            <v>0</v>
          </cell>
          <cell r="R308">
            <v>0</v>
          </cell>
          <cell r="S308">
            <v>576.61999999999898</v>
          </cell>
          <cell r="T308">
            <v>-835.56363636363631</v>
          </cell>
          <cell r="U308">
            <v>-846.70909090909095</v>
          </cell>
          <cell r="V308">
            <v>0</v>
          </cell>
          <cell r="W308">
            <v>0</v>
          </cell>
          <cell r="X308">
            <v>92.4025454545515</v>
          </cell>
          <cell r="Y308">
            <v>-588</v>
          </cell>
          <cell r="Z308">
            <v>-768</v>
          </cell>
          <cell r="AA308">
            <v>0</v>
          </cell>
          <cell r="AB308">
            <v>0</v>
          </cell>
          <cell r="AC308">
            <v>296.8240000000028</v>
          </cell>
          <cell r="AD308">
            <v>-181</v>
          </cell>
          <cell r="AE308">
            <v>-292.09090909090912</v>
          </cell>
          <cell r="AF308">
            <v>1748.4804072727284</v>
          </cell>
          <cell r="AG308">
            <v>1458.5756855612378</v>
          </cell>
          <cell r="AH308">
            <v>289.90472171149054</v>
          </cell>
          <cell r="AI308">
            <v>-1904.3636363636365</v>
          </cell>
          <cell r="AK308">
            <v>0</v>
          </cell>
        </row>
        <row r="309">
          <cell r="AK309">
            <v>0</v>
          </cell>
        </row>
        <row r="310">
          <cell r="P310">
            <v>0</v>
          </cell>
          <cell r="AK310">
            <v>0</v>
          </cell>
        </row>
        <row r="311">
          <cell r="S311">
            <v>0</v>
          </cell>
          <cell r="AK311">
            <v>0</v>
          </cell>
        </row>
        <row r="312">
          <cell r="F312">
            <v>4483.4666666666662</v>
          </cell>
          <cell r="S312">
            <v>0</v>
          </cell>
          <cell r="AK312">
            <v>4483.4666666666662</v>
          </cell>
        </row>
        <row r="313">
          <cell r="F313">
            <v>119511.41476190477</v>
          </cell>
          <cell r="P313">
            <v>523.29999999999995</v>
          </cell>
          <cell r="Q313">
            <v>0</v>
          </cell>
          <cell r="R313">
            <v>0</v>
          </cell>
          <cell r="S313">
            <v>2110</v>
          </cell>
          <cell r="T313">
            <v>-571.83999999999992</v>
          </cell>
          <cell r="U313">
            <v>-572.16000000000008</v>
          </cell>
          <cell r="V313">
            <v>0</v>
          </cell>
          <cell r="W313">
            <v>0</v>
          </cell>
          <cell r="X313">
            <v>1316.8484848484827</v>
          </cell>
          <cell r="Y313">
            <v>-485</v>
          </cell>
          <cell r="Z313">
            <v>-632.18181818181824</v>
          </cell>
          <cell r="AA313">
            <v>0</v>
          </cell>
          <cell r="AB313">
            <v>0</v>
          </cell>
          <cell r="AC313">
            <v>856</v>
          </cell>
          <cell r="AD313">
            <v>-116</v>
          </cell>
          <cell r="AE313">
            <v>-186</v>
          </cell>
          <cell r="AF313">
            <v>884.02242424242377</v>
          </cell>
          <cell r="AG313">
            <v>631.6896996474311</v>
          </cell>
          <cell r="AH313">
            <v>252.33272459499267</v>
          </cell>
          <cell r="AI313">
            <v>-952</v>
          </cell>
          <cell r="AK313">
            <v>125318.91900432901</v>
          </cell>
        </row>
        <row r="314">
          <cell r="F314">
            <v>0</v>
          </cell>
          <cell r="AK314">
            <v>0</v>
          </cell>
        </row>
        <row r="315">
          <cell r="AK315">
            <v>0</v>
          </cell>
        </row>
        <row r="317">
          <cell r="AK317">
            <v>0</v>
          </cell>
        </row>
        <row r="318">
          <cell r="S318">
            <v>0</v>
          </cell>
        </row>
        <row r="319">
          <cell r="F319">
            <v>113403.97284</v>
          </cell>
          <cell r="P319">
            <v>1001.3768000000002</v>
          </cell>
          <cell r="Q319">
            <v>0</v>
          </cell>
          <cell r="R319">
            <v>0</v>
          </cell>
          <cell r="S319">
            <v>576.61999999999898</v>
          </cell>
          <cell r="T319">
            <v>-835.56363636363631</v>
          </cell>
          <cell r="U319">
            <v>-846.70909090909095</v>
          </cell>
          <cell r="V319">
            <v>0</v>
          </cell>
          <cell r="W319">
            <v>0</v>
          </cell>
          <cell r="X319">
            <v>92.4025454545515</v>
          </cell>
          <cell r="Y319">
            <v>-588</v>
          </cell>
          <cell r="Z319">
            <v>-768</v>
          </cell>
          <cell r="AA319">
            <v>0</v>
          </cell>
          <cell r="AB319">
            <v>0</v>
          </cell>
          <cell r="AC319">
            <v>296.8240000000028</v>
          </cell>
          <cell r="AD319">
            <v>-181</v>
          </cell>
          <cell r="AE319">
            <v>-292.09090909090912</v>
          </cell>
          <cell r="AF319">
            <v>1748.4804072727284</v>
          </cell>
          <cell r="AG319">
            <v>1458.5756855612378</v>
          </cell>
          <cell r="AH319">
            <v>289.90472171149054</v>
          </cell>
          <cell r="AI319">
            <v>-1904.3636363636365</v>
          </cell>
          <cell r="AK319">
            <v>117394.68559272728</v>
          </cell>
        </row>
        <row r="322">
          <cell r="AJ322">
            <v>2455</v>
          </cell>
          <cell r="AK322">
            <v>7482</v>
          </cell>
          <cell r="AM322">
            <v>6461</v>
          </cell>
        </row>
        <row r="323">
          <cell r="F323">
            <v>161.45454545454544</v>
          </cell>
          <cell r="P323">
            <v>263.45454545454544</v>
          </cell>
          <cell r="S323">
            <v>563.72727272727275</v>
          </cell>
          <cell r="X323">
            <v>227.63636363636363</v>
          </cell>
          <cell r="AC323">
            <v>178.90909090909091</v>
          </cell>
          <cell r="AF323">
            <v>537.90909090909088</v>
          </cell>
          <cell r="AG323">
            <v>479.90909090909088</v>
          </cell>
          <cell r="AH323">
            <v>58</v>
          </cell>
          <cell r="AI323">
            <v>259.63636363636363</v>
          </cell>
          <cell r="AK323">
            <v>2040</v>
          </cell>
          <cell r="AM323">
            <v>1761.7272727272725</v>
          </cell>
        </row>
        <row r="324">
          <cell r="AJ324">
            <v>36</v>
          </cell>
          <cell r="AK324">
            <v>11812.941428571428</v>
          </cell>
          <cell r="AM324">
            <v>11812.941428571428</v>
          </cell>
        </row>
        <row r="325">
          <cell r="AK325">
            <v>825</v>
          </cell>
          <cell r="AM325">
            <v>825</v>
          </cell>
        </row>
        <row r="326">
          <cell r="AJ326">
            <v>36</v>
          </cell>
          <cell r="AK326">
            <v>270.66666666666669</v>
          </cell>
          <cell r="AM326">
            <v>265.36666666666662</v>
          </cell>
        </row>
        <row r="327">
          <cell r="AK327">
            <v>4663.9414285714283</v>
          </cell>
          <cell r="AM327">
            <v>4663.9414285714283</v>
          </cell>
        </row>
        <row r="328">
          <cell r="AJ328">
            <v>2455</v>
          </cell>
          <cell r="AK328">
            <v>3500</v>
          </cell>
          <cell r="AM328">
            <v>3500</v>
          </cell>
        </row>
        <row r="329">
          <cell r="AK329">
            <v>0</v>
          </cell>
        </row>
        <row r="330">
          <cell r="AK330">
            <v>2824</v>
          </cell>
          <cell r="AM330">
            <v>2824</v>
          </cell>
        </row>
        <row r="331">
          <cell r="AK331">
            <v>6321.6666666666661</v>
          </cell>
        </row>
        <row r="332">
          <cell r="AK332">
            <v>0</v>
          </cell>
          <cell r="AM332">
            <v>0</v>
          </cell>
        </row>
        <row r="333">
          <cell r="AK333">
            <v>1580</v>
          </cell>
          <cell r="AM333">
            <v>1849</v>
          </cell>
        </row>
        <row r="334">
          <cell r="AK334">
            <v>1345.090909090909</v>
          </cell>
          <cell r="AM334">
            <v>986.18181818181824</v>
          </cell>
        </row>
        <row r="335">
          <cell r="AK335">
            <v>1545</v>
          </cell>
          <cell r="AM335">
            <v>1365</v>
          </cell>
        </row>
        <row r="336">
          <cell r="AK336">
            <v>1545</v>
          </cell>
          <cell r="AM336">
            <v>1365</v>
          </cell>
        </row>
        <row r="337">
          <cell r="AK337">
            <v>0</v>
          </cell>
          <cell r="AM337">
            <v>0</v>
          </cell>
        </row>
        <row r="338">
          <cell r="AK338">
            <v>2739.1133333333337</v>
          </cell>
          <cell r="AM338">
            <v>2234.8933333333334</v>
          </cell>
        </row>
        <row r="339">
          <cell r="AK339">
            <v>1096.4866666666667</v>
          </cell>
          <cell r="AM339">
            <v>889.5333333333333</v>
          </cell>
        </row>
        <row r="340">
          <cell r="AK340">
            <v>582.62666666666655</v>
          </cell>
          <cell r="AM340">
            <v>565.3599999999999</v>
          </cell>
        </row>
        <row r="341">
          <cell r="AK341">
            <v>720</v>
          </cell>
        </row>
        <row r="342">
          <cell r="AK342">
            <v>340</v>
          </cell>
        </row>
        <row r="343">
          <cell r="AK343">
            <v>0</v>
          </cell>
          <cell r="AM343">
            <v>0</v>
          </cell>
        </row>
        <row r="344">
          <cell r="AK344">
            <v>242</v>
          </cell>
          <cell r="AM344">
            <v>242</v>
          </cell>
        </row>
        <row r="345">
          <cell r="AK345">
            <v>4107</v>
          </cell>
          <cell r="AM345">
            <v>3217</v>
          </cell>
        </row>
        <row r="346">
          <cell r="P346">
            <v>225</v>
          </cell>
          <cell r="S346">
            <v>296</v>
          </cell>
          <cell r="X346">
            <v>56</v>
          </cell>
          <cell r="AC346">
            <v>33</v>
          </cell>
          <cell r="AF346">
            <v>88.909090909090907</v>
          </cell>
          <cell r="AG346">
            <v>88.909090909090907</v>
          </cell>
          <cell r="AH346">
            <v>0</v>
          </cell>
          <cell r="AK346">
            <v>698.90909090909088</v>
          </cell>
        </row>
        <row r="347">
          <cell r="AK347">
            <v>0</v>
          </cell>
        </row>
        <row r="348">
          <cell r="F348">
            <v>0</v>
          </cell>
          <cell r="P348">
            <v>0</v>
          </cell>
          <cell r="S348">
            <v>0</v>
          </cell>
          <cell r="X348">
            <v>0</v>
          </cell>
          <cell r="AC348">
            <v>0</v>
          </cell>
          <cell r="AF348">
            <v>0</v>
          </cell>
          <cell r="AG348">
            <v>0</v>
          </cell>
          <cell r="AH348">
            <v>0</v>
          </cell>
          <cell r="AI348">
            <v>0</v>
          </cell>
          <cell r="AK348">
            <v>269</v>
          </cell>
          <cell r="AM348">
            <v>269</v>
          </cell>
        </row>
        <row r="349">
          <cell r="AK349">
            <v>61.666666666666664</v>
          </cell>
          <cell r="AM349">
            <v>61.666666666666664</v>
          </cell>
        </row>
        <row r="350">
          <cell r="AK350">
            <v>500</v>
          </cell>
          <cell r="AM350">
            <v>1312.6666666666667</v>
          </cell>
        </row>
        <row r="351">
          <cell r="AK351">
            <v>382.33333333333326</v>
          </cell>
          <cell r="AM351">
            <v>427.66666666666657</v>
          </cell>
        </row>
        <row r="352">
          <cell r="AJ352">
            <v>-2491</v>
          </cell>
          <cell r="AK352">
            <v>1667.5533333333333</v>
          </cell>
          <cell r="AM352" t="e">
            <v>#REF!</v>
          </cell>
        </row>
        <row r="353">
          <cell r="AK353">
            <v>148.88666666666677</v>
          </cell>
        </row>
        <row r="354">
          <cell r="AK354">
            <v>727.33333333333337</v>
          </cell>
        </row>
        <row r="355">
          <cell r="AK355">
            <v>791.33333333333337</v>
          </cell>
        </row>
        <row r="356">
          <cell r="F356">
            <v>19.333333333333329</v>
          </cell>
          <cell r="P356">
            <v>236</v>
          </cell>
          <cell r="S356">
            <v>507</v>
          </cell>
          <cell r="T356">
            <v>228.32</v>
          </cell>
          <cell r="U356">
            <v>1198.68</v>
          </cell>
          <cell r="X356">
            <v>598</v>
          </cell>
          <cell r="Y356">
            <v>307</v>
          </cell>
          <cell r="Z356">
            <v>401</v>
          </cell>
          <cell r="AC356">
            <v>654</v>
          </cell>
          <cell r="AD356">
            <v>249</v>
          </cell>
          <cell r="AE356">
            <v>454</v>
          </cell>
          <cell r="AF356">
            <v>336.33333333333337</v>
          </cell>
          <cell r="AG356">
            <v>280.33333333333337</v>
          </cell>
          <cell r="AH356">
            <v>56</v>
          </cell>
          <cell r="AI356">
            <v>0</v>
          </cell>
          <cell r="AK356">
            <v>2348.6666666666665</v>
          </cell>
          <cell r="AM356">
            <v>2012.3333333333333</v>
          </cell>
        </row>
        <row r="365">
          <cell r="F365">
            <v>-20223</v>
          </cell>
        </row>
        <row r="377">
          <cell r="F377" t="str">
            <v>лютий</v>
          </cell>
          <cell r="P377" t="str">
            <v>лютий</v>
          </cell>
          <cell r="X377" t="str">
            <v>лютий</v>
          </cell>
          <cell r="AC377" t="str">
            <v>лютий</v>
          </cell>
        </row>
        <row r="378">
          <cell r="F378" t="str">
            <v>АППАРАТ</v>
          </cell>
          <cell r="P378" t="str">
            <v>ККМ</v>
          </cell>
          <cell r="X378" t="str">
            <v>ТЕЦ5</v>
          </cell>
          <cell r="AC378" t="str">
            <v>ТЕЦ6</v>
          </cell>
          <cell r="AK378" t="str">
            <v>АК "КЕ"</v>
          </cell>
          <cell r="AL378" t="str">
            <v>Е/Е</v>
          </cell>
        </row>
        <row r="379">
          <cell r="F379" t="str">
            <v>ПЛАН</v>
          </cell>
          <cell r="P379" t="str">
            <v>ПЛАН</v>
          </cell>
          <cell r="X379" t="str">
            <v>ПЛАН</v>
          </cell>
          <cell r="AC379" t="str">
            <v>ПЛАН</v>
          </cell>
          <cell r="AK379" t="str">
            <v>ПЛАН</v>
          </cell>
          <cell r="AL379" t="str">
            <v>ПЛАН</v>
          </cell>
        </row>
        <row r="380">
          <cell r="F380">
            <v>164.3</v>
          </cell>
          <cell r="G380">
            <v>48</v>
          </cell>
          <cell r="H380">
            <v>48</v>
          </cell>
          <cell r="P380">
            <v>14.333333333333332</v>
          </cell>
          <cell r="S380">
            <v>14.333333333333332</v>
          </cell>
          <cell r="X380">
            <v>182</v>
          </cell>
          <cell r="Y380">
            <v>79</v>
          </cell>
          <cell r="Z380">
            <v>79</v>
          </cell>
          <cell r="AC380">
            <v>323.66666666666674</v>
          </cell>
          <cell r="AD380">
            <v>124</v>
          </cell>
          <cell r="AE380">
            <v>123</v>
          </cell>
          <cell r="AK380">
            <v>735.30000000000018</v>
          </cell>
          <cell r="AL380">
            <v>292.93333333333334</v>
          </cell>
          <cell r="AM380">
            <v>279.33333333333331</v>
          </cell>
        </row>
        <row r="381">
          <cell r="F381">
            <v>29</v>
          </cell>
          <cell r="G381">
            <v>8</v>
          </cell>
          <cell r="P381">
            <v>0</v>
          </cell>
          <cell r="X381">
            <v>0</v>
          </cell>
          <cell r="Y381">
            <v>0</v>
          </cell>
          <cell r="AC381">
            <v>3.6666666666666665</v>
          </cell>
          <cell r="AD381">
            <v>1</v>
          </cell>
          <cell r="AK381">
            <v>46</v>
          </cell>
          <cell r="AL381">
            <v>12</v>
          </cell>
        </row>
        <row r="382">
          <cell r="F382">
            <v>0</v>
          </cell>
          <cell r="G382">
            <v>0</v>
          </cell>
          <cell r="P382">
            <v>0.66666666666666663</v>
          </cell>
          <cell r="X382">
            <v>146.66666666666666</v>
          </cell>
          <cell r="Y382">
            <v>64</v>
          </cell>
          <cell r="AC382">
            <v>280.66666666666669</v>
          </cell>
          <cell r="AD382">
            <v>107</v>
          </cell>
          <cell r="AK382">
            <v>428</v>
          </cell>
          <cell r="AL382">
            <v>171.66666666666669</v>
          </cell>
        </row>
        <row r="383">
          <cell r="F383">
            <v>0</v>
          </cell>
          <cell r="G383">
            <v>0</v>
          </cell>
          <cell r="P383">
            <v>2</v>
          </cell>
          <cell r="X383">
            <v>0</v>
          </cell>
          <cell r="Y383">
            <v>0</v>
          </cell>
          <cell r="AC383">
            <v>25</v>
          </cell>
          <cell r="AD383">
            <v>10</v>
          </cell>
          <cell r="AK383">
            <v>33.666666666666671</v>
          </cell>
          <cell r="AL383">
            <v>15</v>
          </cell>
        </row>
        <row r="384">
          <cell r="F384">
            <v>0</v>
          </cell>
          <cell r="G384">
            <v>0</v>
          </cell>
          <cell r="P384">
            <v>0</v>
          </cell>
          <cell r="X384">
            <v>25.333333333333332</v>
          </cell>
          <cell r="Y384">
            <v>11</v>
          </cell>
          <cell r="AC384">
            <v>0.66666666666666663</v>
          </cell>
          <cell r="AD384">
            <v>0</v>
          </cell>
          <cell r="AK384">
            <v>26</v>
          </cell>
          <cell r="AL384">
            <v>11</v>
          </cell>
        </row>
        <row r="385">
          <cell r="F385">
            <v>120.63333333333333</v>
          </cell>
          <cell r="G385">
            <v>35</v>
          </cell>
          <cell r="P385">
            <v>0</v>
          </cell>
          <cell r="X385">
            <v>0</v>
          </cell>
          <cell r="Y385">
            <v>0</v>
          </cell>
          <cell r="AC385">
            <v>0</v>
          </cell>
          <cell r="AD385">
            <v>0</v>
          </cell>
          <cell r="AK385">
            <v>120.63333333333333</v>
          </cell>
          <cell r="AL385">
            <v>37</v>
          </cell>
        </row>
        <row r="386">
          <cell r="F386">
            <v>8.6666666666666661</v>
          </cell>
          <cell r="G386">
            <v>3</v>
          </cell>
          <cell r="P386">
            <v>0</v>
          </cell>
          <cell r="X386">
            <v>0</v>
          </cell>
          <cell r="Y386">
            <v>0</v>
          </cell>
          <cell r="AC386">
            <v>0</v>
          </cell>
          <cell r="AD386">
            <v>0</v>
          </cell>
          <cell r="AK386">
            <v>8.6666666666666661</v>
          </cell>
          <cell r="AL386">
            <v>0</v>
          </cell>
        </row>
        <row r="387">
          <cell r="F387">
            <v>0</v>
          </cell>
          <cell r="G387">
            <v>0</v>
          </cell>
          <cell r="P387">
            <v>5.333333333333333</v>
          </cell>
          <cell r="X387">
            <v>0</v>
          </cell>
          <cell r="Y387">
            <v>0</v>
          </cell>
          <cell r="AC387">
            <v>0</v>
          </cell>
          <cell r="AD387">
            <v>0</v>
          </cell>
          <cell r="AK387">
            <v>22</v>
          </cell>
          <cell r="AL387">
            <v>15.333333333333332</v>
          </cell>
        </row>
        <row r="388">
          <cell r="F388">
            <v>5.333333333333333</v>
          </cell>
          <cell r="G388">
            <v>2</v>
          </cell>
          <cell r="P388">
            <v>0</v>
          </cell>
          <cell r="X388">
            <v>0</v>
          </cell>
          <cell r="Y388">
            <v>0</v>
          </cell>
          <cell r="AC388">
            <v>0</v>
          </cell>
          <cell r="AD388">
            <v>0</v>
          </cell>
          <cell r="AK388">
            <v>5.333333333333333</v>
          </cell>
          <cell r="AL388">
            <v>2</v>
          </cell>
        </row>
        <row r="389">
          <cell r="F389">
            <v>0.33333333333333331</v>
          </cell>
          <cell r="G389">
            <v>0</v>
          </cell>
          <cell r="P389">
            <v>4.333333333333333</v>
          </cell>
          <cell r="X389">
            <v>0</v>
          </cell>
          <cell r="Y389">
            <v>0</v>
          </cell>
          <cell r="AC389">
            <v>0</v>
          </cell>
          <cell r="AD389">
            <v>0</v>
          </cell>
          <cell r="AK389">
            <v>4.6666666666666661</v>
          </cell>
          <cell r="AL389">
            <v>4.333333333333333</v>
          </cell>
        </row>
        <row r="390">
          <cell r="F390">
            <v>0.33333333333333331</v>
          </cell>
          <cell r="G390">
            <v>0</v>
          </cell>
          <cell r="P390">
            <v>2</v>
          </cell>
          <cell r="X390">
            <v>10</v>
          </cell>
          <cell r="Y390">
            <v>4</v>
          </cell>
          <cell r="AC390">
            <v>13.666666666666666</v>
          </cell>
          <cell r="AD390">
            <v>5</v>
          </cell>
          <cell r="AK390">
            <v>26</v>
          </cell>
          <cell r="AL390">
            <v>11</v>
          </cell>
        </row>
        <row r="391">
          <cell r="F391">
            <v>0</v>
          </cell>
          <cell r="G391">
            <v>0</v>
          </cell>
          <cell r="P391">
            <v>0</v>
          </cell>
          <cell r="X391">
            <v>0</v>
          </cell>
          <cell r="Y391">
            <v>0</v>
          </cell>
          <cell r="AC391">
            <v>0</v>
          </cell>
          <cell r="AD391">
            <v>0</v>
          </cell>
          <cell r="AK391">
            <v>0</v>
          </cell>
        </row>
        <row r="392">
          <cell r="F392">
            <v>1.1666666666666667</v>
          </cell>
          <cell r="G392">
            <v>0</v>
          </cell>
          <cell r="P392">
            <v>20.5</v>
          </cell>
          <cell r="X392">
            <v>522.33333333333337</v>
          </cell>
          <cell r="Y392">
            <v>227</v>
          </cell>
          <cell r="AC392">
            <v>43</v>
          </cell>
          <cell r="AD392">
            <v>16</v>
          </cell>
          <cell r="AK392">
            <v>587.33333333333337</v>
          </cell>
          <cell r="AL392">
            <v>263.5</v>
          </cell>
          <cell r="AM392">
            <v>263.83333333333331</v>
          </cell>
        </row>
        <row r="393">
          <cell r="F393">
            <v>0</v>
          </cell>
          <cell r="G393">
            <v>0</v>
          </cell>
          <cell r="P393">
            <v>0</v>
          </cell>
          <cell r="X393">
            <v>0</v>
          </cell>
          <cell r="Y393">
            <v>0</v>
          </cell>
          <cell r="AC393">
            <v>0</v>
          </cell>
          <cell r="AD393">
            <v>0</v>
          </cell>
          <cell r="AK393">
            <v>0</v>
          </cell>
          <cell r="AL393">
            <v>0</v>
          </cell>
        </row>
        <row r="394">
          <cell r="F394">
            <v>0</v>
          </cell>
          <cell r="G394">
            <v>0</v>
          </cell>
          <cell r="P394">
            <v>0</v>
          </cell>
          <cell r="X394">
            <v>480.66666666666669</v>
          </cell>
          <cell r="Y394">
            <v>209</v>
          </cell>
          <cell r="AC394">
            <v>11</v>
          </cell>
          <cell r="AD394">
            <v>4</v>
          </cell>
          <cell r="AK394">
            <v>491.66666666666669</v>
          </cell>
          <cell r="AL394">
            <v>213</v>
          </cell>
        </row>
        <row r="395">
          <cell r="F395">
            <v>0</v>
          </cell>
          <cell r="G395">
            <v>0</v>
          </cell>
          <cell r="P395">
            <v>0</v>
          </cell>
          <cell r="X395">
            <v>0</v>
          </cell>
          <cell r="Y395">
            <v>0</v>
          </cell>
          <cell r="AC395">
            <v>0</v>
          </cell>
          <cell r="AD395">
            <v>0</v>
          </cell>
          <cell r="AK395">
            <v>0</v>
          </cell>
          <cell r="AL395">
            <v>0</v>
          </cell>
        </row>
        <row r="396">
          <cell r="F396">
            <v>1.1666666666666667</v>
          </cell>
          <cell r="G396">
            <v>0</v>
          </cell>
          <cell r="P396">
            <v>15.833333333333334</v>
          </cell>
          <cell r="X396">
            <v>41.666666666666664</v>
          </cell>
          <cell r="Y396">
            <v>18</v>
          </cell>
          <cell r="AC396">
            <v>32</v>
          </cell>
          <cell r="AD396">
            <v>12</v>
          </cell>
          <cell r="AK396">
            <v>91</v>
          </cell>
          <cell r="AL396">
            <v>50.833333333333336</v>
          </cell>
        </row>
        <row r="397">
          <cell r="F397">
            <v>0</v>
          </cell>
          <cell r="G397">
            <v>0</v>
          </cell>
          <cell r="P397">
            <v>4.666666666666667</v>
          </cell>
          <cell r="X397">
            <v>0</v>
          </cell>
          <cell r="Y397">
            <v>0</v>
          </cell>
          <cell r="AC397">
            <v>0</v>
          </cell>
          <cell r="AD397">
            <v>0</v>
          </cell>
          <cell r="AK397">
            <v>4.666666666666667</v>
          </cell>
          <cell r="AL397">
            <v>0</v>
          </cell>
        </row>
        <row r="398">
          <cell r="F398">
            <v>0</v>
          </cell>
          <cell r="G398">
            <v>0</v>
          </cell>
          <cell r="P398">
            <v>0</v>
          </cell>
          <cell r="X398">
            <v>0</v>
          </cell>
          <cell r="Y398">
            <v>0</v>
          </cell>
          <cell r="AC398">
            <v>0</v>
          </cell>
          <cell r="AD398">
            <v>0</v>
          </cell>
          <cell r="AK398">
            <v>0</v>
          </cell>
        </row>
        <row r="399">
          <cell r="F399">
            <v>10</v>
          </cell>
          <cell r="G399">
            <v>3</v>
          </cell>
          <cell r="P399">
            <v>39</v>
          </cell>
          <cell r="X399">
            <v>0</v>
          </cell>
          <cell r="Y399">
            <v>0</v>
          </cell>
          <cell r="AC399">
            <v>0</v>
          </cell>
          <cell r="AD399">
            <v>0</v>
          </cell>
          <cell r="AK399">
            <v>49</v>
          </cell>
          <cell r="AL399">
            <v>42</v>
          </cell>
          <cell r="AM399">
            <v>42</v>
          </cell>
        </row>
        <row r="400">
          <cell r="F400">
            <v>2.6666666666666665</v>
          </cell>
          <cell r="G400">
            <v>1</v>
          </cell>
          <cell r="P400">
            <v>3.3333333333333335</v>
          </cell>
          <cell r="X400">
            <v>0</v>
          </cell>
          <cell r="Y400">
            <v>0</v>
          </cell>
          <cell r="AC400">
            <v>0</v>
          </cell>
          <cell r="AD400">
            <v>0</v>
          </cell>
          <cell r="AK400">
            <v>6</v>
          </cell>
          <cell r="AL400">
            <v>4.3333333333333339</v>
          </cell>
        </row>
        <row r="401">
          <cell r="F401">
            <v>7.333333333333333</v>
          </cell>
          <cell r="G401">
            <v>2</v>
          </cell>
          <cell r="P401">
            <v>35.666666666666664</v>
          </cell>
          <cell r="X401">
            <v>0</v>
          </cell>
          <cell r="Y401">
            <v>0</v>
          </cell>
          <cell r="AC401">
            <v>0</v>
          </cell>
          <cell r="AD401">
            <v>0</v>
          </cell>
          <cell r="AK401">
            <v>43</v>
          </cell>
          <cell r="AL401">
            <v>37.666666666666664</v>
          </cell>
        </row>
        <row r="402">
          <cell r="F402">
            <v>0</v>
          </cell>
          <cell r="G402">
            <v>0</v>
          </cell>
          <cell r="P402">
            <v>0</v>
          </cell>
          <cell r="X402">
            <v>0</v>
          </cell>
          <cell r="Y402">
            <v>0</v>
          </cell>
          <cell r="AC402">
            <v>0</v>
          </cell>
          <cell r="AD402">
            <v>0</v>
          </cell>
          <cell r="AK402">
            <v>0</v>
          </cell>
        </row>
        <row r="403">
          <cell r="F403">
            <v>206.33333333333329</v>
          </cell>
          <cell r="G403">
            <v>60</v>
          </cell>
          <cell r="H403">
            <v>59</v>
          </cell>
          <cell r="P403">
            <v>50.166666666666671</v>
          </cell>
          <cell r="S403">
            <v>50.166666666666671</v>
          </cell>
          <cell r="X403">
            <v>37.833333333333343</v>
          </cell>
          <cell r="Y403">
            <v>16</v>
          </cell>
          <cell r="AC403">
            <v>26.000000000000004</v>
          </cell>
          <cell r="AD403">
            <v>10</v>
          </cell>
          <cell r="AK403">
            <v>1965.0000000000002</v>
          </cell>
          <cell r="AL403">
            <v>395.16666666666663</v>
          </cell>
          <cell r="AM403">
            <v>395.16666666666663</v>
          </cell>
        </row>
        <row r="404">
          <cell r="F404">
            <v>0</v>
          </cell>
          <cell r="G404">
            <v>0</v>
          </cell>
          <cell r="P404">
            <v>0</v>
          </cell>
          <cell r="X404">
            <v>0</v>
          </cell>
          <cell r="Y404">
            <v>0</v>
          </cell>
          <cell r="AC404">
            <v>0</v>
          </cell>
          <cell r="AD404">
            <v>0</v>
          </cell>
          <cell r="AK404">
            <v>1350</v>
          </cell>
          <cell r="AL404">
            <v>0</v>
          </cell>
        </row>
        <row r="405">
          <cell r="F405">
            <v>0</v>
          </cell>
          <cell r="G405">
            <v>0</v>
          </cell>
          <cell r="P405">
            <v>0</v>
          </cell>
          <cell r="X405">
            <v>0</v>
          </cell>
          <cell r="Y405">
            <v>0</v>
          </cell>
          <cell r="AC405">
            <v>0</v>
          </cell>
          <cell r="AD405">
            <v>0</v>
          </cell>
          <cell r="AK405">
            <v>95</v>
          </cell>
          <cell r="AL405">
            <v>95</v>
          </cell>
        </row>
        <row r="406">
          <cell r="F406">
            <v>0</v>
          </cell>
          <cell r="G406">
            <v>0</v>
          </cell>
          <cell r="P406">
            <v>0</v>
          </cell>
          <cell r="X406">
            <v>0</v>
          </cell>
          <cell r="Y406">
            <v>0</v>
          </cell>
          <cell r="AC406">
            <v>0</v>
          </cell>
          <cell r="AD406">
            <v>0</v>
          </cell>
          <cell r="AK406">
            <v>0</v>
          </cell>
          <cell r="AL406">
            <v>0</v>
          </cell>
        </row>
        <row r="407">
          <cell r="F407">
            <v>0</v>
          </cell>
          <cell r="G407">
            <v>0</v>
          </cell>
          <cell r="P407">
            <v>12.333333333333334</v>
          </cell>
          <cell r="X407">
            <v>0</v>
          </cell>
          <cell r="Y407">
            <v>0</v>
          </cell>
          <cell r="AC407">
            <v>0</v>
          </cell>
          <cell r="AD407">
            <v>0</v>
          </cell>
          <cell r="AK407">
            <v>12.333333333333334</v>
          </cell>
          <cell r="AL407">
            <v>12.333333333333334</v>
          </cell>
        </row>
        <row r="408">
          <cell r="F408">
            <v>0</v>
          </cell>
          <cell r="G408">
            <v>0</v>
          </cell>
          <cell r="P408">
            <v>0</v>
          </cell>
          <cell r="X408">
            <v>0</v>
          </cell>
          <cell r="Y408">
            <v>0</v>
          </cell>
          <cell r="AC408">
            <v>0</v>
          </cell>
          <cell r="AD408">
            <v>0</v>
          </cell>
          <cell r="AK408">
            <v>0</v>
          </cell>
          <cell r="AL408">
            <v>0</v>
          </cell>
        </row>
        <row r="409">
          <cell r="F409">
            <v>1.6666666666666667</v>
          </cell>
          <cell r="G409">
            <v>0</v>
          </cell>
          <cell r="P409">
            <v>5</v>
          </cell>
          <cell r="X409">
            <v>3</v>
          </cell>
          <cell r="Y409">
            <v>1</v>
          </cell>
          <cell r="AC409">
            <v>3</v>
          </cell>
          <cell r="AD409">
            <v>1</v>
          </cell>
          <cell r="AK409">
            <v>57.666666666666664</v>
          </cell>
          <cell r="AL409">
            <v>47</v>
          </cell>
        </row>
        <row r="410">
          <cell r="F410">
            <v>0</v>
          </cell>
          <cell r="G410">
            <v>0</v>
          </cell>
          <cell r="P410">
            <v>0</v>
          </cell>
          <cell r="X410">
            <v>0</v>
          </cell>
          <cell r="Y410">
            <v>0</v>
          </cell>
          <cell r="AC410">
            <v>0</v>
          </cell>
          <cell r="AD410">
            <v>0</v>
          </cell>
          <cell r="AK410">
            <v>4</v>
          </cell>
          <cell r="AL410">
            <v>0</v>
          </cell>
        </row>
        <row r="411">
          <cell r="F411">
            <v>0</v>
          </cell>
          <cell r="G411">
            <v>0</v>
          </cell>
          <cell r="P411">
            <v>0</v>
          </cell>
          <cell r="X411">
            <v>0</v>
          </cell>
          <cell r="Y411">
            <v>0</v>
          </cell>
          <cell r="AC411">
            <v>0</v>
          </cell>
          <cell r="AD411">
            <v>0</v>
          </cell>
          <cell r="AK411">
            <v>0</v>
          </cell>
          <cell r="AL411">
            <v>0</v>
          </cell>
        </row>
        <row r="412">
          <cell r="F412">
            <v>0</v>
          </cell>
          <cell r="G412">
            <v>0</v>
          </cell>
          <cell r="P412">
            <v>18.5</v>
          </cell>
          <cell r="X412">
            <v>4.5</v>
          </cell>
          <cell r="Y412">
            <v>2</v>
          </cell>
          <cell r="AC412">
            <v>1.3333333333333333</v>
          </cell>
          <cell r="AD412">
            <v>1</v>
          </cell>
          <cell r="AK412">
            <v>28.5</v>
          </cell>
          <cell r="AL412">
            <v>25.5</v>
          </cell>
        </row>
        <row r="413">
          <cell r="F413">
            <v>0</v>
          </cell>
          <cell r="G413">
            <v>0</v>
          </cell>
          <cell r="P413">
            <v>1.3333333333333333</v>
          </cell>
          <cell r="X413">
            <v>0</v>
          </cell>
          <cell r="Y413">
            <v>0</v>
          </cell>
          <cell r="AC413">
            <v>1.6666666666666667</v>
          </cell>
          <cell r="AD413">
            <v>1</v>
          </cell>
          <cell r="AK413">
            <v>69</v>
          </cell>
          <cell r="AL413">
            <v>52.333333333333336</v>
          </cell>
        </row>
        <row r="414">
          <cell r="F414">
            <v>177</v>
          </cell>
          <cell r="G414">
            <v>51</v>
          </cell>
          <cell r="P414">
            <v>0</v>
          </cell>
          <cell r="X414">
            <v>0</v>
          </cell>
          <cell r="Y414">
            <v>0</v>
          </cell>
          <cell r="AC414">
            <v>0</v>
          </cell>
          <cell r="AD414">
            <v>0</v>
          </cell>
          <cell r="AK414">
            <v>177</v>
          </cell>
          <cell r="AL414">
            <v>51</v>
          </cell>
        </row>
        <row r="415">
          <cell r="F415">
            <v>0</v>
          </cell>
          <cell r="G415">
            <v>0</v>
          </cell>
          <cell r="P415">
            <v>0</v>
          </cell>
          <cell r="X415">
            <v>10</v>
          </cell>
          <cell r="Y415">
            <v>4</v>
          </cell>
          <cell r="AC415">
            <v>7.666666666666667</v>
          </cell>
          <cell r="AD415">
            <v>3</v>
          </cell>
          <cell r="AK415">
            <v>17.666666666666668</v>
          </cell>
          <cell r="AL415">
            <v>7</v>
          </cell>
        </row>
        <row r="416">
          <cell r="F416">
            <v>0.66666666666666663</v>
          </cell>
          <cell r="G416">
            <v>0</v>
          </cell>
          <cell r="P416">
            <v>2</v>
          </cell>
          <cell r="X416">
            <v>1.3333333333333333</v>
          </cell>
          <cell r="Y416">
            <v>1</v>
          </cell>
          <cell r="AC416">
            <v>1</v>
          </cell>
          <cell r="AD416">
            <v>0</v>
          </cell>
          <cell r="AK416">
            <v>6</v>
          </cell>
          <cell r="AL416">
            <v>3</v>
          </cell>
        </row>
        <row r="417">
          <cell r="F417">
            <v>2.6666666666666665</v>
          </cell>
          <cell r="G417">
            <v>1</v>
          </cell>
          <cell r="P417">
            <v>0.33333333333333331</v>
          </cell>
          <cell r="X417">
            <v>1</v>
          </cell>
          <cell r="Y417">
            <v>0</v>
          </cell>
          <cell r="AC417">
            <v>0.66666666666666663</v>
          </cell>
          <cell r="AD417">
            <v>0</v>
          </cell>
          <cell r="AK417">
            <v>9.3333333333333339</v>
          </cell>
          <cell r="AL417">
            <v>3.3333333333333335</v>
          </cell>
        </row>
        <row r="418">
          <cell r="F418">
            <v>0</v>
          </cell>
          <cell r="G418">
            <v>0</v>
          </cell>
          <cell r="P418">
            <v>2.3333333333333335</v>
          </cell>
          <cell r="X418">
            <v>6</v>
          </cell>
          <cell r="Y418">
            <v>3</v>
          </cell>
          <cell r="AC418">
            <v>5</v>
          </cell>
          <cell r="AD418">
            <v>2</v>
          </cell>
          <cell r="AK418">
            <v>13.333333333333334</v>
          </cell>
          <cell r="AL418">
            <v>7.3333333333333339</v>
          </cell>
        </row>
        <row r="419">
          <cell r="F419">
            <v>0</v>
          </cell>
          <cell r="G419">
            <v>0</v>
          </cell>
          <cell r="P419">
            <v>0</v>
          </cell>
          <cell r="X419">
            <v>0</v>
          </cell>
          <cell r="Y419">
            <v>0</v>
          </cell>
          <cell r="AC419">
            <v>0</v>
          </cell>
          <cell r="AD419">
            <v>0</v>
          </cell>
          <cell r="AK419">
            <v>0</v>
          </cell>
          <cell r="AL419">
            <v>0</v>
          </cell>
        </row>
        <row r="420">
          <cell r="F420">
            <v>0</v>
          </cell>
          <cell r="G420">
            <v>0</v>
          </cell>
          <cell r="P420">
            <v>0</v>
          </cell>
          <cell r="X420">
            <v>0</v>
          </cell>
          <cell r="Y420">
            <v>0</v>
          </cell>
          <cell r="AC420">
            <v>0</v>
          </cell>
          <cell r="AD420">
            <v>0</v>
          </cell>
          <cell r="AK420">
            <v>0</v>
          </cell>
          <cell r="AL420">
            <v>0</v>
          </cell>
        </row>
        <row r="421">
          <cell r="F421">
            <v>9.6666666666666661</v>
          </cell>
          <cell r="G421">
            <v>3</v>
          </cell>
          <cell r="P421">
            <v>1</v>
          </cell>
          <cell r="X421">
            <v>0</v>
          </cell>
          <cell r="Y421">
            <v>0</v>
          </cell>
          <cell r="AC421">
            <v>0</v>
          </cell>
          <cell r="AD421">
            <v>0</v>
          </cell>
          <cell r="AK421">
            <v>12</v>
          </cell>
          <cell r="AL421">
            <v>5</v>
          </cell>
        </row>
        <row r="422">
          <cell r="F422">
            <v>0</v>
          </cell>
          <cell r="G422">
            <v>0</v>
          </cell>
          <cell r="P422">
            <v>0</v>
          </cell>
          <cell r="X422">
            <v>0</v>
          </cell>
          <cell r="Y422">
            <v>0</v>
          </cell>
          <cell r="AC422">
            <v>0</v>
          </cell>
          <cell r="AD422">
            <v>0</v>
          </cell>
          <cell r="AK422">
            <v>0</v>
          </cell>
          <cell r="AL422">
            <v>0</v>
          </cell>
        </row>
        <row r="423">
          <cell r="F423">
            <v>2.3333333333333335</v>
          </cell>
          <cell r="G423">
            <v>1</v>
          </cell>
          <cell r="P423">
            <v>0.66666666666666663</v>
          </cell>
          <cell r="X423">
            <v>0.66666666666666663</v>
          </cell>
          <cell r="Y423">
            <v>0</v>
          </cell>
          <cell r="AC423">
            <v>0.66666666666666663</v>
          </cell>
          <cell r="AD423">
            <v>0</v>
          </cell>
          <cell r="AK423">
            <v>4.333333333333333</v>
          </cell>
          <cell r="AL423">
            <v>1.6666666666666665</v>
          </cell>
        </row>
        <row r="424">
          <cell r="F424">
            <v>1.6666666666666667</v>
          </cell>
          <cell r="G424">
            <v>0</v>
          </cell>
          <cell r="P424">
            <v>0.66666666666666663</v>
          </cell>
          <cell r="X424">
            <v>0.66666666666666663</v>
          </cell>
          <cell r="Y424">
            <v>0</v>
          </cell>
          <cell r="AC424">
            <v>0.66666666666666663</v>
          </cell>
          <cell r="AD424">
            <v>0</v>
          </cell>
          <cell r="AK424">
            <v>3.6666666666666665</v>
          </cell>
          <cell r="AL424">
            <v>0.66666666666666663</v>
          </cell>
        </row>
        <row r="425">
          <cell r="F425">
            <v>6.666666666666667</v>
          </cell>
          <cell r="G425">
            <v>2</v>
          </cell>
          <cell r="P425">
            <v>4.666666666666667</v>
          </cell>
          <cell r="X425">
            <v>3</v>
          </cell>
          <cell r="Y425">
            <v>1</v>
          </cell>
          <cell r="AC425">
            <v>2</v>
          </cell>
          <cell r="AD425">
            <v>1</v>
          </cell>
          <cell r="AK425">
            <v>33</v>
          </cell>
          <cell r="AL425">
            <v>18.666666666666668</v>
          </cell>
        </row>
        <row r="426">
          <cell r="F426">
            <v>0</v>
          </cell>
          <cell r="G426">
            <v>0</v>
          </cell>
          <cell r="P426">
            <v>0</v>
          </cell>
          <cell r="X426">
            <v>0</v>
          </cell>
          <cell r="Y426">
            <v>0</v>
          </cell>
          <cell r="AC426">
            <v>0</v>
          </cell>
          <cell r="AD426">
            <v>0</v>
          </cell>
          <cell r="AK426">
            <v>0</v>
          </cell>
          <cell r="AL426">
            <v>0</v>
          </cell>
        </row>
        <row r="427">
          <cell r="F427">
            <v>0</v>
          </cell>
          <cell r="G427">
            <v>0</v>
          </cell>
          <cell r="P427">
            <v>0</v>
          </cell>
          <cell r="X427">
            <v>0</v>
          </cell>
          <cell r="Y427">
            <v>0</v>
          </cell>
          <cell r="AC427">
            <v>0</v>
          </cell>
          <cell r="AD427">
            <v>0</v>
          </cell>
          <cell r="AK427">
            <v>0</v>
          </cell>
          <cell r="AL427">
            <v>53</v>
          </cell>
        </row>
        <row r="428">
          <cell r="F428">
            <v>1</v>
          </cell>
          <cell r="G428">
            <v>0</v>
          </cell>
          <cell r="P428">
            <v>0</v>
          </cell>
          <cell r="X428">
            <v>0</v>
          </cell>
          <cell r="Y428">
            <v>0</v>
          </cell>
          <cell r="AC428">
            <v>0</v>
          </cell>
          <cell r="AD428">
            <v>0</v>
          </cell>
          <cell r="AK428">
            <v>1</v>
          </cell>
          <cell r="AL428">
            <v>1</v>
          </cell>
        </row>
        <row r="429">
          <cell r="F429">
            <v>0</v>
          </cell>
          <cell r="G429">
            <v>0</v>
          </cell>
          <cell r="P429">
            <v>0</v>
          </cell>
          <cell r="X429">
            <v>0</v>
          </cell>
          <cell r="Y429">
            <v>0</v>
          </cell>
          <cell r="AC429">
            <v>0</v>
          </cell>
          <cell r="AD429">
            <v>0</v>
          </cell>
          <cell r="AK429">
            <v>0</v>
          </cell>
          <cell r="AL429">
            <v>0</v>
          </cell>
        </row>
        <row r="430">
          <cell r="F430">
            <v>0</v>
          </cell>
          <cell r="G430">
            <v>0</v>
          </cell>
          <cell r="P430">
            <v>0</v>
          </cell>
          <cell r="X430">
            <v>0</v>
          </cell>
          <cell r="Y430">
            <v>0</v>
          </cell>
          <cell r="AC430">
            <v>0</v>
          </cell>
          <cell r="AD430">
            <v>0</v>
          </cell>
          <cell r="AK430">
            <v>0</v>
          </cell>
          <cell r="AL430">
            <v>0</v>
          </cell>
        </row>
        <row r="431">
          <cell r="F431">
            <v>2.6666666666666665</v>
          </cell>
          <cell r="G431">
            <v>1</v>
          </cell>
          <cell r="P431">
            <v>1</v>
          </cell>
          <cell r="X431">
            <v>4</v>
          </cell>
          <cell r="Y431">
            <v>2</v>
          </cell>
          <cell r="AC431">
            <v>2</v>
          </cell>
          <cell r="AD431">
            <v>1</v>
          </cell>
          <cell r="AK431">
            <v>15.666666666666666</v>
          </cell>
          <cell r="AL431">
            <v>8</v>
          </cell>
        </row>
        <row r="432">
          <cell r="F432">
            <v>0</v>
          </cell>
          <cell r="G432">
            <v>0</v>
          </cell>
          <cell r="P432">
            <v>0</v>
          </cell>
          <cell r="X432">
            <v>0</v>
          </cell>
          <cell r="Y432">
            <v>0</v>
          </cell>
          <cell r="AC432">
            <v>0</v>
          </cell>
          <cell r="AD432">
            <v>0</v>
          </cell>
          <cell r="AK432">
            <v>0</v>
          </cell>
          <cell r="AL432">
            <v>0</v>
          </cell>
        </row>
        <row r="433">
          <cell r="F433">
            <v>0</v>
          </cell>
          <cell r="G433">
            <v>0</v>
          </cell>
          <cell r="P433">
            <v>0</v>
          </cell>
          <cell r="X433">
            <v>3.3333333333333335</v>
          </cell>
          <cell r="Y433">
            <v>1</v>
          </cell>
          <cell r="AC433">
            <v>0</v>
          </cell>
          <cell r="AD433">
            <v>0</v>
          </cell>
          <cell r="AK433">
            <v>3.3333333333333335</v>
          </cell>
          <cell r="AL433">
            <v>1</v>
          </cell>
        </row>
        <row r="434">
          <cell r="F434">
            <v>0.33333333333333331</v>
          </cell>
          <cell r="G434">
            <v>0</v>
          </cell>
          <cell r="P434">
            <v>0.33333333333333331</v>
          </cell>
          <cell r="X434">
            <v>0.33333333333333331</v>
          </cell>
          <cell r="Y434">
            <v>0</v>
          </cell>
          <cell r="AC434">
            <v>0.33333333333333331</v>
          </cell>
          <cell r="AD434">
            <v>0</v>
          </cell>
          <cell r="AK434">
            <v>1.9999999999999998</v>
          </cell>
          <cell r="AL434">
            <v>0.33333333333333331</v>
          </cell>
        </row>
        <row r="435">
          <cell r="F435">
            <v>0</v>
          </cell>
          <cell r="G435">
            <v>0</v>
          </cell>
          <cell r="P435">
            <v>0</v>
          </cell>
          <cell r="X435">
            <v>0</v>
          </cell>
          <cell r="Y435">
            <v>0</v>
          </cell>
          <cell r="AC435">
            <v>0</v>
          </cell>
          <cell r="AD435">
            <v>0</v>
          </cell>
          <cell r="AK435">
            <v>0</v>
          </cell>
          <cell r="AL435">
            <v>0</v>
          </cell>
        </row>
        <row r="436">
          <cell r="F436">
            <v>0</v>
          </cell>
          <cell r="G436">
            <v>0</v>
          </cell>
          <cell r="P436">
            <v>0</v>
          </cell>
          <cell r="X436">
            <v>0</v>
          </cell>
          <cell r="Y436">
            <v>0</v>
          </cell>
          <cell r="AC436">
            <v>0</v>
          </cell>
          <cell r="AD436">
            <v>0</v>
          </cell>
          <cell r="AK436">
            <v>0</v>
          </cell>
          <cell r="AL436">
            <v>0</v>
          </cell>
        </row>
        <row r="437">
          <cell r="F437">
            <v>0</v>
          </cell>
          <cell r="G437">
            <v>0</v>
          </cell>
          <cell r="P437">
            <v>0</v>
          </cell>
          <cell r="X437">
            <v>0</v>
          </cell>
          <cell r="Y437">
            <v>0</v>
          </cell>
          <cell r="AC437">
            <v>0</v>
          </cell>
          <cell r="AD437">
            <v>0</v>
          </cell>
          <cell r="AK437">
            <v>0</v>
          </cell>
          <cell r="AL437">
            <v>0</v>
          </cell>
        </row>
        <row r="438">
          <cell r="F438">
            <v>0</v>
          </cell>
          <cell r="G438">
            <v>0</v>
          </cell>
          <cell r="P438">
            <v>0</v>
          </cell>
          <cell r="X438">
            <v>0</v>
          </cell>
          <cell r="Y438">
            <v>0</v>
          </cell>
          <cell r="AC438">
            <v>0</v>
          </cell>
          <cell r="AD438">
            <v>0</v>
          </cell>
          <cell r="AK438">
            <v>0</v>
          </cell>
          <cell r="AL438">
            <v>0</v>
          </cell>
        </row>
        <row r="439">
          <cell r="F439">
            <v>0</v>
          </cell>
          <cell r="G439">
            <v>0</v>
          </cell>
          <cell r="P439">
            <v>0</v>
          </cell>
          <cell r="X439">
            <v>0</v>
          </cell>
          <cell r="Y439">
            <v>0</v>
          </cell>
          <cell r="AC439">
            <v>0</v>
          </cell>
          <cell r="AD439">
            <v>0</v>
          </cell>
          <cell r="AK439">
            <v>0</v>
          </cell>
          <cell r="AL439">
            <v>0</v>
          </cell>
        </row>
        <row r="440">
          <cell r="F440">
            <v>0</v>
          </cell>
          <cell r="G440">
            <v>0</v>
          </cell>
          <cell r="P440">
            <v>0</v>
          </cell>
          <cell r="X440">
            <v>0</v>
          </cell>
          <cell r="Y440">
            <v>0</v>
          </cell>
          <cell r="AC440">
            <v>0</v>
          </cell>
          <cell r="AD440">
            <v>0</v>
          </cell>
          <cell r="AK440">
            <v>0</v>
          </cell>
          <cell r="AL440">
            <v>0</v>
          </cell>
        </row>
        <row r="441">
          <cell r="G441">
            <v>0</v>
          </cell>
          <cell r="P441">
            <v>0</v>
          </cell>
          <cell r="X441">
            <v>0</v>
          </cell>
          <cell r="Y441">
            <v>0</v>
          </cell>
          <cell r="AC441">
            <v>0</v>
          </cell>
          <cell r="AD441">
            <v>0</v>
          </cell>
          <cell r="AK441">
            <v>0</v>
          </cell>
          <cell r="AL441">
            <v>2</v>
          </cell>
        </row>
        <row r="442">
          <cell r="P442">
            <v>0</v>
          </cell>
          <cell r="X442">
            <v>0</v>
          </cell>
          <cell r="Y442">
            <v>0</v>
          </cell>
          <cell r="AC442">
            <v>0</v>
          </cell>
          <cell r="AD442">
            <v>0</v>
          </cell>
          <cell r="AK442">
            <v>0</v>
          </cell>
          <cell r="AL442">
            <v>0</v>
          </cell>
        </row>
      </sheetData>
      <sheetData sheetId="5" refreshError="1">
        <row r="21">
          <cell r="AI21" t="str">
            <v xml:space="preserve">         Затверджую</v>
          </cell>
        </row>
        <row r="22">
          <cell r="AI22" t="str">
            <v xml:space="preserve"> Голова правління -</v>
          </cell>
        </row>
        <row r="23">
          <cell r="AI23" t="str">
            <v xml:space="preserve"> Голова правління </v>
          </cell>
        </row>
        <row r="25">
          <cell r="AI25" t="str">
            <v xml:space="preserve">                        І.В.Плачков</v>
          </cell>
        </row>
        <row r="26">
          <cell r="AI26" t="str">
            <v xml:space="preserve">   "_____" ________2000 р.</v>
          </cell>
        </row>
        <row r="31">
          <cell r="Q31" t="str">
            <v>КТМ</v>
          </cell>
          <cell r="V31" t="str">
            <v xml:space="preserve">ТЕЦ-5 </v>
          </cell>
          <cell r="AA31" t="str">
            <v xml:space="preserve">ТЕЦ-6 </v>
          </cell>
        </row>
        <row r="32">
          <cell r="Q32" t="str">
            <v>КТМ</v>
          </cell>
          <cell r="V32" t="str">
            <v xml:space="preserve">ТЕЦ-5 </v>
          </cell>
          <cell r="AA32" t="str">
            <v xml:space="preserve">ТЕЦ-6 </v>
          </cell>
        </row>
        <row r="33">
          <cell r="F33" t="str">
            <v>ВИКОН.ДИР.</v>
          </cell>
          <cell r="G33" t="str">
            <v>Е/Е</v>
          </cell>
          <cell r="H33" t="str">
            <v xml:space="preserve"> Т/Е</v>
          </cell>
          <cell r="P33" t="str">
            <v xml:space="preserve">КМ </v>
          </cell>
          <cell r="S33" t="str">
            <v xml:space="preserve">ТМ </v>
          </cell>
          <cell r="T33" t="str">
            <v>ВИРОБН</v>
          </cell>
          <cell r="U33" t="str">
            <v>ПЕРЕД</v>
          </cell>
          <cell r="X33" t="str">
            <v>ТЕЦ-5 ВСЬОГО</v>
          </cell>
          <cell r="Y33" t="str">
            <v>Е/Е</v>
          </cell>
          <cell r="Z33" t="str">
            <v xml:space="preserve"> Т/Е</v>
          </cell>
          <cell r="AC33" t="str">
            <v>ТЕЦ-6 ВСЬОГО</v>
          </cell>
          <cell r="AD33" t="str">
            <v>Е/Е</v>
          </cell>
          <cell r="AE33" t="str">
            <v xml:space="preserve"> Т/Е</v>
          </cell>
          <cell r="AF33" t="str">
            <v>ТРМ ВСЬОГО</v>
          </cell>
          <cell r="AG33" t="str">
            <v>ТРМ  АК КЕ</v>
          </cell>
          <cell r="AH33" t="str">
            <v>ТРМ СТОР</v>
          </cell>
          <cell r="AI33" t="str">
            <v xml:space="preserve">ДОП.ВИР. </v>
          </cell>
          <cell r="AJ33" t="str">
            <v>ДОП.ВИР. СТ.ОРГ.</v>
          </cell>
          <cell r="AK33" t="str">
            <v>АК КЕ ВСЬОГО</v>
          </cell>
          <cell r="AL33" t="str">
            <v xml:space="preserve"> Е/Е</v>
          </cell>
          <cell r="AM33" t="str">
            <v xml:space="preserve"> Т/Е</v>
          </cell>
        </row>
        <row r="34">
          <cell r="F34" t="str">
            <v>ВИКОН.ДИР.</v>
          </cell>
          <cell r="G34" t="str">
            <v>Е/Е</v>
          </cell>
          <cell r="H34" t="str">
            <v xml:space="preserve"> Т/Е</v>
          </cell>
          <cell r="P34" t="str">
            <v xml:space="preserve">КМ </v>
          </cell>
          <cell r="S34" t="str">
            <v xml:space="preserve">ТМ </v>
          </cell>
          <cell r="T34" t="str">
            <v>ВИРОБН</v>
          </cell>
          <cell r="U34" t="str">
            <v>ПЕРЕД</v>
          </cell>
          <cell r="X34" t="str">
            <v>ТЕЦ-5 ВСЬОГО</v>
          </cell>
          <cell r="Y34" t="str">
            <v>Е/Е</v>
          </cell>
          <cell r="Z34" t="str">
            <v xml:space="preserve"> Т/Е</v>
          </cell>
          <cell r="AC34" t="str">
            <v>ТЕЦ-6 ВСЬОГО</v>
          </cell>
          <cell r="AD34" t="str">
            <v>Е/Е</v>
          </cell>
          <cell r="AE34" t="str">
            <v xml:space="preserve"> Т/Е</v>
          </cell>
          <cell r="AF34" t="str">
            <v>ТРМ ВСЬОГО</v>
          </cell>
          <cell r="AG34" t="str">
            <v>ТРМ  АК КЕ</v>
          </cell>
          <cell r="AH34" t="str">
            <v>ТРМ СТОР</v>
          </cell>
          <cell r="AI34" t="str">
            <v xml:space="preserve">ДОП.ВИР. </v>
          </cell>
          <cell r="AJ34" t="str">
            <v>ДОП.ВИР. СТ.ОРГ.</v>
          </cell>
          <cell r="AK34" t="str">
            <v>АК КЕ ВСЬОГО</v>
          </cell>
          <cell r="AL34">
            <v>605</v>
          </cell>
          <cell r="AM34" t="str">
            <v xml:space="preserve"> Т/Е</v>
          </cell>
        </row>
        <row r="35">
          <cell r="AL35">
            <v>536.20000000000005</v>
          </cell>
        </row>
        <row r="36">
          <cell r="AL36">
            <v>0</v>
          </cell>
        </row>
        <row r="37">
          <cell r="AL37">
            <v>0</v>
          </cell>
        </row>
        <row r="38">
          <cell r="AL38">
            <v>0</v>
          </cell>
        </row>
        <row r="39">
          <cell r="AL39">
            <v>0</v>
          </cell>
        </row>
        <row r="40">
          <cell r="AL40">
            <v>478.2</v>
          </cell>
        </row>
        <row r="41">
          <cell r="P41">
            <v>0</v>
          </cell>
          <cell r="AL41">
            <v>478.2</v>
          </cell>
        </row>
        <row r="42">
          <cell r="P42">
            <v>0</v>
          </cell>
          <cell r="AL42">
            <v>395.6</v>
          </cell>
          <cell r="AM42">
            <v>1840</v>
          </cell>
        </row>
        <row r="43">
          <cell r="AM43">
            <v>0</v>
          </cell>
        </row>
        <row r="44">
          <cell r="AM44">
            <v>0</v>
          </cell>
        </row>
        <row r="45">
          <cell r="AM45">
            <v>1660</v>
          </cell>
        </row>
        <row r="46">
          <cell r="F46">
            <v>3350.1188787878787</v>
          </cell>
          <cell r="P46">
            <v>2181.2434545454544</v>
          </cell>
          <cell r="S46">
            <v>6535.468727272726</v>
          </cell>
          <cell r="T46">
            <v>4851.0902763636368</v>
          </cell>
          <cell r="U46">
            <v>1648.5504509090908</v>
          </cell>
          <cell r="X46">
            <v>1789.018727272733</v>
          </cell>
          <cell r="AC46">
            <v>1029.1789090909119</v>
          </cell>
          <cell r="AF46">
            <v>4502.9056363636373</v>
          </cell>
          <cell r="AG46">
            <v>3771.8816363636361</v>
          </cell>
          <cell r="AH46">
            <v>731.02400000000011</v>
          </cell>
        </row>
        <row r="47">
          <cell r="F47">
            <v>0.45600000000000002</v>
          </cell>
          <cell r="P47">
            <v>0.45600000000000002</v>
          </cell>
          <cell r="S47">
            <v>0.45600000000000002</v>
          </cell>
          <cell r="X47">
            <v>0.45600000000000002</v>
          </cell>
          <cell r="AC47">
            <v>0.45600000000000002</v>
          </cell>
          <cell r="AF47">
            <v>0.45600000000000002</v>
          </cell>
          <cell r="AG47">
            <v>0.45600000000000002</v>
          </cell>
          <cell r="AH47">
            <v>0.8</v>
          </cell>
          <cell r="AI47">
            <v>0.45600000000000002</v>
          </cell>
        </row>
        <row r="49">
          <cell r="F49">
            <v>222.376</v>
          </cell>
          <cell r="G49">
            <v>102</v>
          </cell>
          <cell r="H49">
            <v>120.376</v>
          </cell>
          <cell r="P49">
            <v>571.96800000000007</v>
          </cell>
          <cell r="S49">
            <v>558.61599999999999</v>
          </cell>
          <cell r="T49">
            <v>279.30799999999999</v>
          </cell>
          <cell r="U49">
            <v>279.30799999999999</v>
          </cell>
          <cell r="X49">
            <v>56.088000000000001</v>
          </cell>
          <cell r="Y49">
            <v>24</v>
          </cell>
          <cell r="Z49">
            <v>32.088000000000001</v>
          </cell>
          <cell r="AC49">
            <v>81.343999999999994</v>
          </cell>
          <cell r="AD49">
            <v>31</v>
          </cell>
          <cell r="AE49">
            <v>50.343999999999994</v>
          </cell>
          <cell r="AF49">
            <v>303.20800000000003</v>
          </cell>
          <cell r="AG49">
            <v>220.68</v>
          </cell>
          <cell r="AH49">
            <v>82.52800000000002</v>
          </cell>
          <cell r="AK49">
            <v>1754.3920000000003</v>
          </cell>
          <cell r="AL49">
            <v>756.5680000000001</v>
          </cell>
          <cell r="AM49">
            <v>997.82400000000018</v>
          </cell>
        </row>
        <row r="50">
          <cell r="F50">
            <v>67.833333333333329</v>
          </cell>
          <cell r="G50">
            <v>31</v>
          </cell>
          <cell r="H50">
            <v>36.833333333333329</v>
          </cell>
          <cell r="P50">
            <v>153.5352</v>
          </cell>
          <cell r="S50">
            <v>447.35199999999998</v>
          </cell>
          <cell r="X50">
            <v>14.592000000000001</v>
          </cell>
          <cell r="Y50">
            <v>6</v>
          </cell>
          <cell r="Z50">
            <v>8.5920000000000005</v>
          </cell>
          <cell r="AC50">
            <v>14.592000000000001</v>
          </cell>
          <cell r="AD50">
            <v>6</v>
          </cell>
          <cell r="AE50">
            <v>8.5920000000000005</v>
          </cell>
          <cell r="AF50">
            <v>74.370720000000006</v>
          </cell>
          <cell r="AG50">
            <v>64.682500142666413</v>
          </cell>
          <cell r="AH50">
            <v>9.6882198573335927</v>
          </cell>
          <cell r="AK50">
            <v>805.9070334759997</v>
          </cell>
          <cell r="AL50">
            <v>204.5352</v>
          </cell>
          <cell r="AM50">
            <v>601.37183347599967</v>
          </cell>
        </row>
        <row r="51">
          <cell r="F51">
            <v>0</v>
          </cell>
          <cell r="G51">
            <v>0</v>
          </cell>
          <cell r="H51">
            <v>0</v>
          </cell>
          <cell r="P51">
            <v>1</v>
          </cell>
          <cell r="X51">
            <v>20.975999999999999</v>
          </cell>
          <cell r="Y51">
            <v>9</v>
          </cell>
          <cell r="Z51">
            <v>11.975999999999999</v>
          </cell>
          <cell r="AC51">
            <v>-0.47200000000000841</v>
          </cell>
          <cell r="AD51">
            <v>0</v>
          </cell>
          <cell r="AE51">
            <v>-0.47200000000000841</v>
          </cell>
          <cell r="AH51">
            <v>0</v>
          </cell>
          <cell r="AK51">
            <v>21.503999999999991</v>
          </cell>
          <cell r="AL51">
            <v>10</v>
          </cell>
          <cell r="AM51">
            <v>11.503999999999991</v>
          </cell>
        </row>
        <row r="52">
          <cell r="F52">
            <v>140.31616</v>
          </cell>
          <cell r="G52">
            <v>64</v>
          </cell>
          <cell r="H52">
            <v>76.316159999999996</v>
          </cell>
          <cell r="P52">
            <v>4</v>
          </cell>
          <cell r="S52">
            <v>80</v>
          </cell>
          <cell r="X52">
            <v>15.96</v>
          </cell>
          <cell r="Y52">
            <v>7</v>
          </cell>
          <cell r="Z52">
            <v>8.9600000000000009</v>
          </cell>
          <cell r="AC52">
            <v>13.224</v>
          </cell>
          <cell r="AD52">
            <v>5</v>
          </cell>
          <cell r="AE52">
            <v>8.2240000000000002</v>
          </cell>
          <cell r="AF52">
            <v>7.8735999999999997</v>
          </cell>
          <cell r="AG52">
            <v>5.7305415688240409</v>
          </cell>
          <cell r="AH52">
            <v>2.1430584311759588</v>
          </cell>
          <cell r="AK52">
            <v>259.23070156882403</v>
          </cell>
          <cell r="AL52">
            <v>80</v>
          </cell>
          <cell r="AM52">
            <v>179.23070156882403</v>
          </cell>
        </row>
        <row r="53">
          <cell r="F53">
            <v>1</v>
          </cell>
          <cell r="G53">
            <v>0</v>
          </cell>
          <cell r="H53">
            <v>1</v>
          </cell>
          <cell r="P53">
            <v>13.224</v>
          </cell>
          <cell r="S53">
            <v>463.76800000000003</v>
          </cell>
          <cell r="T53">
            <v>361.73904000000005</v>
          </cell>
          <cell r="U53">
            <v>102.02895999999998</v>
          </cell>
          <cell r="X53">
            <v>835.14400000000001</v>
          </cell>
          <cell r="Y53">
            <v>362</v>
          </cell>
          <cell r="Z53">
            <v>473.14400000000001</v>
          </cell>
          <cell r="AC53">
            <v>92.623999999999995</v>
          </cell>
          <cell r="AD53">
            <v>35</v>
          </cell>
          <cell r="AE53">
            <v>57.623999999999995</v>
          </cell>
          <cell r="AF53">
            <v>120.024</v>
          </cell>
          <cell r="AG53">
            <v>96.92</v>
          </cell>
          <cell r="AH53">
            <v>23.103999999999999</v>
          </cell>
          <cell r="AK53">
            <v>1503.68</v>
          </cell>
          <cell r="AL53">
            <v>411.22399999999999</v>
          </cell>
          <cell r="AM53">
            <v>1092.4560000000001</v>
          </cell>
        </row>
        <row r="54">
          <cell r="F54">
            <v>0</v>
          </cell>
          <cell r="G54">
            <v>0</v>
          </cell>
          <cell r="H54">
            <v>0</v>
          </cell>
          <cell r="S54">
            <v>22</v>
          </cell>
          <cell r="T54">
            <v>22</v>
          </cell>
          <cell r="U54">
            <v>0</v>
          </cell>
          <cell r="X54">
            <v>790</v>
          </cell>
          <cell r="Y54">
            <v>343</v>
          </cell>
          <cell r="Z54">
            <v>447</v>
          </cell>
          <cell r="AC54">
            <v>13</v>
          </cell>
          <cell r="AD54">
            <v>5</v>
          </cell>
          <cell r="AE54">
            <v>8</v>
          </cell>
          <cell r="AH54">
            <v>0</v>
          </cell>
          <cell r="AK54">
            <v>825</v>
          </cell>
          <cell r="AL54">
            <v>348</v>
          </cell>
          <cell r="AM54">
            <v>477</v>
          </cell>
        </row>
        <row r="55">
          <cell r="F55">
            <v>0</v>
          </cell>
          <cell r="G55">
            <v>0</v>
          </cell>
          <cell r="H55">
            <v>0</v>
          </cell>
          <cell r="P55">
            <v>0</v>
          </cell>
          <cell r="S55">
            <v>19250</v>
          </cell>
          <cell r="T55">
            <v>19250</v>
          </cell>
          <cell r="U55">
            <v>0</v>
          </cell>
          <cell r="X55">
            <v>44597</v>
          </cell>
          <cell r="Y55">
            <v>30041.25</v>
          </cell>
          <cell r="Z55">
            <v>14555.75</v>
          </cell>
          <cell r="AC55">
            <v>36151</v>
          </cell>
          <cell r="AD55">
            <v>22308.272727272721</v>
          </cell>
          <cell r="AE55">
            <v>13842.727272727279</v>
          </cell>
          <cell r="AH55">
            <v>0</v>
          </cell>
          <cell r="AK55">
            <v>99998</v>
          </cell>
          <cell r="AL55">
            <v>52349.522727272721</v>
          </cell>
          <cell r="AM55">
            <v>47648.477272727279</v>
          </cell>
        </row>
        <row r="56">
          <cell r="F56">
            <v>0</v>
          </cell>
          <cell r="G56">
            <v>0</v>
          </cell>
          <cell r="H56">
            <v>0</v>
          </cell>
          <cell r="P56">
            <v>0</v>
          </cell>
          <cell r="S56">
            <v>19250</v>
          </cell>
          <cell r="T56">
            <v>19250</v>
          </cell>
          <cell r="U56">
            <v>0</v>
          </cell>
          <cell r="X56">
            <v>44597</v>
          </cell>
          <cell r="Y56">
            <v>30041.25</v>
          </cell>
          <cell r="Z56">
            <v>14555.75</v>
          </cell>
          <cell r="AC56">
            <v>36151</v>
          </cell>
          <cell r="AD56">
            <v>22308.272727272721</v>
          </cell>
          <cell r="AE56">
            <v>13842.727272727279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K56">
            <v>99998</v>
          </cell>
          <cell r="AL56">
            <v>52349.522727272721</v>
          </cell>
          <cell r="AM56">
            <v>47648.477272727279</v>
          </cell>
        </row>
        <row r="57">
          <cell r="F57">
            <v>0</v>
          </cell>
          <cell r="G57">
            <v>0</v>
          </cell>
          <cell r="H57">
            <v>0</v>
          </cell>
          <cell r="T57">
            <v>0</v>
          </cell>
          <cell r="U57">
            <v>0</v>
          </cell>
          <cell r="AF57">
            <v>0</v>
          </cell>
          <cell r="AH57">
            <v>0</v>
          </cell>
          <cell r="AK57">
            <v>0</v>
          </cell>
          <cell r="AL57">
            <v>0</v>
          </cell>
          <cell r="AM57">
            <v>0</v>
          </cell>
        </row>
        <row r="58">
          <cell r="F58">
            <v>7</v>
          </cell>
          <cell r="G58">
            <v>3</v>
          </cell>
          <cell r="H58">
            <v>4</v>
          </cell>
          <cell r="P58">
            <v>25.536000000000001</v>
          </cell>
          <cell r="S58">
            <v>3238.2240000000002</v>
          </cell>
          <cell r="T58">
            <v>3238.2240000000002</v>
          </cell>
          <cell r="U58">
            <v>0</v>
          </cell>
          <cell r="X58">
            <v>0</v>
          </cell>
          <cell r="Y58">
            <v>0</v>
          </cell>
          <cell r="Z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625.84</v>
          </cell>
          <cell r="AG58">
            <v>301.55200000000002</v>
          </cell>
          <cell r="AH58">
            <v>324.28800000000001</v>
          </cell>
          <cell r="AK58">
            <v>3572.3120000000004</v>
          </cell>
          <cell r="AL58">
            <v>28.536000000000001</v>
          </cell>
          <cell r="AM58">
            <v>3543.7760000000003</v>
          </cell>
        </row>
        <row r="59">
          <cell r="F59">
            <v>369.45454545454538</v>
          </cell>
          <cell r="G59">
            <v>170</v>
          </cell>
          <cell r="H59">
            <v>199.45454545454538</v>
          </cell>
          <cell r="P59">
            <v>615.5454545454545</v>
          </cell>
          <cell r="S59">
            <v>1207.2727272727273</v>
          </cell>
          <cell r="T59">
            <v>591.56363636363631</v>
          </cell>
          <cell r="U59">
            <v>615.70909090909095</v>
          </cell>
          <cell r="X59">
            <v>411</v>
          </cell>
          <cell r="Y59">
            <v>178</v>
          </cell>
          <cell r="Z59">
            <v>233</v>
          </cell>
          <cell r="AC59">
            <v>335.09090909090912</v>
          </cell>
          <cell r="AD59">
            <v>128</v>
          </cell>
          <cell r="AE59">
            <v>207.09090909090912</v>
          </cell>
          <cell r="AF59">
            <v>1350</v>
          </cell>
          <cell r="AG59">
            <v>1134</v>
          </cell>
          <cell r="AH59">
            <v>216</v>
          </cell>
          <cell r="AI59">
            <v>692.36363636363637</v>
          </cell>
          <cell r="AK59">
            <v>5049.8181818181811</v>
          </cell>
          <cell r="AL59">
            <v>1479.1960183767228</v>
          </cell>
          <cell r="AM59">
            <v>3570.6221634414583</v>
          </cell>
        </row>
        <row r="60">
          <cell r="F60">
            <v>20</v>
          </cell>
          <cell r="G60">
            <v>9</v>
          </cell>
          <cell r="H60">
            <v>11</v>
          </cell>
          <cell r="P60">
            <v>34</v>
          </cell>
          <cell r="S60">
            <v>66</v>
          </cell>
          <cell r="T60">
            <v>33</v>
          </cell>
          <cell r="U60">
            <v>34</v>
          </cell>
          <cell r="X60">
            <v>23</v>
          </cell>
          <cell r="Y60">
            <v>10</v>
          </cell>
          <cell r="Z60">
            <v>13</v>
          </cell>
          <cell r="AC60">
            <v>18</v>
          </cell>
          <cell r="AD60">
            <v>7</v>
          </cell>
          <cell r="AE60">
            <v>11</v>
          </cell>
          <cell r="AF60">
            <v>74</v>
          </cell>
          <cell r="AG60">
            <v>62</v>
          </cell>
          <cell r="AH60">
            <v>12</v>
          </cell>
          <cell r="AI60">
            <v>38</v>
          </cell>
          <cell r="AK60">
            <v>276</v>
          </cell>
          <cell r="AL60">
            <v>81</v>
          </cell>
          <cell r="AM60">
            <v>195</v>
          </cell>
        </row>
        <row r="61">
          <cell r="F61">
            <v>118</v>
          </cell>
          <cell r="G61">
            <v>54</v>
          </cell>
          <cell r="H61">
            <v>64</v>
          </cell>
          <cell r="P61">
            <v>197</v>
          </cell>
          <cell r="S61">
            <v>386</v>
          </cell>
          <cell r="T61">
            <v>189</v>
          </cell>
          <cell r="U61">
            <v>197</v>
          </cell>
          <cell r="X61">
            <v>132</v>
          </cell>
          <cell r="Y61">
            <v>57</v>
          </cell>
          <cell r="Z61">
            <v>75</v>
          </cell>
          <cell r="AC61">
            <v>107</v>
          </cell>
          <cell r="AD61">
            <v>41</v>
          </cell>
          <cell r="AE61">
            <v>66</v>
          </cell>
          <cell r="AF61">
            <v>432</v>
          </cell>
          <cell r="AG61">
            <v>363</v>
          </cell>
          <cell r="AH61">
            <v>69</v>
          </cell>
          <cell r="AI61">
            <v>222</v>
          </cell>
          <cell r="AK61">
            <v>1616</v>
          </cell>
          <cell r="AL61">
            <v>473</v>
          </cell>
          <cell r="AM61">
            <v>1143</v>
          </cell>
        </row>
        <row r="62">
          <cell r="F62">
            <v>0</v>
          </cell>
          <cell r="G62">
            <v>0</v>
          </cell>
          <cell r="P62">
            <v>0</v>
          </cell>
          <cell r="X62">
            <v>0</v>
          </cell>
          <cell r="AH62">
            <v>0</v>
          </cell>
          <cell r="AK62">
            <v>0</v>
          </cell>
        </row>
        <row r="63">
          <cell r="F63">
            <v>87.333333333333329</v>
          </cell>
          <cell r="G63">
            <v>40</v>
          </cell>
          <cell r="H63">
            <v>47.333333333333329</v>
          </cell>
          <cell r="P63">
            <v>610</v>
          </cell>
          <cell r="S63">
            <v>1427</v>
          </cell>
          <cell r="T63">
            <v>228.32</v>
          </cell>
          <cell r="U63">
            <v>1198.68</v>
          </cell>
          <cell r="X63">
            <v>708</v>
          </cell>
          <cell r="Y63">
            <v>307</v>
          </cell>
          <cell r="Z63">
            <v>401</v>
          </cell>
          <cell r="AC63">
            <v>734</v>
          </cell>
          <cell r="AD63">
            <v>280</v>
          </cell>
          <cell r="AE63">
            <v>454</v>
          </cell>
          <cell r="AF63">
            <v>586.33333333333337</v>
          </cell>
          <cell r="AG63">
            <v>530.33333333333337</v>
          </cell>
          <cell r="AH63">
            <v>56</v>
          </cell>
          <cell r="AK63">
            <v>4108.666666666667</v>
          </cell>
          <cell r="AL63">
            <v>1248</v>
          </cell>
          <cell r="AM63">
            <v>2860.666666666667</v>
          </cell>
        </row>
        <row r="64">
          <cell r="G64">
            <v>0</v>
          </cell>
          <cell r="T64">
            <v>23</v>
          </cell>
          <cell r="U64">
            <v>120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</row>
        <row r="65">
          <cell r="F65">
            <v>68</v>
          </cell>
          <cell r="G65">
            <v>31</v>
          </cell>
          <cell r="H65">
            <v>37</v>
          </cell>
          <cell r="P65">
            <v>554.95000000000005</v>
          </cell>
          <cell r="S65">
            <v>-65.706000000000017</v>
          </cell>
          <cell r="X65">
            <v>-121.73</v>
          </cell>
          <cell r="AC65">
            <v>-32.44</v>
          </cell>
          <cell r="AD65">
            <v>-12</v>
          </cell>
          <cell r="AF65">
            <v>491.25</v>
          </cell>
          <cell r="AG65">
            <v>491.25</v>
          </cell>
          <cell r="AH65">
            <v>0</v>
          </cell>
          <cell r="AK65">
            <v>897.66499999999996</v>
          </cell>
          <cell r="AL65">
            <v>586.95000000000005</v>
          </cell>
          <cell r="AM65">
            <v>310.71499999999992</v>
          </cell>
        </row>
        <row r="66">
          <cell r="F66">
            <v>0</v>
          </cell>
          <cell r="G66">
            <v>0</v>
          </cell>
          <cell r="P66">
            <v>0</v>
          </cell>
          <cell r="S66">
            <v>0</v>
          </cell>
          <cell r="X66">
            <v>0</v>
          </cell>
          <cell r="AC66">
            <v>0</v>
          </cell>
          <cell r="AD66">
            <v>0</v>
          </cell>
          <cell r="AF66">
            <v>0</v>
          </cell>
          <cell r="AG66">
            <v>0</v>
          </cell>
          <cell r="AH66">
            <v>0</v>
          </cell>
          <cell r="AK66">
            <v>0</v>
          </cell>
          <cell r="AL66">
            <v>0</v>
          </cell>
          <cell r="AM66">
            <v>0</v>
          </cell>
        </row>
        <row r="67">
          <cell r="F67">
            <v>19.333333333333329</v>
          </cell>
          <cell r="G67">
            <v>9</v>
          </cell>
          <cell r="H67">
            <v>10.333333333333329</v>
          </cell>
          <cell r="P67">
            <v>55.049999999999955</v>
          </cell>
          <cell r="S67">
            <v>1492.7060000000001</v>
          </cell>
          <cell r="T67">
            <v>205.32</v>
          </cell>
          <cell r="U67">
            <v>1078.68</v>
          </cell>
          <cell r="X67">
            <v>829.73</v>
          </cell>
          <cell r="Y67">
            <v>307</v>
          </cell>
          <cell r="Z67">
            <v>401</v>
          </cell>
          <cell r="AC67">
            <v>766.44</v>
          </cell>
          <cell r="AD67">
            <v>292</v>
          </cell>
          <cell r="AE67">
            <v>454</v>
          </cell>
          <cell r="AF67">
            <v>95.083333333333371</v>
          </cell>
          <cell r="AG67">
            <v>39.083333333333371</v>
          </cell>
          <cell r="AH67">
            <v>56</v>
          </cell>
          <cell r="AI67">
            <v>0</v>
          </cell>
          <cell r="AJ67">
            <v>0</v>
          </cell>
          <cell r="AK67">
            <v>3210.001666666667</v>
          </cell>
          <cell r="AL67">
            <v>661.05</v>
          </cell>
          <cell r="AM67">
            <v>2549.9516666666668</v>
          </cell>
        </row>
        <row r="68">
          <cell r="F68">
            <v>33.641999999999996</v>
          </cell>
          <cell r="G68">
            <v>15</v>
          </cell>
          <cell r="H68">
            <v>18.641999999999996</v>
          </cell>
          <cell r="P68">
            <v>200.1</v>
          </cell>
          <cell r="S68">
            <v>500.6</v>
          </cell>
          <cell r="T68">
            <v>125.15</v>
          </cell>
          <cell r="U68">
            <v>375.45000000000005</v>
          </cell>
          <cell r="X68">
            <v>370.27272727272725</v>
          </cell>
          <cell r="Y68">
            <v>161</v>
          </cell>
          <cell r="Z68">
            <v>209.27272727272725</v>
          </cell>
          <cell r="AC68">
            <v>296.89999999999998</v>
          </cell>
          <cell r="AD68">
            <v>113</v>
          </cell>
          <cell r="AE68">
            <v>183.89999999999998</v>
          </cell>
          <cell r="AF68">
            <v>1020.7636363636364</v>
          </cell>
          <cell r="AG68">
            <v>1020.7636363636364</v>
          </cell>
          <cell r="AH68">
            <v>0</v>
          </cell>
          <cell r="AK68">
            <v>2423.2783636363638</v>
          </cell>
          <cell r="AL68">
            <v>490.1</v>
          </cell>
          <cell r="AM68">
            <v>1933.1783636363639</v>
          </cell>
        </row>
        <row r="69">
          <cell r="F69">
            <v>0</v>
          </cell>
          <cell r="G69">
            <v>0</v>
          </cell>
          <cell r="H69">
            <v>0</v>
          </cell>
          <cell r="P69">
            <v>53</v>
          </cell>
          <cell r="S69">
            <v>296</v>
          </cell>
          <cell r="X69">
            <v>197.81818181818181</v>
          </cell>
          <cell r="Y69">
            <v>86</v>
          </cell>
          <cell r="Z69">
            <v>111.81818181818181</v>
          </cell>
          <cell r="AC69">
            <v>144</v>
          </cell>
          <cell r="AD69">
            <v>55</v>
          </cell>
          <cell r="AE69">
            <v>89</v>
          </cell>
          <cell r="AF69">
            <v>85.090909090909093</v>
          </cell>
          <cell r="AG69">
            <v>85.090909090909093</v>
          </cell>
          <cell r="AH69">
            <v>0</v>
          </cell>
          <cell r="AK69">
            <v>775.90909090909088</v>
          </cell>
          <cell r="AL69">
            <v>194</v>
          </cell>
          <cell r="AM69">
            <v>581.90909090909088</v>
          </cell>
        </row>
        <row r="70">
          <cell r="F70">
            <v>0</v>
          </cell>
          <cell r="G70">
            <v>0</v>
          </cell>
          <cell r="H70">
            <v>0</v>
          </cell>
          <cell r="P70">
            <v>3</v>
          </cell>
          <cell r="S70">
            <v>16</v>
          </cell>
          <cell r="X70">
            <v>11</v>
          </cell>
          <cell r="Y70">
            <v>5</v>
          </cell>
          <cell r="Z70">
            <v>6</v>
          </cell>
          <cell r="AC70">
            <v>8</v>
          </cell>
          <cell r="AD70">
            <v>3</v>
          </cell>
          <cell r="AE70">
            <v>5</v>
          </cell>
          <cell r="AF70">
            <v>5</v>
          </cell>
          <cell r="AG70">
            <v>5</v>
          </cell>
          <cell r="AH70">
            <v>0</v>
          </cell>
          <cell r="AK70">
            <v>43</v>
          </cell>
          <cell r="AL70">
            <v>11</v>
          </cell>
          <cell r="AM70">
            <v>32</v>
          </cell>
        </row>
        <row r="71">
          <cell r="F71">
            <v>0</v>
          </cell>
          <cell r="G71">
            <v>0</v>
          </cell>
          <cell r="H71">
            <v>0</v>
          </cell>
          <cell r="P71">
            <v>17</v>
          </cell>
          <cell r="S71">
            <v>95</v>
          </cell>
          <cell r="X71">
            <v>63</v>
          </cell>
          <cell r="Y71">
            <v>27</v>
          </cell>
          <cell r="Z71">
            <v>36</v>
          </cell>
          <cell r="AC71">
            <v>45</v>
          </cell>
          <cell r="AD71">
            <v>17</v>
          </cell>
          <cell r="AE71">
            <v>28</v>
          </cell>
          <cell r="AF71">
            <v>27</v>
          </cell>
          <cell r="AG71">
            <v>27</v>
          </cell>
          <cell r="AH71">
            <v>0</v>
          </cell>
          <cell r="AK71">
            <v>247</v>
          </cell>
          <cell r="AL71">
            <v>61</v>
          </cell>
          <cell r="AM71">
            <v>186</v>
          </cell>
        </row>
        <row r="72">
          <cell r="F72">
            <v>0</v>
          </cell>
          <cell r="G72">
            <v>0</v>
          </cell>
          <cell r="X72">
            <v>0</v>
          </cell>
          <cell r="AC72">
            <v>0</v>
          </cell>
          <cell r="AF72">
            <v>0</v>
          </cell>
          <cell r="AG72">
            <v>0</v>
          </cell>
          <cell r="AH72">
            <v>0</v>
          </cell>
          <cell r="AK72">
            <v>0</v>
          </cell>
          <cell r="AL72">
            <v>0</v>
          </cell>
          <cell r="AM72">
            <v>0</v>
          </cell>
        </row>
        <row r="73">
          <cell r="F73">
            <v>33.641999999999996</v>
          </cell>
          <cell r="G73">
            <v>15</v>
          </cell>
          <cell r="P73">
            <v>200.1</v>
          </cell>
          <cell r="S73">
            <v>500.6</v>
          </cell>
          <cell r="X73">
            <v>370.27272727272725</v>
          </cell>
          <cell r="Y73">
            <v>161</v>
          </cell>
          <cell r="Z73">
            <v>209.27272727272725</v>
          </cell>
          <cell r="AC73">
            <v>296.89999999999998</v>
          </cell>
          <cell r="AD73">
            <v>113</v>
          </cell>
          <cell r="AE73">
            <v>183.89999999999998</v>
          </cell>
          <cell r="AF73">
            <v>1020.7636363636364</v>
          </cell>
          <cell r="AG73">
            <v>1020.7636363636364</v>
          </cell>
          <cell r="AH73">
            <v>0</v>
          </cell>
          <cell r="AK73">
            <v>2423.2783636363638</v>
          </cell>
          <cell r="AL73">
            <v>499.1</v>
          </cell>
          <cell r="AM73">
            <v>1924.1783636363639</v>
          </cell>
        </row>
        <row r="74">
          <cell r="F74">
            <v>0</v>
          </cell>
          <cell r="G74">
            <v>0</v>
          </cell>
          <cell r="P74">
            <v>0</v>
          </cell>
          <cell r="S74">
            <v>0</v>
          </cell>
          <cell r="X74">
            <v>0</v>
          </cell>
          <cell r="Z74">
            <v>0</v>
          </cell>
          <cell r="AC74">
            <v>0</v>
          </cell>
          <cell r="AD74">
            <v>0</v>
          </cell>
          <cell r="AE74">
            <v>0</v>
          </cell>
          <cell r="AH74">
            <v>0</v>
          </cell>
          <cell r="AK74">
            <v>0</v>
          </cell>
          <cell r="AL74">
            <v>0</v>
          </cell>
          <cell r="AM74">
            <v>0</v>
          </cell>
        </row>
        <row r="75">
          <cell r="F75">
            <v>1093.1626666666668</v>
          </cell>
          <cell r="G75">
            <v>502</v>
          </cell>
          <cell r="H75">
            <v>591.16266666666672</v>
          </cell>
          <cell r="P75">
            <v>28.52</v>
          </cell>
          <cell r="S75">
            <v>78.16</v>
          </cell>
          <cell r="T75">
            <v>33.105600000000003</v>
          </cell>
          <cell r="U75">
            <v>45.054399999999994</v>
          </cell>
          <cell r="X75">
            <v>47.008000000000003</v>
          </cell>
          <cell r="Y75">
            <v>20</v>
          </cell>
          <cell r="Z75">
            <v>27.008000000000003</v>
          </cell>
          <cell r="AC75">
            <v>74.311999999999998</v>
          </cell>
          <cell r="AD75">
            <v>29</v>
          </cell>
          <cell r="AE75">
            <v>45.311999999999998</v>
          </cell>
          <cell r="AF75">
            <v>74.183999999999997</v>
          </cell>
          <cell r="AG75">
            <v>70.080000000000013</v>
          </cell>
          <cell r="AH75">
            <v>4.103999999999985</v>
          </cell>
          <cell r="AI75">
            <v>370</v>
          </cell>
          <cell r="AK75">
            <v>2154.9066666666668</v>
          </cell>
          <cell r="AL75">
            <v>804.52</v>
          </cell>
          <cell r="AM75">
            <v>1350.3866666666668</v>
          </cell>
        </row>
        <row r="76">
          <cell r="F76">
            <v>61.6666666666667</v>
          </cell>
          <cell r="G76">
            <v>28</v>
          </cell>
          <cell r="H76">
            <v>33.6666666666667</v>
          </cell>
          <cell r="P76">
            <v>0</v>
          </cell>
          <cell r="T76">
            <v>0</v>
          </cell>
          <cell r="U76">
            <v>0</v>
          </cell>
          <cell r="Y76">
            <v>0</v>
          </cell>
          <cell r="Z76">
            <v>0</v>
          </cell>
          <cell r="AE76">
            <v>0</v>
          </cell>
          <cell r="AH76">
            <v>0</v>
          </cell>
          <cell r="AK76">
            <v>61.6666666666667</v>
          </cell>
          <cell r="AL76">
            <v>28</v>
          </cell>
          <cell r="AM76">
            <v>33.6666666666667</v>
          </cell>
        </row>
        <row r="77">
          <cell r="F77">
            <v>1031.4960000000001</v>
          </cell>
          <cell r="G77">
            <v>474</v>
          </cell>
          <cell r="H77">
            <v>557.49599999999998</v>
          </cell>
          <cell r="P77">
            <v>28.52</v>
          </cell>
          <cell r="S77">
            <v>78.16</v>
          </cell>
          <cell r="T77">
            <v>33.105600000000003</v>
          </cell>
          <cell r="U77">
            <v>17.054400000000001</v>
          </cell>
          <cell r="X77">
            <v>47.008000000000003</v>
          </cell>
          <cell r="Y77">
            <v>20</v>
          </cell>
          <cell r="Z77">
            <v>27.008000000000003</v>
          </cell>
          <cell r="AC77">
            <v>74.311999999999998</v>
          </cell>
          <cell r="AD77">
            <v>29</v>
          </cell>
          <cell r="AE77">
            <v>45.311999999999998</v>
          </cell>
          <cell r="AF77">
            <v>74.183999999999997</v>
          </cell>
          <cell r="AG77">
            <v>70.080000000000013</v>
          </cell>
          <cell r="AH77">
            <v>4.1039999999999992</v>
          </cell>
          <cell r="AI77">
            <v>370</v>
          </cell>
          <cell r="AK77">
            <v>2093.2399999999998</v>
          </cell>
          <cell r="AL77">
            <v>776.52</v>
          </cell>
          <cell r="AM77">
            <v>1316.7199999999998</v>
          </cell>
        </row>
        <row r="78">
          <cell r="F78">
            <v>174.49600000000001</v>
          </cell>
          <cell r="G78">
            <v>80</v>
          </cell>
          <cell r="H78">
            <v>94.496000000000009</v>
          </cell>
          <cell r="P78">
            <v>20.52</v>
          </cell>
          <cell r="S78">
            <v>50.160000000000004</v>
          </cell>
          <cell r="T78">
            <v>33.105600000000003</v>
          </cell>
          <cell r="U78">
            <v>17.054400000000001</v>
          </cell>
          <cell r="X78">
            <v>31.008000000000003</v>
          </cell>
          <cell r="Y78">
            <v>13</v>
          </cell>
          <cell r="Z78">
            <v>18.008000000000003</v>
          </cell>
          <cell r="AC78">
            <v>12.312000000000001</v>
          </cell>
          <cell r="AD78">
            <v>5</v>
          </cell>
          <cell r="AE78">
            <v>7.3120000000000012</v>
          </cell>
          <cell r="AF78">
            <v>48.184000000000005</v>
          </cell>
          <cell r="AG78">
            <v>44.080000000000005</v>
          </cell>
          <cell r="AH78">
            <v>4.1039999999999992</v>
          </cell>
          <cell r="AK78">
            <v>599.57600000000002</v>
          </cell>
          <cell r="AL78">
            <v>257.52</v>
          </cell>
          <cell r="AM78">
            <v>342.05600000000004</v>
          </cell>
        </row>
        <row r="79">
          <cell r="F79">
            <v>0</v>
          </cell>
          <cell r="H79">
            <v>0</v>
          </cell>
          <cell r="P79">
            <v>0</v>
          </cell>
          <cell r="S79">
            <v>0</v>
          </cell>
          <cell r="Y79">
            <v>0</v>
          </cell>
          <cell r="Z79">
            <v>0</v>
          </cell>
          <cell r="AK79">
            <v>122.664</v>
          </cell>
          <cell r="AL79">
            <v>83</v>
          </cell>
          <cell r="AM79">
            <v>39.664000000000001</v>
          </cell>
        </row>
        <row r="80">
          <cell r="F80">
            <v>307</v>
          </cell>
          <cell r="G80">
            <v>141</v>
          </cell>
          <cell r="H80">
            <v>166</v>
          </cell>
          <cell r="P80">
            <v>3</v>
          </cell>
          <cell r="S80">
            <v>14</v>
          </cell>
          <cell r="X80">
            <v>-9</v>
          </cell>
          <cell r="Y80">
            <v>-4</v>
          </cell>
          <cell r="Z80">
            <v>-5</v>
          </cell>
          <cell r="AC80">
            <v>25</v>
          </cell>
          <cell r="AD80">
            <v>10</v>
          </cell>
          <cell r="AE80">
            <v>15</v>
          </cell>
          <cell r="AF80">
            <v>15</v>
          </cell>
          <cell r="AG80">
            <v>15</v>
          </cell>
          <cell r="AH80">
            <v>0</v>
          </cell>
          <cell r="AI80">
            <v>89</v>
          </cell>
          <cell r="AK80">
            <v>445</v>
          </cell>
          <cell r="AL80">
            <v>151</v>
          </cell>
          <cell r="AM80">
            <v>294</v>
          </cell>
        </row>
        <row r="81">
          <cell r="F81">
            <v>550</v>
          </cell>
          <cell r="G81">
            <v>253</v>
          </cell>
          <cell r="H81">
            <v>297</v>
          </cell>
          <cell r="P81">
            <v>5</v>
          </cell>
          <cell r="S81">
            <v>14</v>
          </cell>
          <cell r="X81">
            <v>25</v>
          </cell>
          <cell r="Y81">
            <v>11</v>
          </cell>
          <cell r="Z81">
            <v>14</v>
          </cell>
          <cell r="AC81">
            <v>37</v>
          </cell>
          <cell r="AD81">
            <v>14</v>
          </cell>
          <cell r="AE81">
            <v>23</v>
          </cell>
          <cell r="AF81">
            <v>11</v>
          </cell>
          <cell r="AG81">
            <v>11</v>
          </cell>
          <cell r="AH81">
            <v>0</v>
          </cell>
          <cell r="AI81">
            <v>281</v>
          </cell>
          <cell r="AK81">
            <v>926</v>
          </cell>
          <cell r="AL81">
            <v>285</v>
          </cell>
          <cell r="AM81">
            <v>641</v>
          </cell>
        </row>
        <row r="82">
          <cell r="F82">
            <v>0</v>
          </cell>
          <cell r="H82">
            <v>0</v>
          </cell>
          <cell r="Y82">
            <v>0</v>
          </cell>
          <cell r="Z82">
            <v>0</v>
          </cell>
          <cell r="AK82">
            <v>0</v>
          </cell>
          <cell r="AL82">
            <v>0</v>
          </cell>
          <cell r="AM82">
            <v>0</v>
          </cell>
        </row>
        <row r="83">
          <cell r="F83">
            <v>1</v>
          </cell>
          <cell r="G83">
            <v>0</v>
          </cell>
          <cell r="H83">
            <v>1</v>
          </cell>
          <cell r="P83">
            <v>3.1</v>
          </cell>
          <cell r="S83">
            <v>7.5</v>
          </cell>
          <cell r="X83">
            <v>3.1</v>
          </cell>
          <cell r="Y83">
            <v>1</v>
          </cell>
          <cell r="Z83">
            <v>2.1</v>
          </cell>
          <cell r="AC83">
            <v>1.7</v>
          </cell>
          <cell r="AF83">
            <v>4.8</v>
          </cell>
          <cell r="AH83">
            <v>0</v>
          </cell>
          <cell r="AK83">
            <v>1</v>
          </cell>
          <cell r="AL83">
            <v>0</v>
          </cell>
          <cell r="AM83">
            <v>1</v>
          </cell>
        </row>
        <row r="84">
          <cell r="F84">
            <v>1951.9685454545456</v>
          </cell>
          <cell r="G84">
            <v>895</v>
          </cell>
          <cell r="H84">
            <v>1056.9685454545454</v>
          </cell>
          <cell r="P84">
            <v>2295.8934545454545</v>
          </cell>
          <cell r="Q84">
            <v>0</v>
          </cell>
          <cell r="R84">
            <v>0</v>
          </cell>
          <cell r="S84">
            <v>27175.640727272727</v>
          </cell>
          <cell r="T84">
            <v>24329.410276363637</v>
          </cell>
          <cell r="U84">
            <v>2847.2304509090909</v>
          </cell>
          <cell r="X84">
            <v>47179.512727272733</v>
          </cell>
          <cell r="Y84">
            <v>31160.25</v>
          </cell>
          <cell r="Z84">
            <v>16019.262727272728</v>
          </cell>
          <cell r="AA84">
            <v>0</v>
          </cell>
          <cell r="AB84">
            <v>0</v>
          </cell>
          <cell r="AC84">
            <v>37890.270909090912</v>
          </cell>
          <cell r="AD84">
            <v>22972.272727272721</v>
          </cell>
          <cell r="AE84">
            <v>14917.99818181819</v>
          </cell>
          <cell r="AF84">
            <v>4586.3529696969699</v>
          </cell>
          <cell r="AG84">
            <v>3799.3289696969696</v>
          </cell>
          <cell r="AH84">
            <v>787.02400000000011</v>
          </cell>
          <cell r="AI84">
            <v>1322.3636363636365</v>
          </cell>
          <cell r="AK84">
            <v>122457.05387878788</v>
          </cell>
          <cell r="AL84">
            <v>58121.66674564944</v>
          </cell>
          <cell r="AM84">
            <v>64335.387133138429</v>
          </cell>
        </row>
        <row r="85">
          <cell r="F85">
            <v>369.45454545454538</v>
          </cell>
          <cell r="G85">
            <v>170</v>
          </cell>
          <cell r="H85">
            <v>199.45454545454538</v>
          </cell>
          <cell r="P85">
            <v>668.5454545454545</v>
          </cell>
          <cell r="Q85">
            <v>0</v>
          </cell>
          <cell r="R85">
            <v>0</v>
          </cell>
          <cell r="S85">
            <v>1503.2727272727273</v>
          </cell>
          <cell r="T85">
            <v>591.56363636363631</v>
          </cell>
          <cell r="U85">
            <v>615.70909090909095</v>
          </cell>
          <cell r="V85">
            <v>0</v>
          </cell>
          <cell r="W85">
            <v>0</v>
          </cell>
          <cell r="X85">
            <v>608.81818181818176</v>
          </cell>
          <cell r="Y85">
            <v>264</v>
          </cell>
          <cell r="Z85">
            <v>344.81818181818181</v>
          </cell>
          <cell r="AA85">
            <v>0</v>
          </cell>
          <cell r="AB85">
            <v>0</v>
          </cell>
          <cell r="AC85">
            <v>479.09090909090912</v>
          </cell>
          <cell r="AD85">
            <v>183</v>
          </cell>
          <cell r="AE85">
            <v>296.09090909090912</v>
          </cell>
          <cell r="AF85">
            <v>1435.090909090909</v>
          </cell>
          <cell r="AG85">
            <v>1219.090909090909</v>
          </cell>
          <cell r="AH85">
            <v>216</v>
          </cell>
          <cell r="AI85">
            <v>692.36363636363637</v>
          </cell>
          <cell r="AK85">
            <v>5825.7272727272721</v>
          </cell>
          <cell r="AL85">
            <v>1673.1960183767228</v>
          </cell>
          <cell r="AM85">
            <v>4152.5312543505488</v>
          </cell>
        </row>
        <row r="86">
          <cell r="AL86">
            <v>58046.067797563905</v>
          </cell>
        </row>
        <row r="87">
          <cell r="F87">
            <v>0</v>
          </cell>
          <cell r="G87">
            <v>0</v>
          </cell>
          <cell r="AK87">
            <v>0</v>
          </cell>
          <cell r="AL87">
            <v>0</v>
          </cell>
          <cell r="AM87">
            <v>0</v>
          </cell>
        </row>
        <row r="88">
          <cell r="F88">
            <v>1951.9685454545456</v>
          </cell>
          <cell r="G88">
            <v>895</v>
          </cell>
          <cell r="H88">
            <v>1056.9685454545454</v>
          </cell>
          <cell r="P88">
            <v>2295.8934545454545</v>
          </cell>
          <cell r="Q88">
            <v>0</v>
          </cell>
          <cell r="R88">
            <v>0</v>
          </cell>
          <cell r="S88">
            <v>27175.640727272727</v>
          </cell>
          <cell r="T88">
            <v>24329.410276363637</v>
          </cell>
          <cell r="U88">
            <v>2847.2304509090909</v>
          </cell>
          <cell r="V88">
            <v>0</v>
          </cell>
          <cell r="W88">
            <v>0</v>
          </cell>
          <cell r="X88">
            <v>47179.512727272733</v>
          </cell>
          <cell r="Y88">
            <v>31160.25</v>
          </cell>
          <cell r="Z88">
            <v>16019.262727272728</v>
          </cell>
          <cell r="AA88">
            <v>0</v>
          </cell>
          <cell r="AB88">
            <v>0</v>
          </cell>
          <cell r="AC88">
            <v>37890.270909090912</v>
          </cell>
          <cell r="AD88">
            <v>22972.272727272721</v>
          </cell>
          <cell r="AE88">
            <v>14917.99818181819</v>
          </cell>
          <cell r="AF88">
            <v>4586.3529696969699</v>
          </cell>
          <cell r="AG88">
            <v>3799.3289696969696</v>
          </cell>
          <cell r="AH88">
            <v>787.02400000000011</v>
          </cell>
          <cell r="AI88">
            <v>1322.3636363636365</v>
          </cell>
          <cell r="AK88">
            <v>122457.05387878788</v>
          </cell>
          <cell r="AL88">
            <v>58121.66674564944</v>
          </cell>
          <cell r="AM88">
            <v>64335.387133138429</v>
          </cell>
        </row>
        <row r="89">
          <cell r="F89">
            <v>0</v>
          </cell>
          <cell r="G89">
            <v>0</v>
          </cell>
          <cell r="H89">
            <v>0</v>
          </cell>
          <cell r="AH89">
            <v>0</v>
          </cell>
          <cell r="AM89">
            <v>0</v>
          </cell>
        </row>
        <row r="90">
          <cell r="F90">
            <v>1149</v>
          </cell>
          <cell r="G90">
            <v>559</v>
          </cell>
          <cell r="H90">
            <v>590</v>
          </cell>
          <cell r="AH90">
            <v>0</v>
          </cell>
          <cell r="AK90">
            <v>1149</v>
          </cell>
          <cell r="AL90">
            <v>559</v>
          </cell>
          <cell r="AM90">
            <v>590</v>
          </cell>
        </row>
        <row r="91">
          <cell r="F91">
            <v>600</v>
          </cell>
          <cell r="G91">
            <v>174</v>
          </cell>
          <cell r="H91">
            <v>426</v>
          </cell>
          <cell r="S91">
            <v>0</v>
          </cell>
          <cell r="T91">
            <v>0</v>
          </cell>
          <cell r="U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K91">
            <v>600</v>
          </cell>
          <cell r="AL91">
            <v>174</v>
          </cell>
          <cell r="AM91">
            <v>426</v>
          </cell>
        </row>
        <row r="92">
          <cell r="F92">
            <v>14.666666666666666</v>
          </cell>
          <cell r="G92">
            <v>4</v>
          </cell>
          <cell r="H92">
            <v>10.666666666666666</v>
          </cell>
          <cell r="P92">
            <v>-60</v>
          </cell>
          <cell r="S92">
            <v>8</v>
          </cell>
          <cell r="X92">
            <v>36</v>
          </cell>
          <cell r="Y92">
            <v>16</v>
          </cell>
          <cell r="Z92">
            <v>20</v>
          </cell>
          <cell r="AC92">
            <v>26</v>
          </cell>
          <cell r="AD92">
            <v>16</v>
          </cell>
          <cell r="AE92">
            <v>10</v>
          </cell>
          <cell r="AF92">
            <v>12</v>
          </cell>
          <cell r="AG92">
            <v>11</v>
          </cell>
          <cell r="AH92">
            <v>1</v>
          </cell>
          <cell r="AI92">
            <v>7</v>
          </cell>
          <cell r="AK92">
            <v>35.666666666666664</v>
          </cell>
          <cell r="AL92">
            <v>-24</v>
          </cell>
          <cell r="AM92">
            <v>59.666666666666664</v>
          </cell>
        </row>
        <row r="95">
          <cell r="F95">
            <v>3715.6352121212121</v>
          </cell>
          <cell r="G95">
            <v>1632</v>
          </cell>
          <cell r="H95">
            <v>2083.6352121212117</v>
          </cell>
          <cell r="P95">
            <v>2235.8934545454545</v>
          </cell>
          <cell r="Q95">
            <v>0</v>
          </cell>
          <cell r="R95">
            <v>0</v>
          </cell>
          <cell r="S95">
            <v>27183.640727272727</v>
          </cell>
          <cell r="T95">
            <v>24329.410276363637</v>
          </cell>
          <cell r="U95">
            <v>2847.2304509090909</v>
          </cell>
          <cell r="V95">
            <v>0</v>
          </cell>
          <cell r="W95">
            <v>0</v>
          </cell>
          <cell r="X95">
            <v>47215.512727272733</v>
          </cell>
          <cell r="Y95">
            <v>31176.25</v>
          </cell>
          <cell r="Z95">
            <v>16039.262727272728</v>
          </cell>
          <cell r="AA95">
            <v>0</v>
          </cell>
          <cell r="AB95">
            <v>0</v>
          </cell>
          <cell r="AC95">
            <v>37916.270909090912</v>
          </cell>
          <cell r="AD95">
            <v>22988.272727272721</v>
          </cell>
          <cell r="AE95">
            <v>14927.99818181819</v>
          </cell>
          <cell r="AF95">
            <v>4597.3529696969699</v>
          </cell>
          <cell r="AG95">
            <v>3810.3289696969696</v>
          </cell>
          <cell r="AH95">
            <v>788.02400000000011</v>
          </cell>
          <cell r="AI95">
            <v>1329.3636363636365</v>
          </cell>
          <cell r="AJ95">
            <v>0</v>
          </cell>
          <cell r="AK95">
            <v>124241.72054545455</v>
          </cell>
          <cell r="AL95">
            <v>58830.66674564944</v>
          </cell>
          <cell r="AM95">
            <v>65411.053799805093</v>
          </cell>
        </row>
        <row r="96">
          <cell r="F96">
            <v>3715.6352121212121</v>
          </cell>
          <cell r="G96">
            <v>1632</v>
          </cell>
          <cell r="H96">
            <v>2083.6352121212117</v>
          </cell>
          <cell r="P96">
            <v>2235.8934545454545</v>
          </cell>
          <cell r="Q96">
            <v>0</v>
          </cell>
          <cell r="R96">
            <v>0</v>
          </cell>
          <cell r="S96">
            <v>7933.6407272727265</v>
          </cell>
          <cell r="T96">
            <v>5079.4102763636365</v>
          </cell>
          <cell r="U96">
            <v>2847.2304509090909</v>
          </cell>
          <cell r="V96">
            <v>0</v>
          </cell>
          <cell r="W96">
            <v>0</v>
          </cell>
          <cell r="X96">
            <v>2618.5127272727332</v>
          </cell>
          <cell r="Y96">
            <v>1135</v>
          </cell>
          <cell r="Z96">
            <v>1483.5127272727277</v>
          </cell>
          <cell r="AA96">
            <v>0</v>
          </cell>
          <cell r="AB96">
            <v>0</v>
          </cell>
          <cell r="AC96">
            <v>1765.270909090912</v>
          </cell>
          <cell r="AD96">
            <v>680</v>
          </cell>
          <cell r="AE96">
            <v>1085.2709090909102</v>
          </cell>
          <cell r="AF96">
            <v>4597.3529696969699</v>
          </cell>
          <cell r="AG96">
            <v>3810.3289696969696</v>
          </cell>
          <cell r="AH96">
            <v>788.02400000000011</v>
          </cell>
          <cell r="AI96">
            <v>1329.3636363636365</v>
          </cell>
          <cell r="AJ96">
            <v>0</v>
          </cell>
          <cell r="AK96">
            <v>24243.720545454547</v>
          </cell>
          <cell r="AL96">
            <v>6481.144018376719</v>
          </cell>
          <cell r="AM96">
            <v>17762.576527077814</v>
          </cell>
        </row>
        <row r="97">
          <cell r="F97">
            <v>674.74900000000002</v>
          </cell>
          <cell r="G97">
            <v>3715.6352121212117</v>
          </cell>
          <cell r="P97">
            <v>554.95000000000005</v>
          </cell>
          <cell r="S97">
            <v>-65.706000000000017</v>
          </cell>
          <cell r="X97">
            <v>-121.73</v>
          </cell>
          <cell r="Y97">
            <v>25490.454545454544</v>
          </cell>
          <cell r="AA97">
            <v>47215.512727272726</v>
          </cell>
          <cell r="AC97">
            <v>-32.44</v>
          </cell>
          <cell r="AD97">
            <v>37916.270909090912</v>
          </cell>
          <cell r="AF97">
            <v>491.25</v>
          </cell>
          <cell r="AG97">
            <v>491.25</v>
          </cell>
          <cell r="AH97">
            <v>0</v>
          </cell>
          <cell r="AI97">
            <v>459.13299999999998</v>
          </cell>
          <cell r="AJ97">
            <v>0</v>
          </cell>
          <cell r="AK97">
            <v>1963.5469999999998</v>
          </cell>
          <cell r="AL97">
            <v>122917.35690909091</v>
          </cell>
        </row>
        <row r="98">
          <cell r="F98">
            <v>68</v>
          </cell>
          <cell r="P98">
            <v>554.95000000000005</v>
          </cell>
          <cell r="S98">
            <v>-65.706000000000017</v>
          </cell>
          <cell r="X98">
            <v>-121.73</v>
          </cell>
          <cell r="AC98">
            <v>-32.44</v>
          </cell>
          <cell r="AF98">
            <v>491.25</v>
          </cell>
          <cell r="AG98">
            <v>491.25</v>
          </cell>
          <cell r="AH98">
            <v>0</v>
          </cell>
          <cell r="AI98">
            <v>391.28499999999997</v>
          </cell>
          <cell r="AK98">
            <v>1288.95</v>
          </cell>
          <cell r="AL98">
            <v>124241.72054545453</v>
          </cell>
          <cell r="AM98">
            <v>58755.067797563897</v>
          </cell>
        </row>
        <row r="99">
          <cell r="F99">
            <v>0</v>
          </cell>
          <cell r="P99">
            <v>0</v>
          </cell>
          <cell r="X99">
            <v>0</v>
          </cell>
          <cell r="AK99">
            <v>0</v>
          </cell>
        </row>
        <row r="100">
          <cell r="F100">
            <v>606.74900000000002</v>
          </cell>
          <cell r="P100">
            <v>0</v>
          </cell>
          <cell r="S100">
            <v>0</v>
          </cell>
          <cell r="X100">
            <v>0</v>
          </cell>
          <cell r="AC100">
            <v>0</v>
          </cell>
          <cell r="AF100">
            <v>0</v>
          </cell>
          <cell r="AG100">
            <v>0</v>
          </cell>
          <cell r="AH100">
            <v>0</v>
          </cell>
          <cell r="AI100">
            <v>67.847999999999999</v>
          </cell>
          <cell r="AK100">
            <v>674.59699999999998</v>
          </cell>
        </row>
        <row r="101">
          <cell r="P101">
            <v>0</v>
          </cell>
          <cell r="S101">
            <v>0</v>
          </cell>
        </row>
        <row r="102">
          <cell r="S102">
            <v>0</v>
          </cell>
          <cell r="X102">
            <v>0</v>
          </cell>
        </row>
        <row r="104">
          <cell r="AK104">
            <v>0</v>
          </cell>
        </row>
        <row r="105">
          <cell r="AK105">
            <v>0</v>
          </cell>
        </row>
        <row r="106">
          <cell r="F106">
            <v>842.31700000000001</v>
          </cell>
          <cell r="G106">
            <v>244</v>
          </cell>
          <cell r="H106">
            <v>598.31700000000001</v>
          </cell>
          <cell r="P106">
            <v>0.19200000000000017</v>
          </cell>
          <cell r="S106">
            <v>-0.32000000000000028</v>
          </cell>
          <cell r="X106">
            <v>-0.3360000000000003</v>
          </cell>
          <cell r="AC106">
            <v>0.28000000000000114</v>
          </cell>
          <cell r="AF106">
            <v>0.35200000000000031</v>
          </cell>
          <cell r="AG106">
            <v>0.35200000000000031</v>
          </cell>
          <cell r="AH106">
            <v>0</v>
          </cell>
          <cell r="AI106">
            <v>156.40800000000002</v>
          </cell>
          <cell r="AK106">
            <v>998.95699999999988</v>
          </cell>
        </row>
        <row r="107">
          <cell r="F107">
            <v>606.74900000000002</v>
          </cell>
          <cell r="G107">
            <v>176</v>
          </cell>
          <cell r="H107">
            <v>430.74900000000002</v>
          </cell>
          <cell r="P107">
            <v>0</v>
          </cell>
          <cell r="S107">
            <v>0</v>
          </cell>
          <cell r="X107">
            <v>0</v>
          </cell>
          <cell r="AC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67.847999999999999</v>
          </cell>
          <cell r="AK107">
            <v>674.59699999999998</v>
          </cell>
        </row>
        <row r="108">
          <cell r="F108">
            <v>236</v>
          </cell>
          <cell r="G108">
            <v>68</v>
          </cell>
          <cell r="H108">
            <v>168</v>
          </cell>
          <cell r="P108">
            <v>0</v>
          </cell>
          <cell r="S108">
            <v>0</v>
          </cell>
          <cell r="X108">
            <v>0</v>
          </cell>
          <cell r="AC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K108">
            <v>236</v>
          </cell>
        </row>
        <row r="109">
          <cell r="F109">
            <v>-0.43200000000001637</v>
          </cell>
          <cell r="G109">
            <v>0</v>
          </cell>
          <cell r="H109">
            <v>-0.43200000000001637</v>
          </cell>
          <cell r="P109">
            <v>0.19200000000000017</v>
          </cell>
          <cell r="S109">
            <v>-0.32000000000000028</v>
          </cell>
          <cell r="X109">
            <v>-0.3360000000000003</v>
          </cell>
          <cell r="AC109">
            <v>0.28000000000000114</v>
          </cell>
          <cell r="AF109">
            <v>0.35200000000000031</v>
          </cell>
          <cell r="AG109">
            <v>0.35200000000000031</v>
          </cell>
          <cell r="AH109">
            <v>0</v>
          </cell>
          <cell r="AI109">
            <v>88.560000000000016</v>
          </cell>
          <cell r="AK109">
            <v>88.36</v>
          </cell>
          <cell r="AL109">
            <v>25.641990811638593</v>
          </cell>
          <cell r="AM109">
            <v>62.718009188361407</v>
          </cell>
        </row>
        <row r="110">
          <cell r="F110">
            <v>560.5</v>
          </cell>
          <cell r="G110">
            <v>163</v>
          </cell>
          <cell r="H110">
            <v>397.5</v>
          </cell>
          <cell r="P110">
            <v>0.20800000000000018</v>
          </cell>
          <cell r="S110">
            <v>30.603999999999999</v>
          </cell>
          <cell r="X110">
            <v>-0.42800000000000082</v>
          </cell>
          <cell r="AC110">
            <v>30.067999999999998</v>
          </cell>
          <cell r="AF110">
            <v>0.28399999999999892</v>
          </cell>
          <cell r="AG110">
            <v>0.28399999999999892</v>
          </cell>
          <cell r="AH110">
            <v>0</v>
          </cell>
          <cell r="AI110">
            <v>336.596</v>
          </cell>
          <cell r="AK110">
            <v>957.43600000000004</v>
          </cell>
        </row>
        <row r="111">
          <cell r="F111">
            <v>561</v>
          </cell>
          <cell r="G111">
            <v>163</v>
          </cell>
          <cell r="H111">
            <v>398</v>
          </cell>
          <cell r="P111">
            <v>0</v>
          </cell>
          <cell r="S111">
            <v>30.84</v>
          </cell>
          <cell r="AC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56</v>
          </cell>
          <cell r="AK111">
            <v>647.84</v>
          </cell>
        </row>
        <row r="112">
          <cell r="F112">
            <v>-0.5</v>
          </cell>
          <cell r="G112">
            <v>0</v>
          </cell>
          <cell r="H112">
            <v>-0.5</v>
          </cell>
          <cell r="P112">
            <v>0.20800000000000018</v>
          </cell>
          <cell r="S112">
            <v>-0.23600000000000065</v>
          </cell>
          <cell r="X112">
            <v>-0.42800000000000082</v>
          </cell>
          <cell r="AC112">
            <v>30.067999999999998</v>
          </cell>
          <cell r="AF112">
            <v>0.28399999999999892</v>
          </cell>
          <cell r="AG112">
            <v>0.28399999999999892</v>
          </cell>
          <cell r="AH112">
            <v>0</v>
          </cell>
          <cell r="AI112">
            <v>280.596</v>
          </cell>
          <cell r="AK112">
            <v>309.596</v>
          </cell>
          <cell r="AL112">
            <v>89.844474732006134</v>
          </cell>
          <cell r="AM112">
            <v>219.75152526799388</v>
          </cell>
        </row>
        <row r="113">
          <cell r="F113">
            <v>0</v>
          </cell>
          <cell r="G113">
            <v>0</v>
          </cell>
          <cell r="H113">
            <v>0</v>
          </cell>
          <cell r="P113">
            <v>0</v>
          </cell>
          <cell r="S113">
            <v>64.25</v>
          </cell>
          <cell r="AC113">
            <v>0</v>
          </cell>
          <cell r="AF113">
            <v>0</v>
          </cell>
          <cell r="AG113">
            <v>0</v>
          </cell>
          <cell r="AH113">
            <v>0</v>
          </cell>
          <cell r="AK113">
            <v>64.25</v>
          </cell>
          <cell r="AM113">
            <v>0</v>
          </cell>
        </row>
        <row r="114">
          <cell r="F114">
            <v>0</v>
          </cell>
          <cell r="G114">
            <v>0</v>
          </cell>
          <cell r="H114">
            <v>0</v>
          </cell>
          <cell r="P114">
            <v>0</v>
          </cell>
          <cell r="S114">
            <v>64.25</v>
          </cell>
          <cell r="AH114">
            <v>0</v>
          </cell>
          <cell r="AK114">
            <v>64.25</v>
          </cell>
        </row>
        <row r="115">
          <cell r="F115">
            <v>0</v>
          </cell>
          <cell r="G115">
            <v>0</v>
          </cell>
          <cell r="H115">
            <v>0</v>
          </cell>
          <cell r="P115">
            <v>0</v>
          </cell>
          <cell r="S115">
            <v>0</v>
          </cell>
          <cell r="X115">
            <v>0</v>
          </cell>
          <cell r="AC115">
            <v>0</v>
          </cell>
          <cell r="AF115">
            <v>0</v>
          </cell>
          <cell r="AG115">
            <v>0</v>
          </cell>
          <cell r="AH115">
            <v>0</v>
          </cell>
          <cell r="AK115">
            <v>0</v>
          </cell>
          <cell r="AL115">
            <v>0</v>
          </cell>
          <cell r="AM115">
            <v>0</v>
          </cell>
        </row>
        <row r="116">
          <cell r="G116">
            <v>0</v>
          </cell>
          <cell r="H116">
            <v>0</v>
          </cell>
          <cell r="P116">
            <v>0</v>
          </cell>
          <cell r="S116">
            <v>0</v>
          </cell>
          <cell r="X116">
            <v>0</v>
          </cell>
          <cell r="AC116">
            <v>0</v>
          </cell>
          <cell r="AF116">
            <v>0</v>
          </cell>
          <cell r="AG116">
            <v>0</v>
          </cell>
          <cell r="AH116">
            <v>0</v>
          </cell>
          <cell r="AK116">
            <v>0</v>
          </cell>
        </row>
        <row r="117">
          <cell r="F117">
            <v>0</v>
          </cell>
          <cell r="G117">
            <v>0</v>
          </cell>
          <cell r="H117">
            <v>0</v>
          </cell>
          <cell r="P117">
            <v>0</v>
          </cell>
          <cell r="S117">
            <v>0</v>
          </cell>
          <cell r="X117">
            <v>0</v>
          </cell>
          <cell r="AC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952</v>
          </cell>
          <cell r="AK117">
            <v>952</v>
          </cell>
          <cell r="AL117">
            <v>276.26952526799386</v>
          </cell>
          <cell r="AM117">
            <v>675.73047473200609</v>
          </cell>
        </row>
        <row r="118">
          <cell r="F118">
            <v>0</v>
          </cell>
          <cell r="P118">
            <v>0</v>
          </cell>
          <cell r="X118">
            <v>0</v>
          </cell>
          <cell r="AC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6.7</v>
          </cell>
          <cell r="AK118">
            <v>6.7</v>
          </cell>
        </row>
        <row r="119">
          <cell r="F119">
            <v>516.33333333333337</v>
          </cell>
          <cell r="AK119">
            <v>516.33333333333337</v>
          </cell>
        </row>
        <row r="120">
          <cell r="F120">
            <v>0</v>
          </cell>
          <cell r="S120">
            <v>0</v>
          </cell>
          <cell r="X120">
            <v>0</v>
          </cell>
          <cell r="AF120">
            <v>0</v>
          </cell>
          <cell r="AK120">
            <v>0</v>
          </cell>
        </row>
        <row r="121">
          <cell r="F121">
            <v>4483.4666666666662</v>
          </cell>
          <cell r="AK121">
            <v>4483.4666666666662</v>
          </cell>
        </row>
        <row r="122">
          <cell r="F122">
            <v>0</v>
          </cell>
          <cell r="AK122">
            <v>0</v>
          </cell>
        </row>
        <row r="123">
          <cell r="F123">
            <v>-13094</v>
          </cell>
          <cell r="AK123">
            <v>-13094</v>
          </cell>
          <cell r="AL123">
            <v>-17847.22298181818</v>
          </cell>
        </row>
        <row r="124">
          <cell r="F124">
            <v>0</v>
          </cell>
          <cell r="AK124">
            <v>-3990</v>
          </cell>
        </row>
        <row r="125">
          <cell r="F125">
            <v>6402.6170000000002</v>
          </cell>
          <cell r="G125">
            <v>407</v>
          </cell>
          <cell r="H125">
            <v>995.81700000000001</v>
          </cell>
          <cell r="P125">
            <v>0.40000000000000036</v>
          </cell>
          <cell r="Q125">
            <v>0</v>
          </cell>
          <cell r="R125">
            <v>0</v>
          </cell>
          <cell r="S125">
            <v>94.533999999999992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0.23599999999999888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>
            <v>30.347999999999999</v>
          </cell>
          <cell r="AD125">
            <v>0</v>
          </cell>
          <cell r="AE125">
            <v>0</v>
          </cell>
          <cell r="AF125">
            <v>0.63599999999999923</v>
          </cell>
          <cell r="AG125">
            <v>0.63599999999999923</v>
          </cell>
          <cell r="AH125">
            <v>0</v>
          </cell>
          <cell r="AI125">
            <v>1451.704</v>
          </cell>
          <cell r="AJ125">
            <v>0</v>
          </cell>
          <cell r="AK125">
            <v>7979.143</v>
          </cell>
        </row>
        <row r="126">
          <cell r="F126">
            <v>6402.6170000000002</v>
          </cell>
          <cell r="G126">
            <v>407</v>
          </cell>
          <cell r="H126">
            <v>995.81700000000001</v>
          </cell>
          <cell r="P126">
            <v>0.40000000000000036</v>
          </cell>
          <cell r="S126">
            <v>94.533999999999992</v>
          </cell>
          <cell r="X126">
            <v>-0.76400000000000112</v>
          </cell>
          <cell r="Y126">
            <v>0</v>
          </cell>
          <cell r="Z126">
            <v>0</v>
          </cell>
          <cell r="AC126">
            <v>30.347999999999999</v>
          </cell>
          <cell r="AD126">
            <v>0</v>
          </cell>
          <cell r="AE126">
            <v>0</v>
          </cell>
          <cell r="AF126">
            <v>0.63599999999999923</v>
          </cell>
          <cell r="AG126">
            <v>0.63599999999999923</v>
          </cell>
          <cell r="AH126">
            <v>0</v>
          </cell>
          <cell r="AI126">
            <v>1451.7040000000002</v>
          </cell>
          <cell r="AJ126">
            <v>0</v>
          </cell>
          <cell r="AK126">
            <v>-5114.857</v>
          </cell>
        </row>
        <row r="127">
          <cell r="AK127">
            <v>-9868.0799818181822</v>
          </cell>
          <cell r="AL127">
            <v>7980.1429999999991</v>
          </cell>
        </row>
        <row r="128">
          <cell r="AK128">
            <v>0</v>
          </cell>
        </row>
        <row r="129">
          <cell r="AK129">
            <v>-8466.4705454545474</v>
          </cell>
          <cell r="AL129">
            <v>-2928.6667456494397</v>
          </cell>
          <cell r="AM129">
            <v>-6403.0537998050931</v>
          </cell>
        </row>
        <row r="131">
          <cell r="AK131">
            <v>-2588.3905636363647</v>
          </cell>
        </row>
        <row r="134">
          <cell r="AK134">
            <v>59008</v>
          </cell>
          <cell r="AM134">
            <v>59008</v>
          </cell>
        </row>
        <row r="135">
          <cell r="AK135">
            <v>-6403.0537998050931</v>
          </cell>
        </row>
        <row r="136">
          <cell r="AK136">
            <v>35.549999999999997</v>
          </cell>
        </row>
        <row r="137">
          <cell r="AK137">
            <v>39.4</v>
          </cell>
        </row>
        <row r="138">
          <cell r="AK138">
            <v>0</v>
          </cell>
        </row>
        <row r="140">
          <cell r="AK140">
            <v>11.69</v>
          </cell>
        </row>
        <row r="142">
          <cell r="AJ142">
            <v>0</v>
          </cell>
          <cell r="AK142">
            <v>12.3</v>
          </cell>
        </row>
        <row r="143">
          <cell r="AK143">
            <v>55902</v>
          </cell>
          <cell r="AL143">
            <v>55902</v>
          </cell>
        </row>
        <row r="145">
          <cell r="AJ145">
            <v>300</v>
          </cell>
        </row>
        <row r="146">
          <cell r="AK146">
            <v>11398.775714285715</v>
          </cell>
          <cell r="AL146">
            <v>16936.579514090809</v>
          </cell>
          <cell r="AM146">
            <v>-6403.0537998050931</v>
          </cell>
        </row>
        <row r="147">
          <cell r="S147">
            <v>0</v>
          </cell>
          <cell r="AH147">
            <v>7980.143</v>
          </cell>
          <cell r="AK147">
            <v>865.25</v>
          </cell>
          <cell r="AL147">
            <v>10533.525714285715</v>
          </cell>
        </row>
        <row r="149">
          <cell r="AJ149">
            <v>0</v>
          </cell>
          <cell r="AK149">
            <v>114910</v>
          </cell>
          <cell r="AL149">
            <v>55902</v>
          </cell>
          <cell r="AM149">
            <v>59008</v>
          </cell>
        </row>
        <row r="150">
          <cell r="AK150">
            <v>0</v>
          </cell>
        </row>
        <row r="151">
          <cell r="AK151">
            <v>114910</v>
          </cell>
          <cell r="AL151">
            <v>55902</v>
          </cell>
          <cell r="AM151">
            <v>59008</v>
          </cell>
        </row>
        <row r="152">
          <cell r="AK152">
            <v>134775.24625974026</v>
          </cell>
          <cell r="AL152">
            <v>75767.246259740248</v>
          </cell>
          <cell r="AM152">
            <v>59008</v>
          </cell>
        </row>
        <row r="153">
          <cell r="AK153">
            <v>-6.8</v>
          </cell>
          <cell r="AL153">
            <v>-5</v>
          </cell>
          <cell r="AM153">
            <v>-9.8000000000000007</v>
          </cell>
        </row>
        <row r="154">
          <cell r="AK154">
            <v>9.1746763198722832</v>
          </cell>
          <cell r="AL154">
            <v>28.788692107323904</v>
          </cell>
          <cell r="AM154">
            <v>-9.7889476286409742</v>
          </cell>
        </row>
        <row r="155">
          <cell r="AL155">
            <v>15.84425894181101</v>
          </cell>
          <cell r="AM155">
            <v>35.546987951807232</v>
          </cell>
        </row>
        <row r="157">
          <cell r="F157">
            <v>0</v>
          </cell>
          <cell r="P157">
            <v>0</v>
          </cell>
          <cell r="S157">
            <v>0</v>
          </cell>
          <cell r="X157">
            <v>0</v>
          </cell>
          <cell r="AC157">
            <v>0</v>
          </cell>
          <cell r="AI157">
            <v>0</v>
          </cell>
          <cell r="AJ157">
            <v>142</v>
          </cell>
          <cell r="AK157">
            <v>0</v>
          </cell>
        </row>
        <row r="158">
          <cell r="F158">
            <v>269.642</v>
          </cell>
          <cell r="P158">
            <v>200.1</v>
          </cell>
          <cell r="S158">
            <v>500.6</v>
          </cell>
          <cell r="X158">
            <v>370.27272727272725</v>
          </cell>
          <cell r="AC158">
            <v>296.89999999999998</v>
          </cell>
          <cell r="AF158">
            <v>1020.7636363636364</v>
          </cell>
          <cell r="AG158">
            <v>1020.7636363636364</v>
          </cell>
          <cell r="AH158">
            <v>0</v>
          </cell>
          <cell r="AI158">
            <v>132.79999999999998</v>
          </cell>
          <cell r="AK158">
            <v>2791.078363636364</v>
          </cell>
        </row>
        <row r="159">
          <cell r="F159">
            <v>269.642</v>
          </cell>
          <cell r="P159">
            <v>48</v>
          </cell>
          <cell r="S159">
            <v>64.5</v>
          </cell>
          <cell r="X159">
            <v>82.5</v>
          </cell>
          <cell r="AC159">
            <v>75</v>
          </cell>
          <cell r="AF159">
            <v>90</v>
          </cell>
          <cell r="AG159">
            <v>90</v>
          </cell>
          <cell r="AH159">
            <v>0</v>
          </cell>
          <cell r="AK159">
            <v>629.64200000000005</v>
          </cell>
        </row>
        <row r="160">
          <cell r="F160">
            <v>269.642</v>
          </cell>
          <cell r="P160">
            <v>12</v>
          </cell>
          <cell r="S160">
            <v>27.9</v>
          </cell>
          <cell r="X160">
            <v>14.7</v>
          </cell>
          <cell r="AC160">
            <v>19.5</v>
          </cell>
          <cell r="AF160">
            <v>9</v>
          </cell>
          <cell r="AG160">
            <v>9</v>
          </cell>
          <cell r="AH160">
            <v>0</v>
          </cell>
          <cell r="AI160">
            <v>125</v>
          </cell>
          <cell r="AK160">
            <v>477.74199999999996</v>
          </cell>
        </row>
        <row r="161">
          <cell r="AK161">
            <v>0</v>
          </cell>
        </row>
        <row r="162">
          <cell r="AK162">
            <v>0</v>
          </cell>
        </row>
        <row r="163">
          <cell r="F163">
            <v>14.170833333333334</v>
          </cell>
          <cell r="AK163">
            <v>14.170833333333334</v>
          </cell>
        </row>
        <row r="164">
          <cell r="P164">
            <v>73</v>
          </cell>
          <cell r="S164">
            <v>407</v>
          </cell>
          <cell r="X164">
            <v>271.81818181818181</v>
          </cell>
          <cell r="AC164">
            <v>197</v>
          </cell>
          <cell r="AF164">
            <v>117.09090909090909</v>
          </cell>
          <cell r="AG164">
            <v>117.09090909090909</v>
          </cell>
          <cell r="AK164">
            <v>1065.9090909090908</v>
          </cell>
        </row>
        <row r="165">
          <cell r="F165">
            <v>-189.358</v>
          </cell>
          <cell r="S165">
            <v>93.600000000000023</v>
          </cell>
          <cell r="X165">
            <v>98.454545454545439</v>
          </cell>
          <cell r="AC165">
            <v>99.899999999999977</v>
          </cell>
          <cell r="AK165">
            <v>102.59654545454543</v>
          </cell>
        </row>
        <row r="166">
          <cell r="S166">
            <v>500.6</v>
          </cell>
          <cell r="X166">
            <v>370.27272727272725</v>
          </cell>
          <cell r="AC166">
            <v>296.89999999999998</v>
          </cell>
        </row>
        <row r="167">
          <cell r="F167">
            <v>459</v>
          </cell>
          <cell r="P167">
            <v>0</v>
          </cell>
          <cell r="S167">
            <v>0</v>
          </cell>
          <cell r="X167">
            <v>0</v>
          </cell>
          <cell r="AC167">
            <v>0</v>
          </cell>
          <cell r="AK167">
            <v>459</v>
          </cell>
        </row>
        <row r="168">
          <cell r="S168">
            <v>0</v>
          </cell>
          <cell r="X168">
            <v>0</v>
          </cell>
          <cell r="AC168">
            <v>0</v>
          </cell>
          <cell r="AF168">
            <v>0</v>
          </cell>
          <cell r="AG168">
            <v>0</v>
          </cell>
          <cell r="AH168">
            <v>0</v>
          </cell>
          <cell r="AK168">
            <v>0</v>
          </cell>
        </row>
        <row r="169">
          <cell r="F169">
            <v>674.74900000000002</v>
          </cell>
          <cell r="G169">
            <v>3715.6352121212117</v>
          </cell>
          <cell r="H169">
            <v>0</v>
          </cell>
          <cell r="P169">
            <v>554.95000000000005</v>
          </cell>
          <cell r="Q169">
            <v>0</v>
          </cell>
          <cell r="R169">
            <v>0</v>
          </cell>
          <cell r="S169">
            <v>29.383999999999986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-121.73</v>
          </cell>
          <cell r="Y169">
            <v>0</v>
          </cell>
          <cell r="Z169">
            <v>0</v>
          </cell>
          <cell r="AA169">
            <v>47215.512727272726</v>
          </cell>
          <cell r="AB169">
            <v>0</v>
          </cell>
          <cell r="AC169">
            <v>-32.44</v>
          </cell>
          <cell r="AD169">
            <v>37916.270909090912</v>
          </cell>
          <cell r="AE169">
            <v>0</v>
          </cell>
          <cell r="AF169">
            <v>491.25</v>
          </cell>
          <cell r="AG169">
            <v>491.25</v>
          </cell>
          <cell r="AH169">
            <v>0</v>
          </cell>
          <cell r="AI169">
            <v>515.13300000000004</v>
          </cell>
          <cell r="AJ169">
            <v>0</v>
          </cell>
          <cell r="AK169">
            <v>2114.6369999999997</v>
          </cell>
        </row>
        <row r="170">
          <cell r="F170">
            <v>674.74900000000002</v>
          </cell>
          <cell r="G170">
            <v>3715.6352121212117</v>
          </cell>
          <cell r="H170">
            <v>0</v>
          </cell>
          <cell r="P170">
            <v>554.95000000000005</v>
          </cell>
          <cell r="Q170">
            <v>0</v>
          </cell>
          <cell r="R170">
            <v>0</v>
          </cell>
          <cell r="S170">
            <v>-34.866000000000014</v>
          </cell>
          <cell r="T170">
            <v>0</v>
          </cell>
          <cell r="U170">
            <v>0</v>
          </cell>
          <cell r="V170">
            <v>0</v>
          </cell>
          <cell r="W170">
            <v>0</v>
          </cell>
          <cell r="X170">
            <v>-121.73</v>
          </cell>
          <cell r="Y170">
            <v>0</v>
          </cell>
          <cell r="Z170">
            <v>0</v>
          </cell>
          <cell r="AA170">
            <v>47215.512727272726</v>
          </cell>
          <cell r="AB170">
            <v>0</v>
          </cell>
          <cell r="AC170">
            <v>-32.44</v>
          </cell>
          <cell r="AD170">
            <v>37916.270909090912</v>
          </cell>
          <cell r="AE170">
            <v>0</v>
          </cell>
          <cell r="AF170">
            <v>491.25</v>
          </cell>
          <cell r="AG170">
            <v>491.25</v>
          </cell>
          <cell r="AH170">
            <v>0</v>
          </cell>
          <cell r="AI170">
            <v>515.13300000000004</v>
          </cell>
          <cell r="AJ170">
            <v>0</v>
          </cell>
          <cell r="AK170">
            <v>2050.3869999999997</v>
          </cell>
        </row>
        <row r="171">
          <cell r="F171">
            <v>0</v>
          </cell>
          <cell r="G171">
            <v>0</v>
          </cell>
          <cell r="H171">
            <v>0</v>
          </cell>
          <cell r="P171">
            <v>0</v>
          </cell>
          <cell r="R171">
            <v>0</v>
          </cell>
          <cell r="S171">
            <v>64.25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K171">
            <v>64.25</v>
          </cell>
        </row>
        <row r="172">
          <cell r="F172">
            <v>0</v>
          </cell>
          <cell r="P172">
            <v>0</v>
          </cell>
          <cell r="S172">
            <v>0</v>
          </cell>
          <cell r="AC172">
            <v>0</v>
          </cell>
          <cell r="AF172">
            <v>0</v>
          </cell>
          <cell r="AG172">
            <v>0</v>
          </cell>
          <cell r="AK172">
            <v>0</v>
          </cell>
        </row>
        <row r="173">
          <cell r="AK173">
            <v>0</v>
          </cell>
        </row>
        <row r="174">
          <cell r="F174">
            <v>4483.4666666666662</v>
          </cell>
          <cell r="AC174">
            <v>200</v>
          </cell>
          <cell r="AK174">
            <v>4683.4666666666662</v>
          </cell>
        </row>
        <row r="175">
          <cell r="F175">
            <v>507.45454545454538</v>
          </cell>
          <cell r="P175">
            <v>919.5454545454545</v>
          </cell>
          <cell r="Q175">
            <v>0</v>
          </cell>
          <cell r="R175">
            <v>0</v>
          </cell>
          <cell r="S175">
            <v>2066.272727272727</v>
          </cell>
          <cell r="T175">
            <v>813.56363636363631</v>
          </cell>
          <cell r="U175">
            <v>846.70909090909095</v>
          </cell>
          <cell r="V175">
            <v>0</v>
          </cell>
          <cell r="W175">
            <v>0</v>
          </cell>
          <cell r="X175">
            <v>837.81818181818176</v>
          </cell>
          <cell r="AA175">
            <v>0</v>
          </cell>
          <cell r="AB175">
            <v>0</v>
          </cell>
          <cell r="AC175">
            <v>657.09090909090912</v>
          </cell>
          <cell r="AF175">
            <v>1973.090909090909</v>
          </cell>
          <cell r="AG175">
            <v>1676.090909090909</v>
          </cell>
          <cell r="AH175">
            <v>297</v>
          </cell>
          <cell r="AJ175">
            <v>0</v>
          </cell>
          <cell r="AK175">
            <v>7055.363636363636</v>
          </cell>
        </row>
        <row r="176">
          <cell r="F176">
            <v>0</v>
          </cell>
          <cell r="G176">
            <v>0</v>
          </cell>
          <cell r="H176">
            <v>0</v>
          </cell>
          <cell r="P176">
            <v>73</v>
          </cell>
          <cell r="Q176">
            <v>0</v>
          </cell>
          <cell r="R176">
            <v>0</v>
          </cell>
          <cell r="S176">
            <v>407</v>
          </cell>
          <cell r="T176">
            <v>0</v>
          </cell>
          <cell r="U176">
            <v>0</v>
          </cell>
          <cell r="V176">
            <v>0</v>
          </cell>
          <cell r="W176">
            <v>0</v>
          </cell>
          <cell r="X176">
            <v>271.81818181818181</v>
          </cell>
          <cell r="Y176">
            <v>118</v>
          </cell>
          <cell r="Z176">
            <v>153.81818181818181</v>
          </cell>
          <cell r="AA176">
            <v>0</v>
          </cell>
          <cell r="AB176">
            <v>0</v>
          </cell>
          <cell r="AC176">
            <v>197</v>
          </cell>
          <cell r="AD176">
            <v>75</v>
          </cell>
          <cell r="AE176">
            <v>122</v>
          </cell>
          <cell r="AF176">
            <v>117.09090909090909</v>
          </cell>
          <cell r="AG176">
            <v>117.09090909090909</v>
          </cell>
          <cell r="AH176">
            <v>0</v>
          </cell>
        </row>
        <row r="177">
          <cell r="F177">
            <v>14.666666666666666</v>
          </cell>
          <cell r="P177">
            <v>-60</v>
          </cell>
          <cell r="Q177">
            <v>0</v>
          </cell>
          <cell r="R177">
            <v>0</v>
          </cell>
          <cell r="S177">
            <v>30</v>
          </cell>
          <cell r="T177">
            <v>22</v>
          </cell>
          <cell r="U177">
            <v>0</v>
          </cell>
          <cell r="V177">
            <v>0</v>
          </cell>
          <cell r="W177">
            <v>0</v>
          </cell>
          <cell r="X177">
            <v>826</v>
          </cell>
          <cell r="AA177">
            <v>0</v>
          </cell>
          <cell r="AB177">
            <v>0</v>
          </cell>
          <cell r="AC177">
            <v>39</v>
          </cell>
          <cell r="AF177">
            <v>12</v>
          </cell>
          <cell r="AG177">
            <v>11</v>
          </cell>
          <cell r="AH177">
            <v>1</v>
          </cell>
          <cell r="AI177">
            <v>13.7</v>
          </cell>
          <cell r="AJ177">
            <v>0</v>
          </cell>
          <cell r="AK177">
            <v>874.36666666666667</v>
          </cell>
        </row>
        <row r="178">
          <cell r="F178">
            <v>1884.1066666666668</v>
          </cell>
          <cell r="P178">
            <v>639.43999999999983</v>
          </cell>
          <cell r="S178">
            <v>4316.4479999999985</v>
          </cell>
          <cell r="X178">
            <v>148.90400000000596</v>
          </cell>
          <cell r="AC178">
            <v>235.56000000000279</v>
          </cell>
          <cell r="AF178">
            <v>1122.6080000000011</v>
          </cell>
          <cell r="AG178">
            <v>689.58399999999995</v>
          </cell>
          <cell r="AH178">
            <v>433.02400000000011</v>
          </cell>
        </row>
        <row r="180">
          <cell r="F180">
            <v>1542.6999999999987</v>
          </cell>
          <cell r="P180">
            <v>610.20000000000027</v>
          </cell>
          <cell r="S180">
            <v>3741.1999999999962</v>
          </cell>
          <cell r="X180">
            <v>402.39999999999844</v>
          </cell>
          <cell r="AC180">
            <v>306.40000000000003</v>
          </cell>
          <cell r="AF180">
            <v>1535</v>
          </cell>
          <cell r="AG180">
            <v>1031.8800000000001</v>
          </cell>
          <cell r="AH180">
            <v>503.12</v>
          </cell>
        </row>
        <row r="183">
          <cell r="F183" t="str">
            <v>АПАРАТ ВСЬОГО</v>
          </cell>
          <cell r="G183" t="str">
            <v>АПАРАТ ЕЛЕКТРО</v>
          </cell>
          <cell r="H183" t="str">
            <v>АПАРАТ ТЕПЛО</v>
          </cell>
          <cell r="P183" t="str">
            <v>ККМ</v>
          </cell>
          <cell r="S183" t="str">
            <v>КТМ</v>
          </cell>
          <cell r="X183" t="str">
            <v>ТЕЦ-5 ВСЬОГО</v>
          </cell>
          <cell r="Y183" t="str">
            <v>Е/Е</v>
          </cell>
          <cell r="Z183" t="str">
            <v xml:space="preserve"> Т/Е</v>
          </cell>
          <cell r="AC183" t="str">
            <v>ТЕЦ-6 ВСЬОГО</v>
          </cell>
          <cell r="AD183" t="str">
            <v>Е/Е</v>
          </cell>
          <cell r="AE183" t="str">
            <v xml:space="preserve"> Т/Е</v>
          </cell>
          <cell r="AF183" t="str">
            <v>Е/Е</v>
          </cell>
          <cell r="AG183" t="str">
            <v xml:space="preserve"> Т/Е</v>
          </cell>
          <cell r="AI183" t="str">
            <v xml:space="preserve">ДОП.ВИР. </v>
          </cell>
          <cell r="AJ183" t="str">
            <v>ДОП.ВИР. СТ.ОРГ.</v>
          </cell>
          <cell r="AK183" t="str">
            <v>АК КЕ ВСЬОГО</v>
          </cell>
          <cell r="AL183" t="str">
            <v>Е/Е</v>
          </cell>
          <cell r="AM183" t="str">
            <v xml:space="preserve"> Т/Е</v>
          </cell>
        </row>
        <row r="184">
          <cell r="F184" t="str">
            <v>АПАРАТ ВСЬОГО</v>
          </cell>
          <cell r="G184" t="str">
            <v>АПАРАТ ЕЛЕКТРО</v>
          </cell>
          <cell r="H184" t="str">
            <v>АПАРАТ ТЕПЛО</v>
          </cell>
          <cell r="P184" t="str">
            <v>ККМ</v>
          </cell>
          <cell r="S184" t="str">
            <v>КТМ</v>
          </cell>
          <cell r="X184" t="str">
            <v>ТЕЦ-5 ВСЬОГО</v>
          </cell>
          <cell r="Y184" t="str">
            <v>Е/Е</v>
          </cell>
          <cell r="Z184" t="str">
            <v xml:space="preserve"> Т/Е</v>
          </cell>
          <cell r="AC184" t="str">
            <v>ТЕЦ-6 ВСЬОГО</v>
          </cell>
          <cell r="AD184" t="str">
            <v>Е/Е</v>
          </cell>
          <cell r="AE184" t="str">
            <v xml:space="preserve"> Т/Е</v>
          </cell>
          <cell r="AF184" t="str">
            <v>Е/Е</v>
          </cell>
          <cell r="AG184" t="str">
            <v xml:space="preserve"> Т/Е</v>
          </cell>
          <cell r="AI184" t="str">
            <v xml:space="preserve">ДОП.ВИР. </v>
          </cell>
          <cell r="AJ184" t="str">
            <v>ДОП.ВИР. СТ.ОРГ.</v>
          </cell>
          <cell r="AK184" t="str">
            <v>АК КЕ ВСЬОГО</v>
          </cell>
          <cell r="AL184" t="str">
            <v>Е/Е</v>
          </cell>
          <cell r="AM184" t="str">
            <v xml:space="preserve"> Т/Е</v>
          </cell>
        </row>
        <row r="186">
          <cell r="S186">
            <v>100</v>
          </cell>
          <cell r="X186">
            <v>79.7</v>
          </cell>
          <cell r="AC186">
            <v>63.3</v>
          </cell>
          <cell r="AK186">
            <v>243</v>
          </cell>
        </row>
        <row r="187">
          <cell r="S187">
            <v>114.9</v>
          </cell>
          <cell r="X187">
            <v>91.6</v>
          </cell>
          <cell r="AC187">
            <v>72.8</v>
          </cell>
          <cell r="AK187">
            <v>279.29999999999995</v>
          </cell>
        </row>
        <row r="188">
          <cell r="P188">
            <v>0</v>
          </cell>
          <cell r="S188">
            <v>0</v>
          </cell>
          <cell r="X188">
            <v>0</v>
          </cell>
          <cell r="AC188">
            <v>0</v>
          </cell>
          <cell r="AK188">
            <v>298.60000000000002</v>
          </cell>
        </row>
        <row r="189">
          <cell r="P189">
            <v>0</v>
          </cell>
          <cell r="S189">
            <v>192.5</v>
          </cell>
          <cell r="X189">
            <v>192.5</v>
          </cell>
          <cell r="AC189">
            <v>192.5</v>
          </cell>
          <cell r="AK189">
            <v>192.5</v>
          </cell>
        </row>
        <row r="190">
          <cell r="P190">
            <v>0</v>
          </cell>
          <cell r="S190">
            <v>19250</v>
          </cell>
          <cell r="X190">
            <v>15343</v>
          </cell>
          <cell r="AC190">
            <v>12185</v>
          </cell>
          <cell r="AK190">
            <v>46778</v>
          </cell>
        </row>
        <row r="191">
          <cell r="S191">
            <v>18925</v>
          </cell>
          <cell r="X191">
            <v>17350</v>
          </cell>
          <cell r="AC191">
            <v>14237</v>
          </cell>
          <cell r="AK191">
            <v>46778</v>
          </cell>
        </row>
        <row r="192">
          <cell r="X192">
            <v>0</v>
          </cell>
          <cell r="AC192">
            <v>0</v>
          </cell>
          <cell r="AK192">
            <v>0</v>
          </cell>
        </row>
        <row r="193">
          <cell r="X193">
            <v>0</v>
          </cell>
          <cell r="AC193">
            <v>0</v>
          </cell>
          <cell r="AK193">
            <v>0</v>
          </cell>
        </row>
        <row r="194">
          <cell r="X194">
            <v>82.5</v>
          </cell>
          <cell r="AC194">
            <v>82.5</v>
          </cell>
          <cell r="AK194">
            <v>0</v>
          </cell>
        </row>
        <row r="195">
          <cell r="X195">
            <v>0</v>
          </cell>
          <cell r="AC195">
            <v>0</v>
          </cell>
          <cell r="AK195">
            <v>0</v>
          </cell>
        </row>
        <row r="196">
          <cell r="S196">
            <v>0</v>
          </cell>
          <cell r="X196">
            <v>0</v>
          </cell>
          <cell r="AC196">
            <v>0</v>
          </cell>
          <cell r="AK196">
            <v>0</v>
          </cell>
        </row>
        <row r="197">
          <cell r="S197">
            <v>0</v>
          </cell>
          <cell r="X197">
            <v>0</v>
          </cell>
          <cell r="AC197">
            <v>0</v>
          </cell>
          <cell r="AK197">
            <v>0</v>
          </cell>
        </row>
        <row r="198">
          <cell r="X198">
            <v>44.8</v>
          </cell>
          <cell r="AC198">
            <v>36.700000000000003</v>
          </cell>
          <cell r="AK198">
            <v>81.5</v>
          </cell>
        </row>
        <row r="199">
          <cell r="X199">
            <v>61.9</v>
          </cell>
          <cell r="AC199">
            <v>50.6</v>
          </cell>
          <cell r="AK199">
            <v>112.5</v>
          </cell>
        </row>
        <row r="200">
          <cell r="F200">
            <v>75</v>
          </cell>
          <cell r="P200">
            <v>75</v>
          </cell>
          <cell r="X200">
            <v>18.5</v>
          </cell>
          <cell r="AC200">
            <v>22.2</v>
          </cell>
          <cell r="AJ200">
            <v>0</v>
          </cell>
          <cell r="AK200">
            <v>40.700000000000003</v>
          </cell>
        </row>
        <row r="201">
          <cell r="F201">
            <v>75</v>
          </cell>
          <cell r="P201">
            <v>75</v>
          </cell>
          <cell r="S201">
            <v>653</v>
          </cell>
          <cell r="X201">
            <v>653</v>
          </cell>
          <cell r="AC201">
            <v>653</v>
          </cell>
          <cell r="AJ201">
            <v>0</v>
          </cell>
          <cell r="AK201">
            <v>653</v>
          </cell>
        </row>
        <row r="202">
          <cell r="S202">
            <v>0</v>
          </cell>
          <cell r="X202">
            <v>29254</v>
          </cell>
          <cell r="AC202">
            <v>23966</v>
          </cell>
          <cell r="AK202">
            <v>53220</v>
          </cell>
        </row>
        <row r="203">
          <cell r="S203">
            <v>0</v>
          </cell>
          <cell r="X203">
            <v>5159</v>
          </cell>
          <cell r="AC203">
            <v>6200</v>
          </cell>
          <cell r="AK203">
            <v>53220</v>
          </cell>
        </row>
        <row r="204">
          <cell r="S204">
            <v>114.9</v>
          </cell>
          <cell r="X204">
            <v>153.5</v>
          </cell>
          <cell r="Y204">
            <v>66.599999999999994</v>
          </cell>
          <cell r="Z204">
            <v>86.9</v>
          </cell>
          <cell r="AC204">
            <v>123.4</v>
          </cell>
          <cell r="AD204">
            <v>47.1</v>
          </cell>
          <cell r="AE204">
            <v>76.300000000000011</v>
          </cell>
          <cell r="AK204">
            <v>391.79999999999995</v>
          </cell>
          <cell r="AL204">
            <v>113.69999999999999</v>
          </cell>
          <cell r="AM204">
            <v>278.10000000000002</v>
          </cell>
        </row>
        <row r="205">
          <cell r="S205">
            <v>19250</v>
          </cell>
          <cell r="X205">
            <v>44597</v>
          </cell>
          <cell r="Y205">
            <v>30041.25</v>
          </cell>
          <cell r="Z205">
            <v>14555.750000000002</v>
          </cell>
          <cell r="AA205">
            <v>14555.750000000004</v>
          </cell>
          <cell r="AC205">
            <v>36151</v>
          </cell>
          <cell r="AD205">
            <v>22308.272727272721</v>
          </cell>
          <cell r="AE205">
            <v>13842.727272727279</v>
          </cell>
          <cell r="AK205">
            <v>99998</v>
          </cell>
          <cell r="AL205">
            <v>52349.522727272721</v>
          </cell>
          <cell r="AM205">
            <v>47648.477272727279</v>
          </cell>
        </row>
        <row r="206">
          <cell r="S206">
            <v>167.54</v>
          </cell>
          <cell r="X206">
            <v>290.52999999999997</v>
          </cell>
          <cell r="Y206">
            <v>451.07</v>
          </cell>
          <cell r="Z206">
            <v>167.5</v>
          </cell>
          <cell r="AA206">
            <v>14133.90243902439</v>
          </cell>
          <cell r="AC206">
            <v>292.95999999999998</v>
          </cell>
          <cell r="AD206">
            <v>473.64</v>
          </cell>
          <cell r="AE206">
            <v>181.42</v>
          </cell>
          <cell r="AI206">
            <v>0</v>
          </cell>
          <cell r="AJ206">
            <v>0</v>
          </cell>
          <cell r="AK206">
            <v>255.23</v>
          </cell>
          <cell r="AL206">
            <v>460.42</v>
          </cell>
          <cell r="AM206">
            <v>171.34</v>
          </cell>
        </row>
        <row r="207">
          <cell r="S207">
            <v>169.12</v>
          </cell>
          <cell r="X207">
            <v>186.02</v>
          </cell>
          <cell r="Y207">
            <v>223.34</v>
          </cell>
          <cell r="Z207">
            <v>169.27</v>
          </cell>
          <cell r="AC207">
            <v>192.08</v>
          </cell>
          <cell r="AD207">
            <v>239.38</v>
          </cell>
          <cell r="AE207">
            <v>169.09</v>
          </cell>
          <cell r="AI207">
            <v>0</v>
          </cell>
          <cell r="AJ207">
            <v>0</v>
          </cell>
          <cell r="AK207">
            <v>182.35</v>
          </cell>
          <cell r="AL207">
            <v>231.06</v>
          </cell>
          <cell r="AM207">
            <v>0</v>
          </cell>
        </row>
        <row r="208">
          <cell r="X208">
            <v>44597</v>
          </cell>
          <cell r="AC208">
            <v>36151</v>
          </cell>
          <cell r="AK208">
            <v>99998</v>
          </cell>
          <cell r="AL208">
            <v>52349.522727272721</v>
          </cell>
          <cell r="AM208">
            <v>47648.477272727279</v>
          </cell>
        </row>
        <row r="209">
          <cell r="X209">
            <v>22509</v>
          </cell>
          <cell r="AC209">
            <v>20437</v>
          </cell>
          <cell r="AK209">
            <v>61870</v>
          </cell>
          <cell r="AL209">
            <v>16705.574995654941</v>
          </cell>
          <cell r="AM209">
            <v>45164.425004345059</v>
          </cell>
        </row>
        <row r="210">
          <cell r="AK210">
            <v>99998</v>
          </cell>
        </row>
        <row r="211">
          <cell r="AK211">
            <v>61871</v>
          </cell>
        </row>
        <row r="214">
          <cell r="G214" t="str">
            <v xml:space="preserve"> В.О.НОВОСАД</v>
          </cell>
        </row>
        <row r="217">
          <cell r="G217" t="str">
            <v>Б.В.ЯЩЕНКО</v>
          </cell>
        </row>
        <row r="218">
          <cell r="G218" t="str">
            <v>М.В.ТЕРПИЛО</v>
          </cell>
        </row>
        <row r="219">
          <cell r="G219" t="str">
            <v xml:space="preserve">В.І.МИРГОРОДСЬКИЙ                                  </v>
          </cell>
        </row>
        <row r="220">
          <cell r="G220" t="str">
            <v xml:space="preserve">М.І.ШЕВЧЕНКО                                 </v>
          </cell>
        </row>
        <row r="221">
          <cell r="G221" t="str">
            <v>В.Ю.МОНТЬЕВ</v>
          </cell>
        </row>
        <row r="222">
          <cell r="G222" t="str">
            <v xml:space="preserve">О.М.НИКОЛЕНКО      </v>
          </cell>
        </row>
        <row r="223">
          <cell r="G223" t="str">
            <v xml:space="preserve">О.М.НИКОЛЕНКО      </v>
          </cell>
        </row>
        <row r="241">
          <cell r="AG241" t="str">
            <v xml:space="preserve">         Затверджую</v>
          </cell>
        </row>
        <row r="242">
          <cell r="AG242" t="str">
            <v xml:space="preserve"> Голова правління -</v>
          </cell>
        </row>
        <row r="243">
          <cell r="AG243" t="str">
            <v xml:space="preserve"> генеральний директор</v>
          </cell>
        </row>
        <row r="244">
          <cell r="AG244" t="str">
            <v xml:space="preserve">                        І.В.Плачков</v>
          </cell>
        </row>
        <row r="245">
          <cell r="AG245" t="str">
            <v xml:space="preserve">   "_____" ________2000 р.</v>
          </cell>
        </row>
        <row r="249">
          <cell r="F249" t="str">
            <v>РОЗРАХУНОК ФІНАНСОВИХ ПОТОКІВ НА   лютий  2000 року</v>
          </cell>
        </row>
        <row r="250">
          <cell r="F250" t="str">
            <v>ПО ФІЛІАЛАХ АК КИЇВЕНЕРГО</v>
          </cell>
        </row>
        <row r="255">
          <cell r="AI255" t="str">
            <v>ТИС.ГРН.</v>
          </cell>
          <cell r="AK255" t="str">
            <v>тис.грн.</v>
          </cell>
        </row>
        <row r="256">
          <cell r="F256" t="str">
            <v>ВИКОН.ДИР.</v>
          </cell>
          <cell r="G256" t="str">
            <v>АПАРАТ ЕЛЕКТРО</v>
          </cell>
          <cell r="H256" t="str">
            <v>АПАРАТ ТЕПЛО</v>
          </cell>
          <cell r="P256" t="str">
            <v>КМ</v>
          </cell>
          <cell r="Q256" t="str">
            <v>ТМ</v>
          </cell>
          <cell r="S256" t="str">
            <v>КТМ</v>
          </cell>
          <cell r="T256" t="str">
            <v>ВИРОБН</v>
          </cell>
          <cell r="U256" t="str">
            <v>ПЕРЕД</v>
          </cell>
          <cell r="X256" t="str">
            <v>ТЕЦ-5 ВСЬОГО</v>
          </cell>
          <cell r="Y256" t="str">
            <v>Е/Е</v>
          </cell>
          <cell r="Z256" t="str">
            <v xml:space="preserve"> Т/Е</v>
          </cell>
          <cell r="AC256" t="str">
            <v>ТЕЦ-6 ВСЬОГО</v>
          </cell>
          <cell r="AD256" t="str">
            <v>Е/Е</v>
          </cell>
          <cell r="AE256" t="str">
            <v xml:space="preserve"> Т/Е</v>
          </cell>
          <cell r="AF256" t="str">
            <v>ТРМ ВСЬОГО</v>
          </cell>
          <cell r="AG256" t="str">
            <v>ТРМ  АК КЕ</v>
          </cell>
          <cell r="AH256" t="str">
            <v>ТРМ СТОР</v>
          </cell>
          <cell r="AI256" t="str">
            <v xml:space="preserve">ДОП.ВИР. </v>
          </cell>
          <cell r="AJ256" t="str">
            <v>ДОП.ВИР. СТ.ОРГ.</v>
          </cell>
          <cell r="AK256" t="str">
            <v>АК КЕ ВСЬОГО</v>
          </cell>
          <cell r="AL256" t="str">
            <v>АК КЕ ВСЬОГО</v>
          </cell>
          <cell r="AM256" t="str">
            <v xml:space="preserve"> Т/Е</v>
          </cell>
        </row>
        <row r="257">
          <cell r="F257">
            <v>3288.4522121212117</v>
          </cell>
          <cell r="P257">
            <v>2181.2434545454548</v>
          </cell>
          <cell r="S257">
            <v>6535.468727272726</v>
          </cell>
          <cell r="X257">
            <v>1789.0187272727333</v>
          </cell>
          <cell r="AC257">
            <v>1029.1789090909119</v>
          </cell>
          <cell r="AF257">
            <v>4502.9056363636373</v>
          </cell>
          <cell r="AG257">
            <v>3771.8816363636361</v>
          </cell>
          <cell r="AH257">
            <v>732.02400000000011</v>
          </cell>
          <cell r="AJ257">
            <v>7599</v>
          </cell>
          <cell r="AK257">
            <v>20158.351575757581</v>
          </cell>
        </row>
        <row r="259">
          <cell r="F259">
            <v>26692.918878787881</v>
          </cell>
          <cell r="G259">
            <v>2030</v>
          </cell>
          <cell r="H259">
            <v>3069.1188787878782</v>
          </cell>
          <cell r="P259">
            <v>2181.2434545454548</v>
          </cell>
          <cell r="Q259">
            <v>0</v>
          </cell>
          <cell r="R259">
            <v>0</v>
          </cell>
          <cell r="S259">
            <v>6535.468727272726</v>
          </cell>
          <cell r="T259">
            <v>4851.0902763636368</v>
          </cell>
          <cell r="U259">
            <v>1648.5504509090908</v>
          </cell>
          <cell r="V259">
            <v>0</v>
          </cell>
          <cell r="W259">
            <v>0</v>
          </cell>
          <cell r="X259">
            <v>1789.0187272727333</v>
          </cell>
          <cell r="Y259">
            <v>828</v>
          </cell>
          <cell r="Z259">
            <v>1082.5127272727277</v>
          </cell>
          <cell r="AA259">
            <v>0</v>
          </cell>
          <cell r="AB259">
            <v>0</v>
          </cell>
          <cell r="AC259">
            <v>1029.1789090909119</v>
          </cell>
          <cell r="AD259">
            <v>388</v>
          </cell>
          <cell r="AE259">
            <v>631.27090909091021</v>
          </cell>
          <cell r="AF259">
            <v>4502.9056363636373</v>
          </cell>
          <cell r="AG259">
            <v>3771.8816363636361</v>
          </cell>
          <cell r="AH259">
            <v>732.02400000000011</v>
          </cell>
          <cell r="AI259">
            <v>2781.0676363636367</v>
          </cell>
          <cell r="AJ259">
            <v>0</v>
          </cell>
          <cell r="AK259">
            <v>142110.86187878789</v>
          </cell>
          <cell r="AM259">
            <v>111785.25</v>
          </cell>
        </row>
        <row r="260">
          <cell r="F260">
            <v>19850.172840000007</v>
          </cell>
          <cell r="G260">
            <v>1797</v>
          </cell>
          <cell r="H260">
            <v>2794.6643333333327</v>
          </cell>
          <cell r="P260">
            <v>898.27680000000021</v>
          </cell>
          <cell r="S260">
            <v>625.06999999999891</v>
          </cell>
          <cell r="T260">
            <v>4037.5266400000005</v>
          </cell>
          <cell r="U260">
            <v>801.8413599999999</v>
          </cell>
          <cell r="X260">
            <v>813.34800000000598</v>
          </cell>
          <cell r="Y260">
            <v>583</v>
          </cell>
          <cell r="Z260">
            <v>761.51272727272772</v>
          </cell>
          <cell r="AC260">
            <v>248.92400000000279</v>
          </cell>
          <cell r="AD260">
            <v>212</v>
          </cell>
          <cell r="AE260">
            <v>347.18000000000109</v>
          </cell>
          <cell r="AF260">
            <v>862.80768000000114</v>
          </cell>
          <cell r="AG260">
            <v>764.90295828850901</v>
          </cell>
          <cell r="AH260">
            <v>98.904721711490538</v>
          </cell>
          <cell r="AI260">
            <v>743.90400000000022</v>
          </cell>
          <cell r="AJ260">
            <v>-2455</v>
          </cell>
          <cell r="AK260">
            <v>134758.49824242425</v>
          </cell>
          <cell r="AM260">
            <v>23577.368640000012</v>
          </cell>
        </row>
        <row r="261">
          <cell r="F261">
            <v>111133.46666666667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0</v>
          </cell>
          <cell r="V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0</v>
          </cell>
          <cell r="AB261">
            <v>0</v>
          </cell>
          <cell r="AC261">
            <v>0</v>
          </cell>
          <cell r="AD261">
            <v>0</v>
          </cell>
          <cell r="AE261">
            <v>0</v>
          </cell>
          <cell r="AF261">
            <v>0</v>
          </cell>
          <cell r="AG261">
            <v>0</v>
          </cell>
          <cell r="AH261">
            <v>0</v>
          </cell>
          <cell r="AI261">
            <v>0</v>
          </cell>
          <cell r="AK261">
            <v>111133.46666666667</v>
          </cell>
        </row>
        <row r="262">
          <cell r="F262">
            <v>99998</v>
          </cell>
          <cell r="AK262">
            <v>99998</v>
          </cell>
        </row>
        <row r="263">
          <cell r="F263">
            <v>0</v>
          </cell>
          <cell r="AK263">
            <v>0</v>
          </cell>
        </row>
        <row r="264">
          <cell r="F264">
            <v>6074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0</v>
          </cell>
          <cell r="V264">
            <v>0</v>
          </cell>
          <cell r="W264">
            <v>0</v>
          </cell>
          <cell r="X264">
            <v>0</v>
          </cell>
          <cell r="Y264">
            <v>0</v>
          </cell>
          <cell r="Z264">
            <v>0</v>
          </cell>
          <cell r="AA264">
            <v>0</v>
          </cell>
          <cell r="AB264">
            <v>0</v>
          </cell>
          <cell r="AC264">
            <v>0</v>
          </cell>
          <cell r="AD264">
            <v>0</v>
          </cell>
          <cell r="AE264">
            <v>0</v>
          </cell>
          <cell r="AF264">
            <v>0</v>
          </cell>
          <cell r="AG264">
            <v>0</v>
          </cell>
          <cell r="AH264">
            <v>0</v>
          </cell>
          <cell r="AI264">
            <v>0</v>
          </cell>
          <cell r="AK264">
            <v>6074</v>
          </cell>
        </row>
        <row r="265">
          <cell r="F265">
            <v>825</v>
          </cell>
          <cell r="AK265">
            <v>825</v>
          </cell>
        </row>
        <row r="266">
          <cell r="F266">
            <v>0</v>
          </cell>
          <cell r="AK266">
            <v>0</v>
          </cell>
        </row>
        <row r="267">
          <cell r="F267">
            <v>0</v>
          </cell>
          <cell r="AK267">
            <v>0</v>
          </cell>
        </row>
        <row r="268">
          <cell r="F268">
            <v>3500</v>
          </cell>
          <cell r="AK268">
            <v>3500</v>
          </cell>
        </row>
        <row r="269">
          <cell r="F269">
            <v>0</v>
          </cell>
          <cell r="AK269">
            <v>0</v>
          </cell>
        </row>
        <row r="270">
          <cell r="F270">
            <v>1749</v>
          </cell>
          <cell r="P270">
            <v>0</v>
          </cell>
          <cell r="S270">
            <v>0</v>
          </cell>
          <cell r="X270">
            <v>0</v>
          </cell>
          <cell r="AC270">
            <v>0</v>
          </cell>
          <cell r="AF270">
            <v>0</v>
          </cell>
          <cell r="AG270">
            <v>0</v>
          </cell>
          <cell r="AH270">
            <v>0</v>
          </cell>
          <cell r="AI270">
            <v>0</v>
          </cell>
          <cell r="AK270">
            <v>1749</v>
          </cell>
        </row>
        <row r="271">
          <cell r="F271">
            <v>4999.7999999999993</v>
          </cell>
          <cell r="AK271">
            <v>4999.7999999999993</v>
          </cell>
        </row>
        <row r="272">
          <cell r="F272">
            <v>61.6666666666667</v>
          </cell>
          <cell r="P272">
            <v>0</v>
          </cell>
          <cell r="S272">
            <v>0</v>
          </cell>
          <cell r="X272">
            <v>0</v>
          </cell>
          <cell r="AC272">
            <v>0</v>
          </cell>
          <cell r="AF272">
            <v>0</v>
          </cell>
          <cell r="AG272">
            <v>0</v>
          </cell>
          <cell r="AH272">
            <v>0</v>
          </cell>
          <cell r="AI272">
            <v>0</v>
          </cell>
          <cell r="AK272">
            <v>61.6666666666667</v>
          </cell>
        </row>
        <row r="273">
          <cell r="F273">
            <v>114421.91887878788</v>
          </cell>
          <cell r="P273">
            <v>2181.2434545454548</v>
          </cell>
          <cell r="Q273">
            <v>0</v>
          </cell>
          <cell r="R273">
            <v>0</v>
          </cell>
          <cell r="S273">
            <v>6535.468727272726</v>
          </cell>
          <cell r="T273">
            <v>0</v>
          </cell>
          <cell r="U273">
            <v>0</v>
          </cell>
          <cell r="V273">
            <v>0</v>
          </cell>
          <cell r="W273">
            <v>0</v>
          </cell>
          <cell r="X273">
            <v>1789.0187272727333</v>
          </cell>
          <cell r="Y273">
            <v>0</v>
          </cell>
          <cell r="Z273">
            <v>0</v>
          </cell>
          <cell r="AA273">
            <v>0</v>
          </cell>
          <cell r="AB273">
            <v>0</v>
          </cell>
          <cell r="AC273">
            <v>1029.1789090909119</v>
          </cell>
          <cell r="AD273">
            <v>0</v>
          </cell>
          <cell r="AE273">
            <v>0</v>
          </cell>
          <cell r="AF273">
            <v>4502.9056363636373</v>
          </cell>
          <cell r="AG273">
            <v>3771.8816363636361</v>
          </cell>
          <cell r="AH273">
            <v>732.02400000000011</v>
          </cell>
          <cell r="AI273">
            <v>0</v>
          </cell>
          <cell r="AK273">
            <v>131291.81824242428</v>
          </cell>
        </row>
        <row r="274">
          <cell r="F274">
            <v>1017.9460387878787</v>
          </cell>
          <cell r="P274">
            <v>1179.8666545454546</v>
          </cell>
          <cell r="Q274">
            <v>0</v>
          </cell>
          <cell r="R274">
            <v>0</v>
          </cell>
          <cell r="S274">
            <v>5958.848727272727</v>
          </cell>
          <cell r="T274">
            <v>835.56363636363631</v>
          </cell>
          <cell r="U274">
            <v>846.70909090909095</v>
          </cell>
          <cell r="V274">
            <v>0</v>
          </cell>
          <cell r="W274">
            <v>0</v>
          </cell>
          <cell r="X274">
            <v>1696.6161818181818</v>
          </cell>
          <cell r="Y274">
            <v>588</v>
          </cell>
          <cell r="Z274">
            <v>768</v>
          </cell>
          <cell r="AA274">
            <v>0</v>
          </cell>
          <cell r="AB274">
            <v>0</v>
          </cell>
          <cell r="AC274">
            <v>732.35490909090913</v>
          </cell>
          <cell r="AD274">
            <v>181</v>
          </cell>
          <cell r="AE274">
            <v>292.09090909090912</v>
          </cell>
          <cell r="AF274">
            <v>2754.4252290909089</v>
          </cell>
          <cell r="AG274">
            <v>2121.3059508023994</v>
          </cell>
          <cell r="AH274">
            <v>633.11927828850958</v>
          </cell>
          <cell r="AI274">
            <v>1904.3636363636365</v>
          </cell>
          <cell r="AK274">
            <v>13897.13264969697</v>
          </cell>
        </row>
        <row r="275">
          <cell r="F275">
            <v>507.45454545454538</v>
          </cell>
          <cell r="G275">
            <v>233</v>
          </cell>
          <cell r="H275">
            <v>274.45454545454538</v>
          </cell>
          <cell r="P275">
            <v>919.5454545454545</v>
          </cell>
          <cell r="S275">
            <v>2066.272727272727</v>
          </cell>
          <cell r="T275">
            <v>813.56363636363631</v>
          </cell>
          <cell r="U275">
            <v>846.70909090909095</v>
          </cell>
          <cell r="X275">
            <v>837.81818181818176</v>
          </cell>
          <cell r="Y275">
            <v>245</v>
          </cell>
          <cell r="Z275">
            <v>321</v>
          </cell>
          <cell r="AC275">
            <v>657.09090909090912</v>
          </cell>
          <cell r="AD275">
            <v>176</v>
          </cell>
          <cell r="AE275">
            <v>284.09090909090912</v>
          </cell>
          <cell r="AF275">
            <v>1973.090909090909</v>
          </cell>
          <cell r="AG275">
            <v>1676.090909090909</v>
          </cell>
          <cell r="AH275">
            <v>297</v>
          </cell>
          <cell r="AI275">
            <v>1904.3636363636365</v>
          </cell>
          <cell r="AK275">
            <v>7352.363636363636</v>
          </cell>
        </row>
        <row r="276">
          <cell r="F276">
            <v>0</v>
          </cell>
          <cell r="P276">
            <v>0</v>
          </cell>
          <cell r="Q276">
            <v>0</v>
          </cell>
          <cell r="R276">
            <v>0</v>
          </cell>
          <cell r="S276">
            <v>22</v>
          </cell>
          <cell r="T276">
            <v>22</v>
          </cell>
          <cell r="U276">
            <v>0</v>
          </cell>
          <cell r="V276">
            <v>0</v>
          </cell>
          <cell r="W276">
            <v>0</v>
          </cell>
          <cell r="X276">
            <v>790</v>
          </cell>
          <cell r="Y276">
            <v>343</v>
          </cell>
          <cell r="Z276">
            <v>447</v>
          </cell>
          <cell r="AA276">
            <v>0</v>
          </cell>
          <cell r="AB276">
            <v>0</v>
          </cell>
          <cell r="AC276">
            <v>13</v>
          </cell>
          <cell r="AD276">
            <v>5</v>
          </cell>
          <cell r="AE276">
            <v>8</v>
          </cell>
          <cell r="AF276">
            <v>0</v>
          </cell>
          <cell r="AG276">
            <v>0</v>
          </cell>
          <cell r="AH276">
            <v>0</v>
          </cell>
          <cell r="AI276">
            <v>0</v>
          </cell>
          <cell r="AK276">
            <v>825</v>
          </cell>
        </row>
        <row r="277">
          <cell r="F277">
            <v>503.49149333333332</v>
          </cell>
          <cell r="P277">
            <v>233.7852</v>
          </cell>
          <cell r="Q277">
            <v>0</v>
          </cell>
          <cell r="R277">
            <v>0</v>
          </cell>
          <cell r="S277">
            <v>568.10199999999998</v>
          </cell>
          <cell r="T277">
            <v>0</v>
          </cell>
          <cell r="U277">
            <v>0</v>
          </cell>
          <cell r="V277">
            <v>0</v>
          </cell>
          <cell r="W277">
            <v>0</v>
          </cell>
          <cell r="X277">
            <v>47.822000000000003</v>
          </cell>
          <cell r="Y277">
            <v>0</v>
          </cell>
          <cell r="Z277">
            <v>0</v>
          </cell>
          <cell r="AA277">
            <v>0</v>
          </cell>
          <cell r="AB277">
            <v>0</v>
          </cell>
          <cell r="AC277">
            <v>62.736000000000004</v>
          </cell>
          <cell r="AD277">
            <v>0</v>
          </cell>
          <cell r="AE277">
            <v>0</v>
          </cell>
          <cell r="AF277">
            <v>155.49432000000002</v>
          </cell>
          <cell r="AG277">
            <v>143.66304171149045</v>
          </cell>
          <cell r="AH277">
            <v>11.831278288509552</v>
          </cell>
          <cell r="AI277">
            <v>0</v>
          </cell>
          <cell r="AK277">
            <v>1614.7510133333335</v>
          </cell>
        </row>
        <row r="278">
          <cell r="F278">
            <v>67.833333333333329</v>
          </cell>
          <cell r="P278">
            <v>153.5352</v>
          </cell>
          <cell r="S278">
            <v>447.35199999999998</v>
          </cell>
          <cell r="X278">
            <v>14.592000000000001</v>
          </cell>
          <cell r="AC278">
            <v>14.592000000000001</v>
          </cell>
          <cell r="AF278">
            <v>74.370720000000006</v>
          </cell>
          <cell r="AG278">
            <v>64.682500142666413</v>
          </cell>
          <cell r="AH278">
            <v>9.6882198573335927</v>
          </cell>
          <cell r="AI278">
            <v>0</v>
          </cell>
          <cell r="AK278">
            <v>815.59525333333329</v>
          </cell>
        </row>
        <row r="279">
          <cell r="F279">
            <v>140.31616</v>
          </cell>
          <cell r="P279">
            <v>4</v>
          </cell>
          <cell r="S279">
            <v>80</v>
          </cell>
          <cell r="X279">
            <v>15.96</v>
          </cell>
          <cell r="AC279">
            <v>13.224</v>
          </cell>
          <cell r="AF279">
            <v>7.8735999999999997</v>
          </cell>
          <cell r="AG279">
            <v>5.7305415688240409</v>
          </cell>
          <cell r="AH279">
            <v>2.1430584311759588</v>
          </cell>
          <cell r="AI279">
            <v>0</v>
          </cell>
          <cell r="AK279">
            <v>261.37376</v>
          </cell>
        </row>
        <row r="280">
          <cell r="F280">
            <v>25.7</v>
          </cell>
          <cell r="P280">
            <v>64.25</v>
          </cell>
          <cell r="S280">
            <v>12.85</v>
          </cell>
          <cell r="X280">
            <v>2.5700000000000003</v>
          </cell>
          <cell r="AC280">
            <v>15.42</v>
          </cell>
          <cell r="AF280">
            <v>64.25</v>
          </cell>
          <cell r="AG280">
            <v>64.25</v>
          </cell>
          <cell r="AK280">
            <v>185.04000000000002</v>
          </cell>
        </row>
        <row r="281">
          <cell r="F281">
            <v>269.642</v>
          </cell>
          <cell r="P281">
            <v>12</v>
          </cell>
          <cell r="S281">
            <v>27.9</v>
          </cell>
          <cell r="X281">
            <v>14.7</v>
          </cell>
          <cell r="AC281">
            <v>19.5</v>
          </cell>
          <cell r="AF281">
            <v>9</v>
          </cell>
          <cell r="AG281">
            <v>9</v>
          </cell>
          <cell r="AH281">
            <v>0</v>
          </cell>
          <cell r="AK281">
            <v>352.74199999999996</v>
          </cell>
        </row>
        <row r="282">
          <cell r="F282">
            <v>7</v>
          </cell>
          <cell r="P282">
            <v>26.536000000000001</v>
          </cell>
          <cell r="Q282">
            <v>0</v>
          </cell>
          <cell r="R282">
            <v>0</v>
          </cell>
          <cell r="S282">
            <v>3238.2240000000002</v>
          </cell>
          <cell r="T282">
            <v>0</v>
          </cell>
          <cell r="U282">
            <v>0</v>
          </cell>
          <cell r="V282">
            <v>0</v>
          </cell>
          <cell r="W282">
            <v>0</v>
          </cell>
          <cell r="X282">
            <v>20.975999999999999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>
            <v>-0.47200000000000841</v>
          </cell>
          <cell r="AD282">
            <v>0</v>
          </cell>
          <cell r="AE282">
            <v>0</v>
          </cell>
          <cell r="AF282">
            <v>625.84</v>
          </cell>
          <cell r="AG282">
            <v>301.55200000000002</v>
          </cell>
          <cell r="AH282">
            <v>324.28800000000001</v>
          </cell>
          <cell r="AI282">
            <v>0</v>
          </cell>
          <cell r="AK282">
            <v>4040.768</v>
          </cell>
        </row>
        <row r="283">
          <cell r="F283">
            <v>0</v>
          </cell>
          <cell r="P283">
            <v>1</v>
          </cell>
          <cell r="S283">
            <v>0</v>
          </cell>
          <cell r="X283">
            <v>20.975999999999999</v>
          </cell>
          <cell r="AC283">
            <v>-0.47200000000000841</v>
          </cell>
          <cell r="AF283">
            <v>0</v>
          </cell>
          <cell r="AG283">
            <v>0</v>
          </cell>
          <cell r="AH283">
            <v>0</v>
          </cell>
          <cell r="AI283">
            <v>0</v>
          </cell>
          <cell r="AK283">
            <v>21.503999999999991</v>
          </cell>
        </row>
        <row r="284">
          <cell r="F284">
            <v>7</v>
          </cell>
          <cell r="P284">
            <v>25.536000000000001</v>
          </cell>
          <cell r="S284">
            <v>3238.2240000000002</v>
          </cell>
          <cell r="X284">
            <v>0</v>
          </cell>
          <cell r="AC284">
            <v>0</v>
          </cell>
          <cell r="AF284">
            <v>625.84</v>
          </cell>
          <cell r="AG284">
            <v>301.55200000000002</v>
          </cell>
          <cell r="AH284">
            <v>324.28800000000001</v>
          </cell>
          <cell r="AI284">
            <v>0</v>
          </cell>
          <cell r="AK284">
            <v>3896.6000000000004</v>
          </cell>
        </row>
        <row r="285">
          <cell r="AK285">
            <v>122.664</v>
          </cell>
        </row>
        <row r="286">
          <cell r="S286">
            <v>64.25</v>
          </cell>
          <cell r="AH286">
            <v>0</v>
          </cell>
          <cell r="AI286">
            <v>0</v>
          </cell>
          <cell r="AK286">
            <v>64.25</v>
          </cell>
        </row>
        <row r="287">
          <cell r="F287">
            <v>113403.97284</v>
          </cell>
          <cell r="P287">
            <v>1001.3768000000002</v>
          </cell>
          <cell r="Q287">
            <v>0</v>
          </cell>
          <cell r="R287">
            <v>0</v>
          </cell>
          <cell r="S287">
            <v>576.61999999999898</v>
          </cell>
          <cell r="T287">
            <v>-835.56363636363631</v>
          </cell>
          <cell r="U287">
            <v>-846.70909090909095</v>
          </cell>
          <cell r="V287">
            <v>0</v>
          </cell>
          <cell r="W287">
            <v>0</v>
          </cell>
          <cell r="X287">
            <v>92.4025454545515</v>
          </cell>
          <cell r="Y287">
            <v>-588</v>
          </cell>
          <cell r="Z287">
            <v>-768</v>
          </cell>
          <cell r="AA287">
            <v>0</v>
          </cell>
          <cell r="AB287">
            <v>0</v>
          </cell>
          <cell r="AC287">
            <v>296.8240000000028</v>
          </cell>
          <cell r="AD287">
            <v>-181</v>
          </cell>
          <cell r="AE287">
            <v>-292.09090909090912</v>
          </cell>
          <cell r="AF287">
            <v>1748.4804072727284</v>
          </cell>
          <cell r="AG287">
            <v>1650.5756855612367</v>
          </cell>
          <cell r="AH287">
            <v>98.904721711490538</v>
          </cell>
          <cell r="AI287">
            <v>-1904.3636363636365</v>
          </cell>
          <cell r="AK287">
            <v>117394.68559272728</v>
          </cell>
        </row>
        <row r="288">
          <cell r="AK288">
            <v>0</v>
          </cell>
        </row>
        <row r="289">
          <cell r="F289">
            <v>2004.8481733333335</v>
          </cell>
          <cell r="P289">
            <v>1001.3768</v>
          </cell>
          <cell r="Q289">
            <v>0</v>
          </cell>
          <cell r="R289">
            <v>0</v>
          </cell>
          <cell r="S289">
            <v>576.62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91.402545454545447</v>
          </cell>
          <cell r="Y289">
            <v>0</v>
          </cell>
          <cell r="Z289">
            <v>0</v>
          </cell>
          <cell r="AA289">
            <v>0</v>
          </cell>
          <cell r="AB289">
            <v>0</v>
          </cell>
          <cell r="AC289">
            <v>296.82399999999996</v>
          </cell>
          <cell r="AD289">
            <v>0</v>
          </cell>
          <cell r="AE289">
            <v>0</v>
          </cell>
          <cell r="AF289">
            <v>1749.4804072727275</v>
          </cell>
          <cell r="AG289">
            <v>1650.5756855612369</v>
          </cell>
          <cell r="AH289">
            <v>98.904721711490453</v>
          </cell>
          <cell r="AI289">
            <v>1400.789</v>
          </cell>
          <cell r="AK289">
            <v>6118.2249260606059</v>
          </cell>
        </row>
        <row r="290">
          <cell r="F290">
            <v>674.74900000000002</v>
          </cell>
          <cell r="P290">
            <v>490.70000000000005</v>
          </cell>
          <cell r="S290">
            <v>-47.716000000000015</v>
          </cell>
          <cell r="X290">
            <v>-124.30000000000001</v>
          </cell>
          <cell r="AC290">
            <v>-47.86</v>
          </cell>
          <cell r="AF290">
            <v>427</v>
          </cell>
          <cell r="AG290">
            <v>427</v>
          </cell>
          <cell r="AH290">
            <v>0</v>
          </cell>
          <cell r="AI290">
            <v>515.13300000000004</v>
          </cell>
          <cell r="AK290">
            <v>1375.9139999999998</v>
          </cell>
        </row>
        <row r="291">
          <cell r="F291">
            <v>269.642</v>
          </cell>
          <cell r="P291">
            <v>115.1</v>
          </cell>
          <cell r="Q291">
            <v>0</v>
          </cell>
          <cell r="R291">
            <v>0</v>
          </cell>
          <cell r="S291">
            <v>65.700000000000017</v>
          </cell>
          <cell r="T291">
            <v>0</v>
          </cell>
          <cell r="U291">
            <v>0</v>
          </cell>
          <cell r="V291">
            <v>0</v>
          </cell>
          <cell r="W291">
            <v>0</v>
          </cell>
          <cell r="X291">
            <v>83.754545454545436</v>
          </cell>
          <cell r="Y291">
            <v>0</v>
          </cell>
          <cell r="Z291">
            <v>0</v>
          </cell>
          <cell r="AA291">
            <v>0</v>
          </cell>
          <cell r="AB291">
            <v>0</v>
          </cell>
          <cell r="AC291">
            <v>80.399999999999977</v>
          </cell>
          <cell r="AD291">
            <v>0</v>
          </cell>
          <cell r="AE291">
            <v>0</v>
          </cell>
          <cell r="AF291">
            <v>894.67272727272723</v>
          </cell>
          <cell r="AG291">
            <v>894.67272727272723</v>
          </cell>
          <cell r="AH291">
            <v>0</v>
          </cell>
          <cell r="AI291">
            <v>132.79999999999998</v>
          </cell>
          <cell r="AK291">
            <v>1509.2692727272727</v>
          </cell>
        </row>
        <row r="292">
          <cell r="F292">
            <v>-0.5</v>
          </cell>
          <cell r="P292">
            <v>0.20800000000000018</v>
          </cell>
          <cell r="S292">
            <v>-0.23600000000000065</v>
          </cell>
          <cell r="X292">
            <v>-0.42800000000000082</v>
          </cell>
          <cell r="AC292">
            <v>30.067999999999998</v>
          </cell>
          <cell r="AF292">
            <v>0.28399999999999892</v>
          </cell>
          <cell r="AG292">
            <v>0.28399999999999892</v>
          </cell>
          <cell r="AH292">
            <v>0</v>
          </cell>
          <cell r="AI292">
            <v>280.596</v>
          </cell>
          <cell r="AK292">
            <v>28.999999999999996</v>
          </cell>
        </row>
        <row r="293">
          <cell r="F293">
            <v>-0.43200000000001637</v>
          </cell>
          <cell r="P293">
            <v>0.19200000000000017</v>
          </cell>
          <cell r="S293">
            <v>-0.32000000000000028</v>
          </cell>
          <cell r="X293">
            <v>-0.3360000000000003</v>
          </cell>
          <cell r="AC293">
            <v>0.28000000000000114</v>
          </cell>
          <cell r="AF293">
            <v>0.35200000000000031</v>
          </cell>
          <cell r="AG293">
            <v>0.35200000000000031</v>
          </cell>
          <cell r="AH293">
            <v>0</v>
          </cell>
          <cell r="AI293">
            <v>88.560000000000016</v>
          </cell>
          <cell r="AK293">
            <v>-0.20000000000001528</v>
          </cell>
        </row>
        <row r="294">
          <cell r="F294">
            <v>1046.7225066666667</v>
          </cell>
          <cell r="P294">
            <v>455.17680000000001</v>
          </cell>
          <cell r="Q294">
            <v>0</v>
          </cell>
          <cell r="R294">
            <v>0</v>
          </cell>
          <cell r="S294">
            <v>551.19200000000001</v>
          </cell>
          <cell r="T294">
            <v>0</v>
          </cell>
          <cell r="U294">
            <v>0</v>
          </cell>
          <cell r="V294">
            <v>0</v>
          </cell>
          <cell r="W294">
            <v>0</v>
          </cell>
          <cell r="X294">
            <v>96.712000000000018</v>
          </cell>
          <cell r="Y294">
            <v>0</v>
          </cell>
          <cell r="Z294">
            <v>0</v>
          </cell>
          <cell r="AA294">
            <v>0</v>
          </cell>
          <cell r="AB294">
            <v>0</v>
          </cell>
          <cell r="AC294">
            <v>207.93599999999998</v>
          </cell>
          <cell r="AD294">
            <v>0</v>
          </cell>
          <cell r="AE294">
            <v>0</v>
          </cell>
          <cell r="AF294">
            <v>415.17168000000004</v>
          </cell>
          <cell r="AG294">
            <v>317.26695828850961</v>
          </cell>
          <cell r="AH294">
            <v>97.904721711490453</v>
          </cell>
          <cell r="AI294">
            <v>370</v>
          </cell>
          <cell r="AK294">
            <v>3167.574986666667</v>
          </cell>
        </row>
        <row r="295">
          <cell r="F295">
            <v>14.226506666666666</v>
          </cell>
          <cell r="P295">
            <v>413.43280000000004</v>
          </cell>
          <cell r="S295">
            <v>31.26400000000001</v>
          </cell>
          <cell r="X295">
            <v>4.5600000000000023</v>
          </cell>
          <cell r="AC295">
            <v>54</v>
          </cell>
          <cell r="AF295">
            <v>220.96368000000001</v>
          </cell>
          <cell r="AG295">
            <v>150.26695828850956</v>
          </cell>
          <cell r="AH295">
            <v>70.696721711490468</v>
          </cell>
          <cell r="AI295">
            <v>0</v>
          </cell>
          <cell r="AK295">
            <v>738.44698666666682</v>
          </cell>
        </row>
        <row r="296">
          <cell r="F296">
            <v>1</v>
          </cell>
          <cell r="P296">
            <v>13.224</v>
          </cell>
          <cell r="S296">
            <v>441.76800000000003</v>
          </cell>
          <cell r="X296">
            <v>45.144000000000005</v>
          </cell>
          <cell r="AC296">
            <v>79.623999999999995</v>
          </cell>
          <cell r="AF296">
            <v>120.024</v>
          </cell>
          <cell r="AG296">
            <v>96.92</v>
          </cell>
          <cell r="AH296">
            <v>23.103999999999999</v>
          </cell>
          <cell r="AI296">
            <v>0</v>
          </cell>
          <cell r="AK296">
            <v>701.78399999999999</v>
          </cell>
        </row>
        <row r="297">
          <cell r="F297">
            <v>1031.4960000000001</v>
          </cell>
          <cell r="P297">
            <v>28.52</v>
          </cell>
          <cell r="S297">
            <v>78.16</v>
          </cell>
          <cell r="X297">
            <v>47.008000000000003</v>
          </cell>
          <cell r="AC297">
            <v>74.311999999999998</v>
          </cell>
          <cell r="AF297">
            <v>74.183999999999997</v>
          </cell>
          <cell r="AG297">
            <v>70.080000000000013</v>
          </cell>
          <cell r="AH297">
            <v>4.103999999999985</v>
          </cell>
          <cell r="AI297">
            <v>370</v>
          </cell>
          <cell r="AK297">
            <v>1727.3440000000001</v>
          </cell>
        </row>
        <row r="298">
          <cell r="P298">
            <v>0</v>
          </cell>
          <cell r="AF298">
            <v>0</v>
          </cell>
          <cell r="AG298">
            <v>0</v>
          </cell>
          <cell r="AH298">
            <v>0</v>
          </cell>
          <cell r="AI298">
            <v>0</v>
          </cell>
          <cell r="AK298">
            <v>0</v>
          </cell>
        </row>
        <row r="299">
          <cell r="F299">
            <v>14.666666666666666</v>
          </cell>
          <cell r="P299">
            <v>-60</v>
          </cell>
          <cell r="S299">
            <v>8</v>
          </cell>
          <cell r="X299">
            <v>36</v>
          </cell>
          <cell r="AC299">
            <v>26</v>
          </cell>
          <cell r="AF299">
            <v>12</v>
          </cell>
          <cell r="AG299">
            <v>11</v>
          </cell>
          <cell r="AH299">
            <v>1</v>
          </cell>
          <cell r="AI299">
            <v>13.7</v>
          </cell>
          <cell r="AK299">
            <v>36.666666666666664</v>
          </cell>
        </row>
        <row r="300">
          <cell r="F300">
            <v>113403.97284</v>
          </cell>
          <cell r="P300">
            <v>1001.3768000000002</v>
          </cell>
          <cell r="Q300">
            <v>0</v>
          </cell>
          <cell r="R300">
            <v>0</v>
          </cell>
          <cell r="S300">
            <v>576.61999999999898</v>
          </cell>
          <cell r="T300">
            <v>-835.56363636363631</v>
          </cell>
          <cell r="U300">
            <v>-846.70909090909095</v>
          </cell>
          <cell r="V300">
            <v>0</v>
          </cell>
          <cell r="W300">
            <v>0</v>
          </cell>
          <cell r="X300">
            <v>92.4025454545515</v>
          </cell>
          <cell r="Y300">
            <v>-588</v>
          </cell>
          <cell r="Z300">
            <v>-768</v>
          </cell>
          <cell r="AA300">
            <v>0</v>
          </cell>
          <cell r="AB300">
            <v>0</v>
          </cell>
          <cell r="AC300">
            <v>296.8240000000028</v>
          </cell>
          <cell r="AD300">
            <v>-181</v>
          </cell>
          <cell r="AE300">
            <v>-292.09090909090912</v>
          </cell>
          <cell r="AF300">
            <v>1748.4804072727284</v>
          </cell>
          <cell r="AG300">
            <v>1650.5756855612367</v>
          </cell>
          <cell r="AH300">
            <v>98.904721711490538</v>
          </cell>
          <cell r="AI300">
            <v>-1904.3636363636365</v>
          </cell>
          <cell r="AK300">
            <v>117394.68559272728</v>
          </cell>
        </row>
        <row r="301">
          <cell r="AH301">
            <v>191</v>
          </cell>
          <cell r="AK301">
            <v>0</v>
          </cell>
        </row>
        <row r="303">
          <cell r="F303">
            <v>113403.97284</v>
          </cell>
          <cell r="G303">
            <v>0</v>
          </cell>
          <cell r="H303">
            <v>0</v>
          </cell>
          <cell r="P303">
            <v>1001.3768000000002</v>
          </cell>
          <cell r="Q303">
            <v>0</v>
          </cell>
          <cell r="R303">
            <v>0</v>
          </cell>
          <cell r="S303">
            <v>576.61999999999898</v>
          </cell>
          <cell r="T303">
            <v>-835.56363636363631</v>
          </cell>
          <cell r="U303">
            <v>-846.70909090909095</v>
          </cell>
          <cell r="V303">
            <v>0</v>
          </cell>
          <cell r="W303">
            <v>0</v>
          </cell>
          <cell r="X303">
            <v>92.4025454545515</v>
          </cell>
          <cell r="Y303">
            <v>-588</v>
          </cell>
          <cell r="Z303">
            <v>-768</v>
          </cell>
          <cell r="AA303">
            <v>0</v>
          </cell>
          <cell r="AB303">
            <v>0</v>
          </cell>
          <cell r="AC303">
            <v>296.8240000000028</v>
          </cell>
          <cell r="AF303">
            <v>1748.4804072727284</v>
          </cell>
          <cell r="AG303">
            <v>1458.5756855612378</v>
          </cell>
          <cell r="AH303">
            <v>289.90472171149054</v>
          </cell>
          <cell r="AK303">
            <v>117394.68559272728</v>
          </cell>
        </row>
        <row r="304">
          <cell r="F304">
            <v>0</v>
          </cell>
          <cell r="AK304">
            <v>0</v>
          </cell>
        </row>
        <row r="305">
          <cell r="F305">
            <v>0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0</v>
          </cell>
          <cell r="V305">
            <v>0</v>
          </cell>
          <cell r="W305">
            <v>0</v>
          </cell>
          <cell r="X305">
            <v>0</v>
          </cell>
          <cell r="Y305">
            <v>0</v>
          </cell>
          <cell r="Z305">
            <v>0</v>
          </cell>
          <cell r="AA305">
            <v>0</v>
          </cell>
          <cell r="AB305">
            <v>0</v>
          </cell>
          <cell r="AC305">
            <v>0</v>
          </cell>
          <cell r="AD305">
            <v>0</v>
          </cell>
          <cell r="AE305">
            <v>0</v>
          </cell>
          <cell r="AF305">
            <v>0</v>
          </cell>
          <cell r="AG305">
            <v>0</v>
          </cell>
          <cell r="AH305">
            <v>0</v>
          </cell>
          <cell r="AI305">
            <v>0</v>
          </cell>
          <cell r="AK305">
            <v>0</v>
          </cell>
        </row>
        <row r="306">
          <cell r="F306">
            <v>0</v>
          </cell>
          <cell r="P306">
            <v>0</v>
          </cell>
          <cell r="S306">
            <v>0</v>
          </cell>
          <cell r="X306">
            <v>0</v>
          </cell>
          <cell r="AC306">
            <v>0</v>
          </cell>
          <cell r="AF306">
            <v>0</v>
          </cell>
          <cell r="AG306">
            <v>0</v>
          </cell>
          <cell r="AH306">
            <v>0</v>
          </cell>
          <cell r="AI306">
            <v>0</v>
          </cell>
          <cell r="AK306">
            <v>0</v>
          </cell>
        </row>
        <row r="307">
          <cell r="AK307">
            <v>0</v>
          </cell>
        </row>
        <row r="308">
          <cell r="F308">
            <v>113403.97284</v>
          </cell>
          <cell r="P308">
            <v>1001.3768000000002</v>
          </cell>
          <cell r="Q308">
            <v>0</v>
          </cell>
          <cell r="R308">
            <v>0</v>
          </cell>
          <cell r="S308">
            <v>576.61999999999898</v>
          </cell>
          <cell r="T308">
            <v>-835.56363636363631</v>
          </cell>
          <cell r="U308">
            <v>-846.70909090909095</v>
          </cell>
          <cell r="V308">
            <v>0</v>
          </cell>
          <cell r="W308">
            <v>0</v>
          </cell>
          <cell r="X308">
            <v>92.4025454545515</v>
          </cell>
          <cell r="Y308">
            <v>-588</v>
          </cell>
          <cell r="Z308">
            <v>-768</v>
          </cell>
          <cell r="AA308">
            <v>0</v>
          </cell>
          <cell r="AB308">
            <v>0</v>
          </cell>
          <cell r="AC308">
            <v>296.8240000000028</v>
          </cell>
          <cell r="AD308">
            <v>-181</v>
          </cell>
          <cell r="AE308">
            <v>-292.09090909090912</v>
          </cell>
          <cell r="AF308">
            <v>1748.4804072727284</v>
          </cell>
          <cell r="AG308">
            <v>1458.5756855612378</v>
          </cell>
          <cell r="AH308">
            <v>289.90472171149054</v>
          </cell>
          <cell r="AI308">
            <v>-1904.3636363636365</v>
          </cell>
          <cell r="AK308">
            <v>117394.68559272728</v>
          </cell>
        </row>
        <row r="309">
          <cell r="AK309">
            <v>0</v>
          </cell>
        </row>
        <row r="310">
          <cell r="P310">
            <v>0</v>
          </cell>
          <cell r="AK310">
            <v>0</v>
          </cell>
        </row>
        <row r="311">
          <cell r="S311">
            <v>0</v>
          </cell>
          <cell r="AK311">
            <v>0</v>
          </cell>
        </row>
        <row r="312">
          <cell r="F312">
            <v>4483.4666666666662</v>
          </cell>
          <cell r="AK312">
            <v>4483.4666666666662</v>
          </cell>
        </row>
        <row r="313">
          <cell r="S313">
            <v>0</v>
          </cell>
        </row>
        <row r="314">
          <cell r="F314">
            <v>0</v>
          </cell>
          <cell r="AK314">
            <v>0</v>
          </cell>
        </row>
        <row r="315">
          <cell r="AK315">
            <v>0</v>
          </cell>
        </row>
        <row r="317">
          <cell r="AK317">
            <v>0</v>
          </cell>
        </row>
        <row r="318">
          <cell r="S318">
            <v>0</v>
          </cell>
        </row>
        <row r="319">
          <cell r="F319">
            <v>113403.97284</v>
          </cell>
          <cell r="P319">
            <v>1001.3768000000002</v>
          </cell>
          <cell r="Q319">
            <v>0</v>
          </cell>
          <cell r="R319">
            <v>0</v>
          </cell>
          <cell r="S319">
            <v>576.61999999999898</v>
          </cell>
          <cell r="T319">
            <v>-835.56363636363631</v>
          </cell>
          <cell r="U319">
            <v>-846.70909090909095</v>
          </cell>
          <cell r="V319">
            <v>0</v>
          </cell>
          <cell r="W319">
            <v>0</v>
          </cell>
          <cell r="X319">
            <v>92.4025454545515</v>
          </cell>
          <cell r="Y319">
            <v>-588</v>
          </cell>
          <cell r="Z319">
            <v>-768</v>
          </cell>
          <cell r="AA319">
            <v>0</v>
          </cell>
          <cell r="AB319">
            <v>0</v>
          </cell>
          <cell r="AC319">
            <v>296.8240000000028</v>
          </cell>
          <cell r="AD319">
            <v>-181</v>
          </cell>
          <cell r="AE319">
            <v>-292.09090909090912</v>
          </cell>
          <cell r="AF319">
            <v>1748.4804072727284</v>
          </cell>
          <cell r="AG319">
            <v>1458.5756855612378</v>
          </cell>
          <cell r="AH319">
            <v>289.90472171149054</v>
          </cell>
          <cell r="AI319">
            <v>-1904.3636363636365</v>
          </cell>
          <cell r="AK319">
            <v>117394.68559272728</v>
          </cell>
        </row>
        <row r="328">
          <cell r="AJ328">
            <v>2455</v>
          </cell>
          <cell r="AK328">
            <v>7352.363636363636</v>
          </cell>
          <cell r="AM328">
            <v>7283.636363636364</v>
          </cell>
        </row>
        <row r="329">
          <cell r="F329">
            <v>103</v>
          </cell>
          <cell r="P329">
            <v>198</v>
          </cell>
          <cell r="S329">
            <v>460</v>
          </cell>
          <cell r="X329">
            <v>178</v>
          </cell>
          <cell r="AC329">
            <v>146</v>
          </cell>
          <cell r="AF329">
            <v>393</v>
          </cell>
          <cell r="AG329">
            <v>373</v>
          </cell>
          <cell r="AH329">
            <v>20</v>
          </cell>
          <cell r="AI329">
            <v>76</v>
          </cell>
          <cell r="AK329">
            <v>1570</v>
          </cell>
          <cell r="AM329">
            <v>1253</v>
          </cell>
        </row>
        <row r="330">
          <cell r="AJ330">
            <v>36</v>
          </cell>
          <cell r="AK330">
            <v>10408.151428571429</v>
          </cell>
          <cell r="AM330">
            <v>10408.151428571429</v>
          </cell>
        </row>
        <row r="331">
          <cell r="AK331">
            <v>791.6</v>
          </cell>
          <cell r="AM331">
            <v>791.6</v>
          </cell>
        </row>
        <row r="332">
          <cell r="AJ332">
            <v>36</v>
          </cell>
          <cell r="AK332">
            <v>120.26666666666665</v>
          </cell>
          <cell r="AM332">
            <v>108.26666666666667</v>
          </cell>
        </row>
        <row r="333">
          <cell r="AK333">
            <v>4126.5514285714289</v>
          </cell>
          <cell r="AM333">
            <v>4126.5514285714289</v>
          </cell>
        </row>
        <row r="334">
          <cell r="AK334">
            <v>3500</v>
          </cell>
          <cell r="AM334">
            <v>3500</v>
          </cell>
        </row>
        <row r="335">
          <cell r="AK335">
            <v>0</v>
          </cell>
        </row>
        <row r="336">
          <cell r="AK336">
            <v>1990</v>
          </cell>
          <cell r="AM336">
            <v>1990</v>
          </cell>
        </row>
        <row r="337">
          <cell r="AK337">
            <v>9242.6666666666661</v>
          </cell>
        </row>
        <row r="338">
          <cell r="AK338">
            <v>0</v>
          </cell>
          <cell r="AM338">
            <v>0</v>
          </cell>
        </row>
        <row r="339">
          <cell r="AK339">
            <v>2183.5999999999995</v>
          </cell>
          <cell r="AM339">
            <v>2302</v>
          </cell>
        </row>
        <row r="340">
          <cell r="AK340">
            <v>2830.0727272727277</v>
          </cell>
          <cell r="AM340">
            <v>2501.0727272727272</v>
          </cell>
        </row>
        <row r="341">
          <cell r="AK341">
            <v>0</v>
          </cell>
          <cell r="AM341">
            <v>0</v>
          </cell>
        </row>
        <row r="342">
          <cell r="AK342">
            <v>0</v>
          </cell>
          <cell r="AM342">
            <v>0</v>
          </cell>
        </row>
        <row r="343">
          <cell r="AK343">
            <v>0</v>
          </cell>
          <cell r="AM343">
            <v>0</v>
          </cell>
        </row>
        <row r="344">
          <cell r="AK344">
            <v>4067.2</v>
          </cell>
          <cell r="AM344">
            <v>3105.4</v>
          </cell>
        </row>
        <row r="345">
          <cell r="AK345">
            <v>1424</v>
          </cell>
          <cell r="AM345">
            <v>988</v>
          </cell>
        </row>
        <row r="346">
          <cell r="AK346">
            <v>302.40000000000003</v>
          </cell>
          <cell r="AM346">
            <v>276.8</v>
          </cell>
        </row>
        <row r="347">
          <cell r="AK347">
            <v>1444.2</v>
          </cell>
        </row>
        <row r="348">
          <cell r="AK348">
            <v>896.6</v>
          </cell>
        </row>
        <row r="349">
          <cell r="AK349">
            <v>0</v>
          </cell>
          <cell r="AM349">
            <v>0</v>
          </cell>
        </row>
        <row r="350">
          <cell r="AK350">
            <v>66</v>
          </cell>
          <cell r="AM350">
            <v>66</v>
          </cell>
        </row>
        <row r="351">
          <cell r="AK351">
            <v>3398.2</v>
          </cell>
          <cell r="AM351">
            <v>2675</v>
          </cell>
        </row>
        <row r="352">
          <cell r="P352">
            <v>225</v>
          </cell>
          <cell r="S352">
            <v>296</v>
          </cell>
          <cell r="X352">
            <v>56</v>
          </cell>
          <cell r="AC352">
            <v>95</v>
          </cell>
          <cell r="AF352">
            <v>317.8</v>
          </cell>
          <cell r="AG352">
            <v>317.8</v>
          </cell>
          <cell r="AH352">
            <v>0</v>
          </cell>
          <cell r="AK352">
            <v>989.8</v>
          </cell>
        </row>
        <row r="353">
          <cell r="AK353">
            <v>0</v>
          </cell>
        </row>
        <row r="354">
          <cell r="F354">
            <v>0</v>
          </cell>
          <cell r="P354">
            <v>0</v>
          </cell>
          <cell r="S354">
            <v>0</v>
          </cell>
          <cell r="X354">
            <v>0</v>
          </cell>
          <cell r="AC354">
            <v>0</v>
          </cell>
          <cell r="AF354">
            <v>0</v>
          </cell>
          <cell r="AG354">
            <v>0</v>
          </cell>
          <cell r="AH354">
            <v>0</v>
          </cell>
          <cell r="AI354">
            <v>0</v>
          </cell>
          <cell r="AK354">
            <v>363.66666666666663</v>
          </cell>
          <cell r="AM354">
            <v>363.66666666666663</v>
          </cell>
        </row>
        <row r="355">
          <cell r="AK355">
            <v>105</v>
          </cell>
          <cell r="AM355">
            <v>105</v>
          </cell>
        </row>
        <row r="356">
          <cell r="AK356">
            <v>0</v>
          </cell>
          <cell r="AM356">
            <v>0</v>
          </cell>
        </row>
        <row r="357">
          <cell r="AK357">
            <v>0</v>
          </cell>
          <cell r="AM357">
            <v>0</v>
          </cell>
        </row>
        <row r="358">
          <cell r="AJ358">
            <v>-2491</v>
          </cell>
          <cell r="AK358">
            <v>3376.9666666666672</v>
          </cell>
          <cell r="AM358" t="e">
            <v>#REF!</v>
          </cell>
        </row>
        <row r="359">
          <cell r="AK359">
            <v>607.40000000000009</v>
          </cell>
        </row>
        <row r="360">
          <cell r="AK360">
            <v>691.86666666666667</v>
          </cell>
        </row>
        <row r="361">
          <cell r="AK361">
            <v>2077.6999999999998</v>
          </cell>
        </row>
        <row r="362">
          <cell r="F362">
            <v>0</v>
          </cell>
          <cell r="P362">
            <v>-41.200000000000045</v>
          </cell>
          <cell r="S362">
            <v>-70.599999999999909</v>
          </cell>
          <cell r="T362">
            <v>207.20000000000002</v>
          </cell>
          <cell r="U362">
            <v>1087.8</v>
          </cell>
          <cell r="X362">
            <v>576.79999999999995</v>
          </cell>
          <cell r="Y362">
            <v>233</v>
          </cell>
          <cell r="Z362">
            <v>519</v>
          </cell>
          <cell r="AC362">
            <v>574.79999999999995</v>
          </cell>
          <cell r="AD362">
            <v>240</v>
          </cell>
          <cell r="AE362">
            <v>494</v>
          </cell>
          <cell r="AF362">
            <v>108.80000000000001</v>
          </cell>
          <cell r="AG362">
            <v>170.8</v>
          </cell>
          <cell r="AH362">
            <v>-62</v>
          </cell>
          <cell r="AI362">
            <v>0</v>
          </cell>
          <cell r="AK362">
            <v>1158.5999999999999</v>
          </cell>
          <cell r="AM362">
            <v>1049.8</v>
          </cell>
        </row>
        <row r="371">
          <cell r="F371">
            <v>-4642</v>
          </cell>
        </row>
        <row r="383">
          <cell r="F383" t="str">
            <v>лютий</v>
          </cell>
          <cell r="P383" t="str">
            <v>лютий</v>
          </cell>
          <cell r="X383" t="str">
            <v>лютий</v>
          </cell>
          <cell r="AC383" t="str">
            <v>лютий</v>
          </cell>
        </row>
        <row r="384">
          <cell r="F384" t="str">
            <v>АППАРАТ</v>
          </cell>
          <cell r="P384" t="str">
            <v>ККМ</v>
          </cell>
          <cell r="X384" t="str">
            <v>ТЕЦ5</v>
          </cell>
          <cell r="AC384" t="str">
            <v>ТЕЦ6</v>
          </cell>
          <cell r="AK384" t="str">
            <v>АК "КЕ"</v>
          </cell>
          <cell r="AL384" t="str">
            <v>Е/Е</v>
          </cell>
        </row>
        <row r="385">
          <cell r="F385" t="str">
            <v>ПЛАН</v>
          </cell>
          <cell r="P385" t="str">
            <v>ПЛАН</v>
          </cell>
          <cell r="X385" t="str">
            <v>ПЛАН</v>
          </cell>
          <cell r="AC385" t="str">
            <v>ПЛАН</v>
          </cell>
          <cell r="AK385" t="str">
            <v>ПЛАН</v>
          </cell>
          <cell r="AL385" t="str">
            <v>ПЛАН</v>
          </cell>
        </row>
        <row r="386">
          <cell r="F386">
            <v>164.3</v>
          </cell>
          <cell r="G386">
            <v>35</v>
          </cell>
          <cell r="H386">
            <v>35</v>
          </cell>
          <cell r="P386">
            <v>14.333333333333332</v>
          </cell>
          <cell r="S386">
            <v>14.333333333333332</v>
          </cell>
          <cell r="X386">
            <v>182</v>
          </cell>
          <cell r="Y386">
            <v>56</v>
          </cell>
          <cell r="Z386">
            <v>56</v>
          </cell>
          <cell r="AC386">
            <v>323.66666666666674</v>
          </cell>
          <cell r="AD386">
            <v>106</v>
          </cell>
          <cell r="AE386">
            <v>105</v>
          </cell>
          <cell r="AK386">
            <v>735.30000000000018</v>
          </cell>
          <cell r="AL386">
            <v>305.73333333333335</v>
          </cell>
          <cell r="AM386">
            <v>226.33333333333334</v>
          </cell>
        </row>
        <row r="387">
          <cell r="F387">
            <v>29</v>
          </cell>
          <cell r="G387">
            <v>6</v>
          </cell>
          <cell r="P387">
            <v>0</v>
          </cell>
          <cell r="X387">
            <v>0</v>
          </cell>
          <cell r="Y387">
            <v>0</v>
          </cell>
          <cell r="AC387">
            <v>3.6666666666666665</v>
          </cell>
          <cell r="AD387">
            <v>1</v>
          </cell>
          <cell r="AK387">
            <v>46</v>
          </cell>
          <cell r="AL387">
            <v>10</v>
          </cell>
        </row>
        <row r="388">
          <cell r="F388">
            <v>0</v>
          </cell>
          <cell r="G388">
            <v>0</v>
          </cell>
          <cell r="P388">
            <v>0.66666666666666663</v>
          </cell>
          <cell r="X388">
            <v>146.66666666666666</v>
          </cell>
          <cell r="Y388">
            <v>45</v>
          </cell>
          <cell r="AC388">
            <v>280.66666666666669</v>
          </cell>
          <cell r="AD388">
            <v>92</v>
          </cell>
          <cell r="AK388">
            <v>428</v>
          </cell>
          <cell r="AL388">
            <v>137.66666666666666</v>
          </cell>
        </row>
        <row r="389">
          <cell r="F389">
            <v>0</v>
          </cell>
          <cell r="G389">
            <v>0</v>
          </cell>
          <cell r="P389">
            <v>2</v>
          </cell>
          <cell r="X389">
            <v>0</v>
          </cell>
          <cell r="Y389">
            <v>0</v>
          </cell>
          <cell r="AC389">
            <v>25</v>
          </cell>
          <cell r="AD389">
            <v>8</v>
          </cell>
          <cell r="AK389">
            <v>33.666666666666671</v>
          </cell>
          <cell r="AL389">
            <v>13</v>
          </cell>
        </row>
        <row r="390">
          <cell r="F390">
            <v>0</v>
          </cell>
          <cell r="G390">
            <v>0</v>
          </cell>
          <cell r="P390">
            <v>0</v>
          </cell>
          <cell r="X390">
            <v>25.333333333333332</v>
          </cell>
          <cell r="Y390">
            <v>8</v>
          </cell>
          <cell r="AC390">
            <v>0.66666666666666663</v>
          </cell>
          <cell r="AD390">
            <v>0</v>
          </cell>
          <cell r="AK390">
            <v>26</v>
          </cell>
          <cell r="AL390">
            <v>8</v>
          </cell>
        </row>
        <row r="391">
          <cell r="F391">
            <v>120.63333333333333</v>
          </cell>
          <cell r="G391">
            <v>26</v>
          </cell>
          <cell r="P391">
            <v>0</v>
          </cell>
          <cell r="X391">
            <v>0</v>
          </cell>
          <cell r="Y391">
            <v>0</v>
          </cell>
          <cell r="AC391">
            <v>0</v>
          </cell>
          <cell r="AD391">
            <v>0</v>
          </cell>
          <cell r="AK391">
            <v>120.63333333333333</v>
          </cell>
          <cell r="AL391">
            <v>28</v>
          </cell>
        </row>
        <row r="392">
          <cell r="F392">
            <v>8.6666666666666661</v>
          </cell>
          <cell r="G392">
            <v>2</v>
          </cell>
          <cell r="P392">
            <v>0</v>
          </cell>
          <cell r="X392">
            <v>0</v>
          </cell>
          <cell r="Y392">
            <v>0</v>
          </cell>
          <cell r="AC392">
            <v>0</v>
          </cell>
          <cell r="AD392">
            <v>0</v>
          </cell>
          <cell r="AK392">
            <v>8.6666666666666661</v>
          </cell>
          <cell r="AL392">
            <v>0</v>
          </cell>
        </row>
        <row r="393">
          <cell r="F393">
            <v>0</v>
          </cell>
          <cell r="G393">
            <v>0</v>
          </cell>
          <cell r="P393">
            <v>5.333333333333333</v>
          </cell>
          <cell r="X393">
            <v>0</v>
          </cell>
          <cell r="Y393">
            <v>0</v>
          </cell>
          <cell r="AC393">
            <v>0</v>
          </cell>
          <cell r="AD393">
            <v>0</v>
          </cell>
          <cell r="AK393">
            <v>22</v>
          </cell>
          <cell r="AL393">
            <v>15.333333333333332</v>
          </cell>
        </row>
        <row r="394">
          <cell r="F394">
            <v>5.333333333333333</v>
          </cell>
          <cell r="G394">
            <v>1</v>
          </cell>
          <cell r="P394">
            <v>0</v>
          </cell>
          <cell r="X394">
            <v>0</v>
          </cell>
          <cell r="Y394">
            <v>0</v>
          </cell>
          <cell r="AC394">
            <v>0</v>
          </cell>
          <cell r="AD394">
            <v>0</v>
          </cell>
          <cell r="AK394">
            <v>5.333333333333333</v>
          </cell>
          <cell r="AL394">
            <v>1</v>
          </cell>
        </row>
        <row r="395">
          <cell r="F395">
            <v>0.33333333333333331</v>
          </cell>
          <cell r="G395">
            <v>0</v>
          </cell>
          <cell r="P395">
            <v>4.333333333333333</v>
          </cell>
          <cell r="X395">
            <v>0</v>
          </cell>
          <cell r="Y395">
            <v>0</v>
          </cell>
          <cell r="AC395">
            <v>0</v>
          </cell>
          <cell r="AD395">
            <v>0</v>
          </cell>
          <cell r="AK395">
            <v>4.6666666666666661</v>
          </cell>
          <cell r="AL395">
            <v>4.333333333333333</v>
          </cell>
        </row>
        <row r="396">
          <cell r="F396">
            <v>0.33333333333333331</v>
          </cell>
          <cell r="G396">
            <v>0</v>
          </cell>
          <cell r="P396">
            <v>2</v>
          </cell>
          <cell r="X396">
            <v>10</v>
          </cell>
          <cell r="Y396">
            <v>3</v>
          </cell>
          <cell r="AC396">
            <v>13.666666666666666</v>
          </cell>
          <cell r="AD396">
            <v>4</v>
          </cell>
          <cell r="AK396">
            <v>26</v>
          </cell>
          <cell r="AL396">
            <v>9</v>
          </cell>
        </row>
        <row r="397">
          <cell r="F397">
            <v>0</v>
          </cell>
          <cell r="G397">
            <v>0</v>
          </cell>
          <cell r="P397">
            <v>0</v>
          </cell>
          <cell r="X397">
            <v>0</v>
          </cell>
          <cell r="Y397">
            <v>0</v>
          </cell>
          <cell r="AC397">
            <v>0</v>
          </cell>
          <cell r="AD397">
            <v>0</v>
          </cell>
          <cell r="AK397">
            <v>0</v>
          </cell>
        </row>
        <row r="398">
          <cell r="F398">
            <v>1.1666666666666667</v>
          </cell>
          <cell r="G398">
            <v>0</v>
          </cell>
          <cell r="P398">
            <v>20.5</v>
          </cell>
          <cell r="X398">
            <v>522.33333333333337</v>
          </cell>
          <cell r="Y398">
            <v>162</v>
          </cell>
          <cell r="AC398">
            <v>43</v>
          </cell>
          <cell r="AD398">
            <v>14</v>
          </cell>
          <cell r="AK398">
            <v>587.33333333333337</v>
          </cell>
          <cell r="AL398">
            <v>196.5</v>
          </cell>
          <cell r="AM398">
            <v>196.83333333333334</v>
          </cell>
        </row>
        <row r="399">
          <cell r="F399">
            <v>0</v>
          </cell>
          <cell r="G399">
            <v>0</v>
          </cell>
          <cell r="P399">
            <v>0</v>
          </cell>
          <cell r="X399">
            <v>0</v>
          </cell>
          <cell r="Y399">
            <v>0</v>
          </cell>
          <cell r="AC399">
            <v>0</v>
          </cell>
          <cell r="AD399">
            <v>0</v>
          </cell>
          <cell r="AK399">
            <v>0</v>
          </cell>
          <cell r="AL399">
            <v>0</v>
          </cell>
        </row>
        <row r="400">
          <cell r="F400">
            <v>0</v>
          </cell>
          <cell r="G400">
            <v>0</v>
          </cell>
          <cell r="P400">
            <v>0</v>
          </cell>
          <cell r="X400">
            <v>480.66666666666669</v>
          </cell>
          <cell r="Y400">
            <v>149</v>
          </cell>
          <cell r="AC400">
            <v>11</v>
          </cell>
          <cell r="AD400">
            <v>4</v>
          </cell>
          <cell r="AK400">
            <v>491.66666666666669</v>
          </cell>
          <cell r="AL400">
            <v>153</v>
          </cell>
        </row>
        <row r="401">
          <cell r="F401">
            <v>0</v>
          </cell>
          <cell r="G401">
            <v>0</v>
          </cell>
          <cell r="P401">
            <v>0</v>
          </cell>
          <cell r="X401">
            <v>0</v>
          </cell>
          <cell r="Y401">
            <v>0</v>
          </cell>
          <cell r="AC401">
            <v>0</v>
          </cell>
          <cell r="AD401">
            <v>0</v>
          </cell>
          <cell r="AK401">
            <v>0</v>
          </cell>
          <cell r="AL401">
            <v>0</v>
          </cell>
        </row>
        <row r="402">
          <cell r="F402">
            <v>1.1666666666666667</v>
          </cell>
          <cell r="G402">
            <v>0</v>
          </cell>
          <cell r="P402">
            <v>15.833333333333334</v>
          </cell>
          <cell r="X402">
            <v>41.666666666666664</v>
          </cell>
          <cell r="Y402">
            <v>13</v>
          </cell>
          <cell r="AC402">
            <v>32</v>
          </cell>
          <cell r="AD402">
            <v>10</v>
          </cell>
          <cell r="AK402">
            <v>91</v>
          </cell>
          <cell r="AL402">
            <v>43.833333333333336</v>
          </cell>
        </row>
        <row r="403">
          <cell r="F403">
            <v>0</v>
          </cell>
          <cell r="G403">
            <v>0</v>
          </cell>
          <cell r="P403">
            <v>4.666666666666667</v>
          </cell>
          <cell r="X403">
            <v>0</v>
          </cell>
          <cell r="Y403">
            <v>0</v>
          </cell>
          <cell r="AC403">
            <v>0</v>
          </cell>
          <cell r="AD403">
            <v>0</v>
          </cell>
          <cell r="AK403">
            <v>4.666666666666667</v>
          </cell>
          <cell r="AL403">
            <v>0</v>
          </cell>
        </row>
        <row r="404">
          <cell r="F404">
            <v>0</v>
          </cell>
          <cell r="G404">
            <v>0</v>
          </cell>
          <cell r="P404">
            <v>0</v>
          </cell>
          <cell r="X404">
            <v>0</v>
          </cell>
          <cell r="Y404">
            <v>0</v>
          </cell>
          <cell r="AC404">
            <v>0</v>
          </cell>
          <cell r="AD404">
            <v>0</v>
          </cell>
          <cell r="AK404">
            <v>0</v>
          </cell>
        </row>
        <row r="405">
          <cell r="F405">
            <v>10</v>
          </cell>
          <cell r="G405">
            <v>2</v>
          </cell>
          <cell r="P405">
            <v>39</v>
          </cell>
          <cell r="X405">
            <v>0</v>
          </cell>
          <cell r="Y405">
            <v>0</v>
          </cell>
          <cell r="AC405">
            <v>0</v>
          </cell>
          <cell r="AD405">
            <v>0</v>
          </cell>
          <cell r="AK405">
            <v>49</v>
          </cell>
          <cell r="AL405">
            <v>41</v>
          </cell>
          <cell r="AM405">
            <v>42</v>
          </cell>
        </row>
        <row r="406">
          <cell r="F406">
            <v>2.6666666666666665</v>
          </cell>
          <cell r="G406">
            <v>1</v>
          </cell>
          <cell r="P406">
            <v>3.3333333333333335</v>
          </cell>
          <cell r="X406">
            <v>0</v>
          </cell>
          <cell r="Y406">
            <v>0</v>
          </cell>
          <cell r="AC406">
            <v>0</v>
          </cell>
          <cell r="AD406">
            <v>0</v>
          </cell>
          <cell r="AK406">
            <v>6</v>
          </cell>
          <cell r="AL406">
            <v>4.3333333333333339</v>
          </cell>
        </row>
        <row r="407">
          <cell r="F407">
            <v>7.333333333333333</v>
          </cell>
          <cell r="G407">
            <v>2</v>
          </cell>
          <cell r="P407">
            <v>35.666666666666664</v>
          </cell>
          <cell r="X407">
            <v>0</v>
          </cell>
          <cell r="Y407">
            <v>0</v>
          </cell>
          <cell r="AC407">
            <v>0</v>
          </cell>
          <cell r="AD407">
            <v>0</v>
          </cell>
          <cell r="AK407">
            <v>43</v>
          </cell>
          <cell r="AL407">
            <v>37.666666666666664</v>
          </cell>
        </row>
        <row r="408">
          <cell r="F408">
            <v>0</v>
          </cell>
          <cell r="G408">
            <v>0</v>
          </cell>
          <cell r="P408">
            <v>0</v>
          </cell>
          <cell r="X408">
            <v>0</v>
          </cell>
          <cell r="Y408">
            <v>0</v>
          </cell>
          <cell r="AC408">
            <v>0</v>
          </cell>
          <cell r="AD408">
            <v>0</v>
          </cell>
          <cell r="AK408">
            <v>0</v>
          </cell>
        </row>
        <row r="409">
          <cell r="F409">
            <v>206.33333333333329</v>
          </cell>
          <cell r="G409">
            <v>44</v>
          </cell>
          <cell r="H409">
            <v>43</v>
          </cell>
          <cell r="P409">
            <v>50.166666666666671</v>
          </cell>
          <cell r="S409">
            <v>50.166666666666671</v>
          </cell>
          <cell r="X409">
            <v>37.833333333333343</v>
          </cell>
          <cell r="Y409">
            <v>12</v>
          </cell>
          <cell r="AC409">
            <v>26.000000000000004</v>
          </cell>
          <cell r="AD409">
            <v>9</v>
          </cell>
          <cell r="AK409">
            <v>1965.0000000000002</v>
          </cell>
          <cell r="AL409">
            <v>373.16666666666663</v>
          </cell>
          <cell r="AM409">
            <v>373.16666666666663</v>
          </cell>
        </row>
        <row r="410">
          <cell r="F410">
            <v>0</v>
          </cell>
          <cell r="G410">
            <v>0</v>
          </cell>
          <cell r="P410">
            <v>0</v>
          </cell>
          <cell r="X410">
            <v>0</v>
          </cell>
          <cell r="Y410">
            <v>0</v>
          </cell>
          <cell r="AC410">
            <v>0</v>
          </cell>
          <cell r="AD410">
            <v>0</v>
          </cell>
          <cell r="AK410">
            <v>1350</v>
          </cell>
          <cell r="AL410">
            <v>0</v>
          </cell>
        </row>
        <row r="411">
          <cell r="F411">
            <v>0</v>
          </cell>
          <cell r="G411">
            <v>0</v>
          </cell>
          <cell r="P411">
            <v>0</v>
          </cell>
          <cell r="X411">
            <v>0</v>
          </cell>
          <cell r="Y411">
            <v>0</v>
          </cell>
          <cell r="AC411">
            <v>0</v>
          </cell>
          <cell r="AD411">
            <v>0</v>
          </cell>
          <cell r="AK411">
            <v>95</v>
          </cell>
          <cell r="AL411">
            <v>95</v>
          </cell>
        </row>
        <row r="412">
          <cell r="F412">
            <v>0</v>
          </cell>
          <cell r="G412">
            <v>0</v>
          </cell>
          <cell r="P412">
            <v>0</v>
          </cell>
          <cell r="X412">
            <v>0</v>
          </cell>
          <cell r="Y412">
            <v>0</v>
          </cell>
          <cell r="AC412">
            <v>0</v>
          </cell>
          <cell r="AD412">
            <v>0</v>
          </cell>
          <cell r="AK412">
            <v>0</v>
          </cell>
          <cell r="AL412">
            <v>0</v>
          </cell>
        </row>
        <row r="413">
          <cell r="F413">
            <v>0</v>
          </cell>
          <cell r="G413">
            <v>0</v>
          </cell>
          <cell r="P413">
            <v>12.333333333333334</v>
          </cell>
          <cell r="X413">
            <v>0</v>
          </cell>
          <cell r="Y413">
            <v>0</v>
          </cell>
          <cell r="AC413">
            <v>0</v>
          </cell>
          <cell r="AD413">
            <v>0</v>
          </cell>
          <cell r="AK413">
            <v>12.333333333333334</v>
          </cell>
          <cell r="AL413">
            <v>12.333333333333334</v>
          </cell>
        </row>
        <row r="414">
          <cell r="F414">
            <v>0</v>
          </cell>
          <cell r="G414">
            <v>0</v>
          </cell>
          <cell r="P414">
            <v>0</v>
          </cell>
          <cell r="X414">
            <v>0</v>
          </cell>
          <cell r="Y414">
            <v>0</v>
          </cell>
          <cell r="AC414">
            <v>0</v>
          </cell>
          <cell r="AD414">
            <v>0</v>
          </cell>
          <cell r="AK414">
            <v>0</v>
          </cell>
          <cell r="AL414">
            <v>0</v>
          </cell>
        </row>
        <row r="415">
          <cell r="F415">
            <v>1.6666666666666667</v>
          </cell>
          <cell r="G415">
            <v>0</v>
          </cell>
          <cell r="P415">
            <v>5</v>
          </cell>
          <cell r="X415">
            <v>3</v>
          </cell>
          <cell r="Y415">
            <v>1</v>
          </cell>
          <cell r="AC415">
            <v>3</v>
          </cell>
          <cell r="AD415">
            <v>1</v>
          </cell>
          <cell r="AK415">
            <v>57.666666666666664</v>
          </cell>
          <cell r="AL415">
            <v>47</v>
          </cell>
        </row>
        <row r="416">
          <cell r="F416">
            <v>0</v>
          </cell>
          <cell r="G416">
            <v>0</v>
          </cell>
          <cell r="P416">
            <v>0</v>
          </cell>
          <cell r="X416">
            <v>0</v>
          </cell>
          <cell r="Y416">
            <v>0</v>
          </cell>
          <cell r="AC416">
            <v>0</v>
          </cell>
          <cell r="AD416">
            <v>0</v>
          </cell>
          <cell r="AK416">
            <v>4</v>
          </cell>
          <cell r="AL416">
            <v>0</v>
          </cell>
        </row>
        <row r="417">
          <cell r="F417">
            <v>0</v>
          </cell>
          <cell r="G417">
            <v>0</v>
          </cell>
          <cell r="P417">
            <v>0</v>
          </cell>
          <cell r="X417">
            <v>0</v>
          </cell>
          <cell r="Y417">
            <v>0</v>
          </cell>
          <cell r="AC417">
            <v>0</v>
          </cell>
          <cell r="AD417">
            <v>0</v>
          </cell>
          <cell r="AK417">
            <v>0</v>
          </cell>
          <cell r="AL417">
            <v>0</v>
          </cell>
        </row>
        <row r="418">
          <cell r="F418">
            <v>0</v>
          </cell>
          <cell r="G418">
            <v>0</v>
          </cell>
          <cell r="P418">
            <v>18.5</v>
          </cell>
          <cell r="X418">
            <v>4.5</v>
          </cell>
          <cell r="Y418">
            <v>1</v>
          </cell>
          <cell r="AC418">
            <v>1.3333333333333333</v>
          </cell>
          <cell r="AD418">
            <v>0</v>
          </cell>
          <cell r="AK418">
            <v>28.5</v>
          </cell>
          <cell r="AL418">
            <v>23.5</v>
          </cell>
        </row>
        <row r="419">
          <cell r="F419">
            <v>0</v>
          </cell>
          <cell r="G419">
            <v>0</v>
          </cell>
          <cell r="P419">
            <v>1.3333333333333333</v>
          </cell>
          <cell r="X419">
            <v>0</v>
          </cell>
          <cell r="Y419">
            <v>0</v>
          </cell>
          <cell r="AC419">
            <v>1.6666666666666667</v>
          </cell>
          <cell r="AD419">
            <v>1</v>
          </cell>
          <cell r="AK419">
            <v>69</v>
          </cell>
          <cell r="AL419">
            <v>52.333333333333336</v>
          </cell>
        </row>
        <row r="420">
          <cell r="F420">
            <v>177</v>
          </cell>
          <cell r="G420">
            <v>38</v>
          </cell>
          <cell r="P420">
            <v>0</v>
          </cell>
          <cell r="X420">
            <v>0</v>
          </cell>
          <cell r="Y420">
            <v>0</v>
          </cell>
          <cell r="AC420">
            <v>0</v>
          </cell>
          <cell r="AD420">
            <v>0</v>
          </cell>
          <cell r="AK420">
            <v>177</v>
          </cell>
          <cell r="AL420">
            <v>38</v>
          </cell>
        </row>
        <row r="421">
          <cell r="F421">
            <v>0</v>
          </cell>
          <cell r="G421">
            <v>0</v>
          </cell>
          <cell r="P421">
            <v>0</v>
          </cell>
          <cell r="X421">
            <v>10</v>
          </cell>
          <cell r="Y421">
            <v>3</v>
          </cell>
          <cell r="AC421">
            <v>7.666666666666667</v>
          </cell>
          <cell r="AD421">
            <v>3</v>
          </cell>
          <cell r="AK421">
            <v>17.666666666666668</v>
          </cell>
          <cell r="AL421">
            <v>6</v>
          </cell>
        </row>
        <row r="422">
          <cell r="F422">
            <v>0.66666666666666663</v>
          </cell>
          <cell r="G422">
            <v>0</v>
          </cell>
          <cell r="P422">
            <v>2</v>
          </cell>
          <cell r="X422">
            <v>1.3333333333333333</v>
          </cell>
          <cell r="Y422">
            <v>0</v>
          </cell>
          <cell r="AC422">
            <v>1</v>
          </cell>
          <cell r="AD422">
            <v>0</v>
          </cell>
          <cell r="AK422">
            <v>6</v>
          </cell>
          <cell r="AL422">
            <v>2</v>
          </cell>
        </row>
        <row r="423">
          <cell r="F423">
            <v>2.6666666666666665</v>
          </cell>
          <cell r="G423">
            <v>1</v>
          </cell>
          <cell r="P423">
            <v>0.33333333333333331</v>
          </cell>
          <cell r="X423">
            <v>1</v>
          </cell>
          <cell r="Y423">
            <v>0</v>
          </cell>
          <cell r="AC423">
            <v>0.66666666666666663</v>
          </cell>
          <cell r="AD423">
            <v>0</v>
          </cell>
          <cell r="AK423">
            <v>9.3333333333333339</v>
          </cell>
          <cell r="AL423">
            <v>3.3333333333333335</v>
          </cell>
        </row>
        <row r="424">
          <cell r="F424">
            <v>0</v>
          </cell>
          <cell r="G424">
            <v>0</v>
          </cell>
          <cell r="P424">
            <v>2.3333333333333335</v>
          </cell>
          <cell r="X424">
            <v>6</v>
          </cell>
          <cell r="Y424">
            <v>2</v>
          </cell>
          <cell r="AC424">
            <v>5</v>
          </cell>
          <cell r="AD424">
            <v>2</v>
          </cell>
          <cell r="AK424">
            <v>13.333333333333334</v>
          </cell>
          <cell r="AL424">
            <v>6.3333333333333339</v>
          </cell>
        </row>
        <row r="425">
          <cell r="F425">
            <v>0</v>
          </cell>
          <cell r="G425">
            <v>0</v>
          </cell>
          <cell r="P425">
            <v>0</v>
          </cell>
          <cell r="X425">
            <v>0</v>
          </cell>
          <cell r="Y425">
            <v>0</v>
          </cell>
          <cell r="AC425">
            <v>0</v>
          </cell>
          <cell r="AD425">
            <v>0</v>
          </cell>
          <cell r="AK425">
            <v>0</v>
          </cell>
          <cell r="AL425">
            <v>0</v>
          </cell>
        </row>
        <row r="426">
          <cell r="F426">
            <v>0</v>
          </cell>
          <cell r="G426">
            <v>0</v>
          </cell>
          <cell r="P426">
            <v>0</v>
          </cell>
          <cell r="X426">
            <v>0</v>
          </cell>
          <cell r="Y426">
            <v>0</v>
          </cell>
          <cell r="AC426">
            <v>0</v>
          </cell>
          <cell r="AD426">
            <v>0</v>
          </cell>
          <cell r="AK426">
            <v>0</v>
          </cell>
          <cell r="AL426">
            <v>0</v>
          </cell>
        </row>
        <row r="427">
          <cell r="F427">
            <v>9.6666666666666661</v>
          </cell>
          <cell r="G427">
            <v>2</v>
          </cell>
          <cell r="P427">
            <v>1</v>
          </cell>
          <cell r="X427">
            <v>0</v>
          </cell>
          <cell r="Y427">
            <v>0</v>
          </cell>
          <cell r="AC427">
            <v>0</v>
          </cell>
          <cell r="AD427">
            <v>0</v>
          </cell>
          <cell r="AK427">
            <v>12</v>
          </cell>
          <cell r="AL427">
            <v>4</v>
          </cell>
        </row>
        <row r="428">
          <cell r="F428">
            <v>0</v>
          </cell>
          <cell r="G428">
            <v>0</v>
          </cell>
          <cell r="P428">
            <v>0</v>
          </cell>
          <cell r="X428">
            <v>0</v>
          </cell>
          <cell r="Y428">
            <v>0</v>
          </cell>
          <cell r="AC428">
            <v>0</v>
          </cell>
          <cell r="AD428">
            <v>0</v>
          </cell>
          <cell r="AK428">
            <v>0</v>
          </cell>
          <cell r="AL428">
            <v>0</v>
          </cell>
        </row>
        <row r="429">
          <cell r="F429">
            <v>2.3333333333333335</v>
          </cell>
          <cell r="G429">
            <v>0</v>
          </cell>
          <cell r="P429">
            <v>0.66666666666666663</v>
          </cell>
          <cell r="X429">
            <v>0.66666666666666663</v>
          </cell>
          <cell r="Y429">
            <v>0</v>
          </cell>
          <cell r="AC429">
            <v>0.66666666666666663</v>
          </cell>
          <cell r="AD429">
            <v>0</v>
          </cell>
          <cell r="AK429">
            <v>4.333333333333333</v>
          </cell>
          <cell r="AL429">
            <v>0.66666666666666663</v>
          </cell>
        </row>
        <row r="430">
          <cell r="F430">
            <v>1.6666666666666667</v>
          </cell>
          <cell r="G430">
            <v>0</v>
          </cell>
          <cell r="P430">
            <v>0.66666666666666663</v>
          </cell>
          <cell r="X430">
            <v>0.66666666666666663</v>
          </cell>
          <cell r="Y430">
            <v>0</v>
          </cell>
          <cell r="AC430">
            <v>0.66666666666666663</v>
          </cell>
          <cell r="AD430">
            <v>0</v>
          </cell>
          <cell r="AK430">
            <v>3.6666666666666665</v>
          </cell>
          <cell r="AL430">
            <v>0.66666666666666663</v>
          </cell>
        </row>
        <row r="431">
          <cell r="F431">
            <v>6.666666666666667</v>
          </cell>
          <cell r="G431">
            <v>1</v>
          </cell>
          <cell r="P431">
            <v>4.666666666666667</v>
          </cell>
          <cell r="X431">
            <v>3</v>
          </cell>
          <cell r="Y431">
            <v>1</v>
          </cell>
          <cell r="AC431">
            <v>2</v>
          </cell>
          <cell r="AD431">
            <v>1</v>
          </cell>
          <cell r="AK431">
            <v>33</v>
          </cell>
          <cell r="AL431">
            <v>17.666666666666668</v>
          </cell>
        </row>
        <row r="432">
          <cell r="F432">
            <v>0</v>
          </cell>
          <cell r="G432">
            <v>0</v>
          </cell>
          <cell r="P432">
            <v>0</v>
          </cell>
          <cell r="X432">
            <v>0</v>
          </cell>
          <cell r="Y432">
            <v>0</v>
          </cell>
          <cell r="AC432">
            <v>0</v>
          </cell>
          <cell r="AD432">
            <v>0</v>
          </cell>
          <cell r="AK432">
            <v>0</v>
          </cell>
          <cell r="AL432">
            <v>0</v>
          </cell>
        </row>
        <row r="433">
          <cell r="F433">
            <v>0</v>
          </cell>
          <cell r="G433">
            <v>0</v>
          </cell>
          <cell r="P433">
            <v>0</v>
          </cell>
          <cell r="X433">
            <v>0</v>
          </cell>
          <cell r="Y433">
            <v>0</v>
          </cell>
          <cell r="AC433">
            <v>0</v>
          </cell>
          <cell r="AD433">
            <v>0</v>
          </cell>
          <cell r="AK433">
            <v>0</v>
          </cell>
          <cell r="AL433">
            <v>53</v>
          </cell>
        </row>
        <row r="434">
          <cell r="F434">
            <v>1</v>
          </cell>
          <cell r="G434">
            <v>0</v>
          </cell>
          <cell r="P434">
            <v>0</v>
          </cell>
          <cell r="X434">
            <v>0</v>
          </cell>
          <cell r="Y434">
            <v>0</v>
          </cell>
          <cell r="AC434">
            <v>0</v>
          </cell>
          <cell r="AD434">
            <v>0</v>
          </cell>
          <cell r="AK434">
            <v>1</v>
          </cell>
          <cell r="AL434">
            <v>1</v>
          </cell>
        </row>
        <row r="435">
          <cell r="F435">
            <v>0</v>
          </cell>
          <cell r="G435">
            <v>0</v>
          </cell>
          <cell r="P435">
            <v>0</v>
          </cell>
          <cell r="X435">
            <v>0</v>
          </cell>
          <cell r="Y435">
            <v>0</v>
          </cell>
          <cell r="AC435">
            <v>0</v>
          </cell>
          <cell r="AD435">
            <v>0</v>
          </cell>
          <cell r="AK435">
            <v>0</v>
          </cell>
          <cell r="AL435">
            <v>0</v>
          </cell>
        </row>
        <row r="436">
          <cell r="F436">
            <v>0</v>
          </cell>
          <cell r="G436">
            <v>0</v>
          </cell>
          <cell r="P436">
            <v>0</v>
          </cell>
          <cell r="X436">
            <v>0</v>
          </cell>
          <cell r="Y436">
            <v>0</v>
          </cell>
          <cell r="AC436">
            <v>0</v>
          </cell>
          <cell r="AD436">
            <v>0</v>
          </cell>
          <cell r="AK436">
            <v>0</v>
          </cell>
          <cell r="AL436">
            <v>0</v>
          </cell>
        </row>
        <row r="437">
          <cell r="F437">
            <v>2.6666666666666665</v>
          </cell>
          <cell r="G437">
            <v>1</v>
          </cell>
          <cell r="P437">
            <v>1</v>
          </cell>
          <cell r="X437">
            <v>4</v>
          </cell>
          <cell r="Y437">
            <v>1</v>
          </cell>
          <cell r="AC437">
            <v>2</v>
          </cell>
          <cell r="AD437">
            <v>1</v>
          </cell>
          <cell r="AK437">
            <v>15.666666666666666</v>
          </cell>
          <cell r="AL437">
            <v>7</v>
          </cell>
        </row>
        <row r="438">
          <cell r="F438">
            <v>0</v>
          </cell>
          <cell r="G438">
            <v>0</v>
          </cell>
          <cell r="P438">
            <v>0</v>
          </cell>
          <cell r="X438">
            <v>0</v>
          </cell>
          <cell r="Y438">
            <v>0</v>
          </cell>
          <cell r="AC438">
            <v>0</v>
          </cell>
          <cell r="AD438">
            <v>0</v>
          </cell>
          <cell r="AK438">
            <v>0</v>
          </cell>
          <cell r="AL438">
            <v>0</v>
          </cell>
        </row>
        <row r="439">
          <cell r="F439">
            <v>0</v>
          </cell>
          <cell r="G439">
            <v>0</v>
          </cell>
          <cell r="P439">
            <v>0</v>
          </cell>
          <cell r="X439">
            <v>3.3333333333333335</v>
          </cell>
          <cell r="Y439">
            <v>1</v>
          </cell>
          <cell r="AC439">
            <v>0</v>
          </cell>
          <cell r="AD439">
            <v>0</v>
          </cell>
          <cell r="AK439">
            <v>3.3333333333333335</v>
          </cell>
          <cell r="AL439">
            <v>1</v>
          </cell>
        </row>
        <row r="440">
          <cell r="F440">
            <v>0.33333333333333331</v>
          </cell>
          <cell r="G440">
            <v>0</v>
          </cell>
          <cell r="P440">
            <v>0.33333333333333331</v>
          </cell>
          <cell r="X440">
            <v>0.33333333333333331</v>
          </cell>
          <cell r="Y440">
            <v>0</v>
          </cell>
          <cell r="AC440">
            <v>0.33333333333333331</v>
          </cell>
          <cell r="AD440">
            <v>0</v>
          </cell>
          <cell r="AK440">
            <v>1.9999999999999998</v>
          </cell>
          <cell r="AL440">
            <v>0.33333333333333331</v>
          </cell>
        </row>
        <row r="441">
          <cell r="F441">
            <v>0</v>
          </cell>
          <cell r="G441">
            <v>0</v>
          </cell>
          <cell r="P441">
            <v>0</v>
          </cell>
          <cell r="X441">
            <v>0</v>
          </cell>
          <cell r="Y441">
            <v>0</v>
          </cell>
          <cell r="AC441">
            <v>0</v>
          </cell>
          <cell r="AD441">
            <v>0</v>
          </cell>
          <cell r="AK441">
            <v>0</v>
          </cell>
          <cell r="AL441">
            <v>0</v>
          </cell>
        </row>
        <row r="442">
          <cell r="F442">
            <v>0</v>
          </cell>
          <cell r="G442">
            <v>0</v>
          </cell>
          <cell r="P442">
            <v>0</v>
          </cell>
          <cell r="X442">
            <v>0</v>
          </cell>
          <cell r="Y442">
            <v>0</v>
          </cell>
          <cell r="AC442">
            <v>0</v>
          </cell>
          <cell r="AD442">
            <v>0</v>
          </cell>
          <cell r="AK442">
            <v>0</v>
          </cell>
          <cell r="AL442">
            <v>0</v>
          </cell>
        </row>
        <row r="443">
          <cell r="F443">
            <v>0</v>
          </cell>
          <cell r="G443">
            <v>0</v>
          </cell>
          <cell r="P443">
            <v>0</v>
          </cell>
          <cell r="X443">
            <v>0</v>
          </cell>
          <cell r="Y443">
            <v>0</v>
          </cell>
          <cell r="AC443">
            <v>0</v>
          </cell>
          <cell r="AD443">
            <v>0</v>
          </cell>
          <cell r="AK443">
            <v>0</v>
          </cell>
          <cell r="AL443">
            <v>0</v>
          </cell>
        </row>
        <row r="444">
          <cell r="F444">
            <v>0</v>
          </cell>
          <cell r="G444">
            <v>0</v>
          </cell>
          <cell r="P444">
            <v>0</v>
          </cell>
          <cell r="X444">
            <v>0</v>
          </cell>
          <cell r="Y444">
            <v>0</v>
          </cell>
          <cell r="AC444">
            <v>0</v>
          </cell>
          <cell r="AD444">
            <v>0</v>
          </cell>
          <cell r="AK444">
            <v>0</v>
          </cell>
          <cell r="AL444">
            <v>0</v>
          </cell>
        </row>
        <row r="445">
          <cell r="F445">
            <v>0</v>
          </cell>
          <cell r="G445">
            <v>0</v>
          </cell>
          <cell r="P445">
            <v>0</v>
          </cell>
          <cell r="X445">
            <v>0</v>
          </cell>
          <cell r="Y445">
            <v>0</v>
          </cell>
          <cell r="AC445">
            <v>0</v>
          </cell>
          <cell r="AD445">
            <v>0</v>
          </cell>
          <cell r="AK445">
            <v>0</v>
          </cell>
          <cell r="AL445">
            <v>0</v>
          </cell>
        </row>
        <row r="446">
          <cell r="F446">
            <v>0</v>
          </cell>
          <cell r="G446">
            <v>0</v>
          </cell>
          <cell r="P446">
            <v>0</v>
          </cell>
          <cell r="X446">
            <v>0</v>
          </cell>
          <cell r="Y446">
            <v>0</v>
          </cell>
          <cell r="AC446">
            <v>0</v>
          </cell>
          <cell r="AD446">
            <v>0</v>
          </cell>
          <cell r="AK446">
            <v>0</v>
          </cell>
          <cell r="AL446">
            <v>0</v>
          </cell>
        </row>
        <row r="447">
          <cell r="G447">
            <v>0</v>
          </cell>
          <cell r="P447">
            <v>0</v>
          </cell>
          <cell r="X447">
            <v>0</v>
          </cell>
          <cell r="Y447">
            <v>0</v>
          </cell>
          <cell r="AC447">
            <v>0</v>
          </cell>
          <cell r="AD447">
            <v>0</v>
          </cell>
          <cell r="AK447">
            <v>0</v>
          </cell>
          <cell r="AL447">
            <v>2</v>
          </cell>
        </row>
        <row r="448">
          <cell r="P448">
            <v>0</v>
          </cell>
          <cell r="X448">
            <v>0</v>
          </cell>
          <cell r="Y448">
            <v>0</v>
          </cell>
          <cell r="AC448">
            <v>0</v>
          </cell>
          <cell r="AD448">
            <v>0</v>
          </cell>
          <cell r="AK448">
            <v>0</v>
          </cell>
          <cell r="AL448">
            <v>0</v>
          </cell>
        </row>
      </sheetData>
      <sheetData sheetId="6" refreshError="1">
        <row r="21">
          <cell r="AI21" t="str">
            <v xml:space="preserve">         Затверджую</v>
          </cell>
        </row>
        <row r="22">
          <cell r="AI22" t="str">
            <v xml:space="preserve"> Голова правління -</v>
          </cell>
        </row>
        <row r="23">
          <cell r="AI23" t="str">
            <v xml:space="preserve"> генеральний директор</v>
          </cell>
        </row>
        <row r="25">
          <cell r="F25" t="e">
            <v>#REF!</v>
          </cell>
          <cell r="G25" t="e">
            <v>#REF!</v>
          </cell>
          <cell r="H25" t="e">
            <v>#REF!</v>
          </cell>
          <cell r="P25" t="e">
            <v>#REF!</v>
          </cell>
          <cell r="Q25" t="e">
            <v>#REF!</v>
          </cell>
          <cell r="R25" t="e">
            <v>#REF!</v>
          </cell>
          <cell r="S25" t="e">
            <v>#REF!</v>
          </cell>
          <cell r="T25" t="e">
            <v>#REF!</v>
          </cell>
          <cell r="U25" t="e">
            <v>#REF!</v>
          </cell>
          <cell r="V25" t="e">
            <v>#REF!</v>
          </cell>
          <cell r="W25" t="e">
            <v>#REF!</v>
          </cell>
          <cell r="X25" t="e">
            <v>#REF!</v>
          </cell>
          <cell r="Y25" t="e">
            <v>#REF!</v>
          </cell>
          <cell r="Z25" t="e">
            <v>#REF!</v>
          </cell>
          <cell r="AA25" t="e">
            <v>#REF!</v>
          </cell>
          <cell r="AB25" t="e">
            <v>#REF!</v>
          </cell>
          <cell r="AC25" t="e">
            <v>#REF!</v>
          </cell>
          <cell r="AD25" t="e">
            <v>#REF!</v>
          </cell>
          <cell r="AE25" t="e">
            <v>#REF!</v>
          </cell>
          <cell r="AF25" t="e">
            <v>#REF!</v>
          </cell>
          <cell r="AG25" t="e">
            <v>#REF!</v>
          </cell>
          <cell r="AH25" t="e">
            <v>#REF!</v>
          </cell>
          <cell r="AI25" t="str">
            <v xml:space="preserve">                        І.В.Плачков</v>
          </cell>
          <cell r="AJ25" t="e">
            <v>#REF!</v>
          </cell>
          <cell r="AK25" t="e">
            <v>#REF!</v>
          </cell>
          <cell r="AL25" t="e">
            <v>#REF!</v>
          </cell>
        </row>
        <row r="26">
          <cell r="AI26" t="str">
            <v xml:space="preserve">   "_____" ________2000 р.</v>
          </cell>
        </row>
        <row r="30">
          <cell r="AK30" t="str">
            <v xml:space="preserve">при діючому тарифі </v>
          </cell>
        </row>
        <row r="32">
          <cell r="Q32" t="str">
            <v>КТМ</v>
          </cell>
          <cell r="V32" t="str">
            <v xml:space="preserve">ТЕЦ-5 </v>
          </cell>
          <cell r="AA32" t="str">
            <v xml:space="preserve">ТЕЦ-6 </v>
          </cell>
        </row>
        <row r="34">
          <cell r="F34" t="str">
            <v>ВИКОН.ДИР.</v>
          </cell>
          <cell r="G34" t="str">
            <v>Е/Е</v>
          </cell>
          <cell r="H34" t="str">
            <v xml:space="preserve"> Т/Е</v>
          </cell>
          <cell r="P34" t="str">
            <v xml:space="preserve">КМ </v>
          </cell>
          <cell r="S34" t="str">
            <v xml:space="preserve">ТМ </v>
          </cell>
          <cell r="T34" t="str">
            <v>ВИРОБН</v>
          </cell>
          <cell r="U34" t="str">
            <v>ПЕРЕД</v>
          </cell>
          <cell r="X34" t="str">
            <v>ТЕЦ-5 ВСЬОГО</v>
          </cell>
          <cell r="Y34" t="str">
            <v>Е/Е</v>
          </cell>
          <cell r="Z34" t="str">
            <v xml:space="preserve"> Т/Е</v>
          </cell>
          <cell r="AC34" t="str">
            <v>ТЕЦ-6 ВСЬОГО</v>
          </cell>
          <cell r="AD34" t="str">
            <v>Е/Е</v>
          </cell>
          <cell r="AE34" t="str">
            <v xml:space="preserve"> Т/Е</v>
          </cell>
          <cell r="AF34" t="str">
            <v>ТРМ ВСЬОГО</v>
          </cell>
          <cell r="AG34" t="str">
            <v>ТРМ  АК КЕ</v>
          </cell>
          <cell r="AH34" t="str">
            <v>ТРМ СТОР</v>
          </cell>
          <cell r="AI34" t="str">
            <v xml:space="preserve">ДОП.ВИР. </v>
          </cell>
          <cell r="AJ34" t="str">
            <v>ДОП.ВИР. СТ.ОРГ.</v>
          </cell>
          <cell r="AK34" t="str">
            <v>АК КЕ ВСЬОГО</v>
          </cell>
          <cell r="AL34" t="str">
            <v xml:space="preserve"> Е/Е</v>
          </cell>
          <cell r="AM34" t="str">
            <v xml:space="preserve"> Т/Е</v>
          </cell>
          <cell r="AN34" t="str">
            <v>СТАНЦІї ЕЛЕКТРО</v>
          </cell>
          <cell r="AO34" t="str">
            <v>СТАНЦІІ ТЕПЛОВІ</v>
          </cell>
          <cell r="AP34" t="str">
            <v>МЕРЕЖІ ЕЛЕКТРО</v>
          </cell>
          <cell r="AQ34" t="str">
            <v>МЕРЕЖІ ТЕПЛОВІ</v>
          </cell>
        </row>
        <row r="35">
          <cell r="AL35">
            <v>395</v>
          </cell>
        </row>
        <row r="36">
          <cell r="AL36">
            <v>336</v>
          </cell>
        </row>
        <row r="37">
          <cell r="AL37">
            <v>0</v>
          </cell>
        </row>
        <row r="39">
          <cell r="AL39">
            <v>0</v>
          </cell>
        </row>
        <row r="40">
          <cell r="AL40">
            <v>0</v>
          </cell>
        </row>
        <row r="41">
          <cell r="AL41">
            <v>395.6</v>
          </cell>
        </row>
        <row r="42">
          <cell r="P42">
            <v>0</v>
          </cell>
          <cell r="AL42">
            <v>395.6</v>
          </cell>
        </row>
        <row r="43">
          <cell r="AL43">
            <v>1580</v>
          </cell>
          <cell r="AM43">
            <v>1580</v>
          </cell>
        </row>
        <row r="44">
          <cell r="AL44">
            <v>0</v>
          </cell>
          <cell r="AM44">
            <v>0</v>
          </cell>
        </row>
        <row r="45">
          <cell r="AL45">
            <v>1580</v>
          </cell>
          <cell r="AM45">
            <v>1580</v>
          </cell>
        </row>
        <row r="46">
          <cell r="F46">
            <v>3213.1666666666652</v>
          </cell>
          <cell r="P46">
            <v>2641.6000000000004</v>
          </cell>
          <cell r="S46">
            <v>8041.218181818178</v>
          </cell>
          <cell r="T46">
            <v>4194.2120000000004</v>
          </cell>
          <cell r="U46">
            <v>2131.2061818181819</v>
          </cell>
          <cell r="X46">
            <v>2404.6545454545439</v>
          </cell>
          <cell r="AC46">
            <v>1313.2</v>
          </cell>
          <cell r="AF46">
            <v>3816.2</v>
          </cell>
          <cell r="AG46">
            <v>3162.08</v>
          </cell>
          <cell r="AH46">
            <v>654.12</v>
          </cell>
        </row>
        <row r="47">
          <cell r="F47">
            <v>0.8</v>
          </cell>
          <cell r="P47">
            <v>0.8</v>
          </cell>
          <cell r="S47">
            <v>0.8</v>
          </cell>
          <cell r="X47">
            <v>0.8</v>
          </cell>
          <cell r="AC47">
            <v>0.8</v>
          </cell>
          <cell r="AF47">
            <v>0.8</v>
          </cell>
          <cell r="AG47">
            <v>0.8</v>
          </cell>
          <cell r="AH47">
            <v>0.8</v>
          </cell>
        </row>
        <row r="49">
          <cell r="F49">
            <v>204.8</v>
          </cell>
          <cell r="G49">
            <v>45</v>
          </cell>
          <cell r="H49">
            <v>159.80000000000001</v>
          </cell>
          <cell r="P49">
            <v>401.6</v>
          </cell>
          <cell r="S49">
            <v>625.40000000000009</v>
          </cell>
          <cell r="T49">
            <v>312.70000000000005</v>
          </cell>
          <cell r="U49">
            <v>312.70000000000005</v>
          </cell>
          <cell r="X49">
            <v>206.4</v>
          </cell>
          <cell r="Y49">
            <v>64</v>
          </cell>
          <cell r="Z49">
            <v>142.4</v>
          </cell>
          <cell r="AC49">
            <v>174.4</v>
          </cell>
          <cell r="AD49">
            <v>57</v>
          </cell>
          <cell r="AE49">
            <v>117.4</v>
          </cell>
          <cell r="AF49">
            <v>468.8</v>
          </cell>
          <cell r="AG49">
            <v>469</v>
          </cell>
          <cell r="AH49">
            <v>-0.19999999999998863</v>
          </cell>
          <cell r="AK49">
            <v>2200.0000000000005</v>
          </cell>
          <cell r="AL49">
            <v>662</v>
          </cell>
          <cell r="AM49">
            <v>1538.0000000000005</v>
          </cell>
          <cell r="AN49">
            <v>121</v>
          </cell>
          <cell r="AO49">
            <v>472</v>
          </cell>
          <cell r="AP49">
            <v>541</v>
          </cell>
          <cell r="AQ49">
            <v>1066.0000000000005</v>
          </cell>
        </row>
        <row r="50">
          <cell r="F50">
            <v>158</v>
          </cell>
          <cell r="G50">
            <v>35</v>
          </cell>
          <cell r="H50" t="e">
            <v>#DIV/0!</v>
          </cell>
          <cell r="P50">
            <v>56</v>
          </cell>
          <cell r="S50">
            <v>625</v>
          </cell>
          <cell r="T50">
            <v>19500</v>
          </cell>
          <cell r="U50">
            <v>0</v>
          </cell>
          <cell r="X50">
            <v>75</v>
          </cell>
          <cell r="Y50">
            <v>23</v>
          </cell>
          <cell r="Z50">
            <v>52</v>
          </cell>
          <cell r="AC50">
            <v>40</v>
          </cell>
          <cell r="AD50">
            <v>13</v>
          </cell>
          <cell r="AE50">
            <v>27</v>
          </cell>
          <cell r="AF50">
            <v>436</v>
          </cell>
          <cell r="AG50">
            <v>436</v>
          </cell>
          <cell r="AH50">
            <v>0</v>
          </cell>
          <cell r="AK50">
            <v>1424</v>
          </cell>
          <cell r="AL50">
            <v>158</v>
          </cell>
          <cell r="AM50">
            <v>1266</v>
          </cell>
        </row>
        <row r="51">
          <cell r="F51">
            <v>0</v>
          </cell>
          <cell r="G51">
            <v>0</v>
          </cell>
          <cell r="H51" t="e">
            <v>#DIV/0!</v>
          </cell>
          <cell r="P51">
            <v>1</v>
          </cell>
          <cell r="T51">
            <v>0</v>
          </cell>
          <cell r="U51">
            <v>0</v>
          </cell>
          <cell r="X51">
            <v>18</v>
          </cell>
          <cell r="Y51">
            <v>6</v>
          </cell>
          <cell r="Z51">
            <v>12</v>
          </cell>
          <cell r="AC51">
            <v>47</v>
          </cell>
          <cell r="AD51">
            <v>15</v>
          </cell>
          <cell r="AE51">
            <v>32</v>
          </cell>
          <cell r="AF51">
            <v>0</v>
          </cell>
          <cell r="AH51">
            <v>0</v>
          </cell>
          <cell r="AK51">
            <v>66</v>
          </cell>
          <cell r="AL51">
            <v>22</v>
          </cell>
          <cell r="AM51">
            <v>44</v>
          </cell>
        </row>
        <row r="52">
          <cell r="F52">
            <v>46.800000000000011</v>
          </cell>
          <cell r="G52">
            <v>10</v>
          </cell>
          <cell r="P52">
            <v>10</v>
          </cell>
          <cell r="X52">
            <v>0</v>
          </cell>
          <cell r="Y52">
            <v>0</v>
          </cell>
          <cell r="Z52">
            <v>0</v>
          </cell>
          <cell r="AC52">
            <v>20</v>
          </cell>
          <cell r="AD52">
            <v>7</v>
          </cell>
          <cell r="AE52">
            <v>13</v>
          </cell>
          <cell r="AF52">
            <v>25.6</v>
          </cell>
          <cell r="AG52">
            <v>25.6</v>
          </cell>
          <cell r="AH52">
            <v>0</v>
          </cell>
          <cell r="AK52">
            <v>102.4</v>
          </cell>
          <cell r="AL52">
            <v>27</v>
          </cell>
          <cell r="AM52">
            <v>75.400000000000006</v>
          </cell>
        </row>
        <row r="53">
          <cell r="F53">
            <v>8.2666666666666675</v>
          </cell>
          <cell r="G53">
            <v>2</v>
          </cell>
          <cell r="H53">
            <v>6.2666666666666675</v>
          </cell>
          <cell r="P53">
            <v>44.800000000000004</v>
          </cell>
          <cell r="S53">
            <v>307.20000000000005</v>
          </cell>
          <cell r="T53">
            <v>239.61600000000004</v>
          </cell>
          <cell r="U53">
            <v>67.584000000000003</v>
          </cell>
          <cell r="X53">
            <v>881.6</v>
          </cell>
          <cell r="Y53">
            <v>273</v>
          </cell>
          <cell r="Z53">
            <v>608.6</v>
          </cell>
          <cell r="AC53">
            <v>76</v>
          </cell>
          <cell r="AD53">
            <v>25</v>
          </cell>
          <cell r="AE53">
            <v>51</v>
          </cell>
          <cell r="AF53">
            <v>164</v>
          </cell>
          <cell r="AG53">
            <v>160.80000000000001</v>
          </cell>
          <cell r="AH53">
            <v>3.1999999999999886</v>
          </cell>
          <cell r="AK53">
            <v>1483.0666666666668</v>
          </cell>
          <cell r="AL53">
            <v>347.2</v>
          </cell>
          <cell r="AM53">
            <v>1135.8666666666668</v>
          </cell>
          <cell r="AN53">
            <v>298</v>
          </cell>
          <cell r="AO53">
            <v>764</v>
          </cell>
          <cell r="AP53">
            <v>49.199999999999989</v>
          </cell>
          <cell r="AQ53">
            <v>371.86666666666679</v>
          </cell>
        </row>
        <row r="54">
          <cell r="F54">
            <v>0</v>
          </cell>
          <cell r="G54">
            <v>0</v>
          </cell>
          <cell r="H54">
            <v>0</v>
          </cell>
          <cell r="S54">
            <v>16.8</v>
          </cell>
          <cell r="T54">
            <v>16.8</v>
          </cell>
          <cell r="U54">
            <v>0</v>
          </cell>
          <cell r="X54">
            <v>777.6</v>
          </cell>
          <cell r="Y54">
            <v>241</v>
          </cell>
          <cell r="Z54">
            <v>536.6</v>
          </cell>
          <cell r="AC54">
            <v>11.200000000000001</v>
          </cell>
          <cell r="AD54">
            <v>4</v>
          </cell>
          <cell r="AE54">
            <v>7.2000000000000011</v>
          </cell>
          <cell r="AH54">
            <v>0</v>
          </cell>
          <cell r="AK54">
            <v>805.6</v>
          </cell>
          <cell r="AL54">
            <v>245</v>
          </cell>
          <cell r="AM54">
            <v>560.6</v>
          </cell>
          <cell r="AN54">
            <v>245</v>
          </cell>
          <cell r="AO54">
            <v>550</v>
          </cell>
          <cell r="AP54">
            <v>0</v>
          </cell>
          <cell r="AQ54">
            <v>10.600000000000023</v>
          </cell>
        </row>
        <row r="55">
          <cell r="F55">
            <v>0</v>
          </cell>
          <cell r="G55">
            <v>0</v>
          </cell>
          <cell r="H55">
            <v>0</v>
          </cell>
          <cell r="S55">
            <v>18925</v>
          </cell>
          <cell r="T55">
            <v>18925</v>
          </cell>
          <cell r="U55">
            <v>0</v>
          </cell>
          <cell r="X55">
            <v>22509</v>
          </cell>
          <cell r="Y55">
            <v>8375.0975609756097</v>
          </cell>
          <cell r="Z55">
            <v>14133.90243902439</v>
          </cell>
          <cell r="AC55">
            <v>20437</v>
          </cell>
          <cell r="AD55">
            <v>8330.4774346793329</v>
          </cell>
          <cell r="AE55">
            <v>12106.522565320667</v>
          </cell>
          <cell r="AH55">
            <v>0</v>
          </cell>
          <cell r="AK55">
            <v>61871</v>
          </cell>
          <cell r="AL55">
            <v>16705.574995654941</v>
          </cell>
          <cell r="AM55">
            <v>45165.425004345059</v>
          </cell>
          <cell r="AN55">
            <v>16705.574995654941</v>
          </cell>
          <cell r="AO55">
            <v>45165</v>
          </cell>
          <cell r="AP55">
            <v>0</v>
          </cell>
          <cell r="AQ55">
            <v>0.42500434505927842</v>
          </cell>
        </row>
        <row r="56">
          <cell r="F56">
            <v>0</v>
          </cell>
          <cell r="G56">
            <v>0</v>
          </cell>
          <cell r="H56">
            <v>0</v>
          </cell>
          <cell r="P56">
            <v>0</v>
          </cell>
          <cell r="S56">
            <v>18925</v>
          </cell>
          <cell r="T56">
            <v>18925</v>
          </cell>
          <cell r="U56">
            <v>0</v>
          </cell>
          <cell r="X56">
            <v>22509</v>
          </cell>
          <cell r="Y56">
            <v>8375.0975609756097</v>
          </cell>
          <cell r="Z56">
            <v>14133.90243902439</v>
          </cell>
          <cell r="AC56">
            <v>20437</v>
          </cell>
          <cell r="AD56">
            <v>8330.4774346793329</v>
          </cell>
          <cell r="AE56">
            <v>12106.522565320667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K56">
            <v>61871</v>
          </cell>
          <cell r="AL56">
            <v>16705.574995654941</v>
          </cell>
          <cell r="AM56">
            <v>45165.425004345059</v>
          </cell>
          <cell r="AN56">
            <v>16705.574995654941</v>
          </cell>
          <cell r="AO56">
            <v>45165</v>
          </cell>
          <cell r="AP56">
            <v>0</v>
          </cell>
          <cell r="AQ56">
            <v>0.42500434505927842</v>
          </cell>
        </row>
        <row r="57">
          <cell r="F57">
            <v>0</v>
          </cell>
          <cell r="G57">
            <v>0</v>
          </cell>
          <cell r="H57">
            <v>0</v>
          </cell>
          <cell r="T57">
            <v>0</v>
          </cell>
          <cell r="U57">
            <v>0</v>
          </cell>
          <cell r="AF57">
            <v>0</v>
          </cell>
          <cell r="AH57">
            <v>0</v>
          </cell>
          <cell r="AK57">
            <v>0</v>
          </cell>
          <cell r="AL57">
            <v>0</v>
          </cell>
          <cell r="AM57">
            <v>0</v>
          </cell>
          <cell r="AO57">
            <v>0</v>
          </cell>
        </row>
        <row r="58">
          <cell r="F58">
            <v>2.4000000000000004</v>
          </cell>
          <cell r="G58">
            <v>1</v>
          </cell>
          <cell r="H58">
            <v>1.4000000000000004</v>
          </cell>
          <cell r="P58">
            <v>72.8</v>
          </cell>
          <cell r="S58">
            <v>2599.8000000000002</v>
          </cell>
          <cell r="T58">
            <v>2599.8000000000002</v>
          </cell>
          <cell r="U58">
            <v>0</v>
          </cell>
          <cell r="X58">
            <v>0</v>
          </cell>
          <cell r="Y58">
            <v>0</v>
          </cell>
          <cell r="Z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723.2</v>
          </cell>
          <cell r="AG58">
            <v>253.12</v>
          </cell>
          <cell r="AH58">
            <v>470.08000000000004</v>
          </cell>
          <cell r="AK58">
            <v>2928.12</v>
          </cell>
          <cell r="AL58">
            <v>73.8</v>
          </cell>
          <cell r="AM58">
            <v>2854.3199999999997</v>
          </cell>
          <cell r="AN58">
            <v>0</v>
          </cell>
          <cell r="AO58">
            <v>884</v>
          </cell>
          <cell r="AP58">
            <v>73.8</v>
          </cell>
          <cell r="AQ58">
            <v>1970.3199999999997</v>
          </cell>
        </row>
        <row r="59">
          <cell r="F59">
            <v>281</v>
          </cell>
          <cell r="G59">
            <v>62</v>
          </cell>
          <cell r="H59">
            <v>219</v>
          </cell>
          <cell r="P59">
            <v>477</v>
          </cell>
          <cell r="S59">
            <v>928.27272727272725</v>
          </cell>
          <cell r="T59">
            <v>454.85363636363633</v>
          </cell>
          <cell r="U59">
            <v>473.41909090909093</v>
          </cell>
          <cell r="X59">
            <v>272.81818181818181</v>
          </cell>
          <cell r="Y59">
            <v>85</v>
          </cell>
          <cell r="Z59">
            <v>187.81818181818181</v>
          </cell>
          <cell r="AC59">
            <v>242</v>
          </cell>
          <cell r="AD59">
            <v>79</v>
          </cell>
          <cell r="AE59">
            <v>163</v>
          </cell>
          <cell r="AF59">
            <v>959</v>
          </cell>
          <cell r="AG59">
            <v>906</v>
          </cell>
          <cell r="AH59">
            <v>53</v>
          </cell>
          <cell r="AI59">
            <v>202.90909090909091</v>
          </cell>
          <cell r="AK59">
            <v>3552</v>
          </cell>
          <cell r="AL59">
            <v>862</v>
          </cell>
          <cell r="AM59">
            <v>2690</v>
          </cell>
          <cell r="AN59">
            <v>164</v>
          </cell>
          <cell r="AO59">
            <v>666</v>
          </cell>
          <cell r="AP59">
            <v>698</v>
          </cell>
          <cell r="AQ59">
            <v>2024</v>
          </cell>
        </row>
        <row r="60">
          <cell r="F60">
            <v>15</v>
          </cell>
          <cell r="G60">
            <v>3</v>
          </cell>
          <cell r="H60">
            <v>12</v>
          </cell>
          <cell r="P60">
            <v>26</v>
          </cell>
          <cell r="S60">
            <v>51</v>
          </cell>
          <cell r="T60">
            <v>25</v>
          </cell>
          <cell r="U60">
            <v>26</v>
          </cell>
          <cell r="X60">
            <v>15</v>
          </cell>
          <cell r="Y60">
            <v>5</v>
          </cell>
          <cell r="Z60">
            <v>10</v>
          </cell>
          <cell r="AC60">
            <v>13</v>
          </cell>
          <cell r="AD60">
            <v>4</v>
          </cell>
          <cell r="AE60">
            <v>9</v>
          </cell>
          <cell r="AF60">
            <v>53</v>
          </cell>
          <cell r="AG60">
            <v>50</v>
          </cell>
          <cell r="AH60">
            <v>3</v>
          </cell>
          <cell r="AI60">
            <v>11</v>
          </cell>
          <cell r="AK60">
            <v>195</v>
          </cell>
          <cell r="AL60">
            <v>47</v>
          </cell>
          <cell r="AM60">
            <v>148</v>
          </cell>
          <cell r="AN60">
            <v>9</v>
          </cell>
          <cell r="AO60">
            <v>28</v>
          </cell>
          <cell r="AP60">
            <v>38</v>
          </cell>
          <cell r="AQ60">
            <v>120</v>
          </cell>
        </row>
        <row r="61">
          <cell r="F61">
            <v>88</v>
          </cell>
          <cell r="G61">
            <v>19</v>
          </cell>
          <cell r="H61">
            <v>69</v>
          </cell>
          <cell r="P61">
            <v>153</v>
          </cell>
          <cell r="S61">
            <v>297</v>
          </cell>
          <cell r="T61">
            <v>146</v>
          </cell>
          <cell r="U61">
            <v>151</v>
          </cell>
          <cell r="X61">
            <v>87</v>
          </cell>
          <cell r="Y61">
            <v>27</v>
          </cell>
          <cell r="Z61">
            <v>60</v>
          </cell>
          <cell r="AC61">
            <v>77</v>
          </cell>
          <cell r="AD61">
            <v>25</v>
          </cell>
          <cell r="AE61">
            <v>52</v>
          </cell>
          <cell r="AF61">
            <v>307</v>
          </cell>
          <cell r="AG61">
            <v>290</v>
          </cell>
          <cell r="AH61">
            <v>17</v>
          </cell>
          <cell r="AI61">
            <v>65</v>
          </cell>
          <cell r="AK61">
            <v>1135</v>
          </cell>
          <cell r="AL61">
            <v>276</v>
          </cell>
          <cell r="AM61">
            <v>859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</row>
        <row r="62">
          <cell r="F62">
            <v>0</v>
          </cell>
          <cell r="G62">
            <v>0</v>
          </cell>
          <cell r="H62" t="str">
            <v xml:space="preserve"> Т/Е</v>
          </cell>
          <cell r="P62">
            <v>0</v>
          </cell>
          <cell r="S62" t="str">
            <v xml:space="preserve">ТМ </v>
          </cell>
          <cell r="T62" t="str">
            <v>ВИРОБН</v>
          </cell>
          <cell r="U62" t="str">
            <v>ПЕРЕД</v>
          </cell>
          <cell r="X62">
            <v>0</v>
          </cell>
          <cell r="Y62" t="str">
            <v>Е/Е</v>
          </cell>
          <cell r="Z62" t="str">
            <v xml:space="preserve"> Т/Е</v>
          </cell>
          <cell r="AC62" t="str">
            <v>ТЕЦ-6 ВСЬОГО</v>
          </cell>
          <cell r="AD62" t="str">
            <v>Е/Е</v>
          </cell>
          <cell r="AE62" t="str">
            <v xml:space="preserve"> Т/Е</v>
          </cell>
          <cell r="AF62" t="str">
            <v>ТРМ ВСЬОГО</v>
          </cell>
          <cell r="AG62" t="str">
            <v>ТРМ  АК КЕ</v>
          </cell>
          <cell r="AH62">
            <v>0</v>
          </cell>
          <cell r="AJ62" t="str">
            <v>ДОП.ВИР. СТ.ОРГ.</v>
          </cell>
          <cell r="AK62">
            <v>0</v>
          </cell>
          <cell r="AL62" t="str">
            <v xml:space="preserve"> Т/Е</v>
          </cell>
        </row>
        <row r="63">
          <cell r="F63">
            <v>87.333333333333329</v>
          </cell>
          <cell r="G63">
            <v>19</v>
          </cell>
          <cell r="H63">
            <v>68.333333333333329</v>
          </cell>
          <cell r="P63">
            <v>586</v>
          </cell>
          <cell r="S63">
            <v>1295</v>
          </cell>
          <cell r="T63">
            <v>207.20000000000002</v>
          </cell>
          <cell r="U63">
            <v>1087.8</v>
          </cell>
          <cell r="X63">
            <v>752</v>
          </cell>
          <cell r="Y63">
            <v>233</v>
          </cell>
          <cell r="Z63">
            <v>519</v>
          </cell>
          <cell r="AC63">
            <v>734</v>
          </cell>
          <cell r="AD63">
            <v>240</v>
          </cell>
          <cell r="AE63">
            <v>494</v>
          </cell>
          <cell r="AF63">
            <v>553</v>
          </cell>
          <cell r="AG63">
            <v>538</v>
          </cell>
          <cell r="AH63">
            <v>15</v>
          </cell>
          <cell r="AK63">
            <v>4002.3333333333335</v>
          </cell>
          <cell r="AL63">
            <v>1086</v>
          </cell>
          <cell r="AM63">
            <v>2916.3333333333335</v>
          </cell>
          <cell r="AN63">
            <v>473</v>
          </cell>
          <cell r="AO63">
            <v>1453</v>
          </cell>
          <cell r="AP63">
            <v>613</v>
          </cell>
          <cell r="AQ63">
            <v>1463.3333333333335</v>
          </cell>
        </row>
        <row r="64">
          <cell r="G64">
            <v>0</v>
          </cell>
          <cell r="T64">
            <v>21</v>
          </cell>
          <cell r="U64">
            <v>109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N64">
            <v>47</v>
          </cell>
          <cell r="AO64">
            <v>145</v>
          </cell>
          <cell r="AP64">
            <v>61</v>
          </cell>
          <cell r="AQ64">
            <v>146</v>
          </cell>
        </row>
        <row r="65">
          <cell r="F65">
            <v>87</v>
          </cell>
          <cell r="G65">
            <v>19</v>
          </cell>
          <cell r="H65">
            <v>68</v>
          </cell>
          <cell r="P65">
            <v>627.20000000000005</v>
          </cell>
          <cell r="S65">
            <v>1365.6</v>
          </cell>
          <cell r="T65">
            <v>0</v>
          </cell>
          <cell r="U65">
            <v>0</v>
          </cell>
          <cell r="X65">
            <v>175.20000000000002</v>
          </cell>
          <cell r="Y65">
            <v>0</v>
          </cell>
          <cell r="Z65">
            <v>0</v>
          </cell>
          <cell r="AC65">
            <v>159.20000000000002</v>
          </cell>
          <cell r="AD65">
            <v>0</v>
          </cell>
          <cell r="AE65">
            <v>0</v>
          </cell>
          <cell r="AF65">
            <v>444.2</v>
          </cell>
          <cell r="AG65">
            <v>367.2</v>
          </cell>
          <cell r="AH65">
            <v>0</v>
          </cell>
          <cell r="AK65">
            <v>2781.3999999999996</v>
          </cell>
          <cell r="AL65">
            <v>646.20000000000005</v>
          </cell>
          <cell r="AM65">
            <v>2135.1999999999998</v>
          </cell>
          <cell r="AO65">
            <v>376</v>
          </cell>
        </row>
        <row r="66">
          <cell r="F66">
            <v>0</v>
          </cell>
          <cell r="G66">
            <v>0</v>
          </cell>
          <cell r="H66" t="e">
            <v>#DIV/0!</v>
          </cell>
          <cell r="P66">
            <v>0</v>
          </cell>
          <cell r="S66">
            <v>0</v>
          </cell>
          <cell r="T66">
            <v>0</v>
          </cell>
          <cell r="U66">
            <v>0</v>
          </cell>
          <cell r="X66">
            <v>0</v>
          </cell>
          <cell r="Y66">
            <v>0</v>
          </cell>
          <cell r="Z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K66">
            <v>0</v>
          </cell>
          <cell r="AL66">
            <v>0</v>
          </cell>
          <cell r="AM66">
            <v>0</v>
          </cell>
          <cell r="AO66">
            <v>0</v>
          </cell>
        </row>
        <row r="67">
          <cell r="F67">
            <v>0</v>
          </cell>
          <cell r="G67">
            <v>0</v>
          </cell>
          <cell r="H67">
            <v>0.3333333333333286</v>
          </cell>
          <cell r="P67">
            <v>-41.200000000000045</v>
          </cell>
          <cell r="S67">
            <v>-70.599999999999909</v>
          </cell>
          <cell r="T67">
            <v>186.20000000000002</v>
          </cell>
          <cell r="U67">
            <v>978.8</v>
          </cell>
          <cell r="X67">
            <v>576.79999999999995</v>
          </cell>
          <cell r="Y67">
            <v>233</v>
          </cell>
          <cell r="Z67">
            <v>519</v>
          </cell>
          <cell r="AC67">
            <v>574.79999999999995</v>
          </cell>
          <cell r="AD67">
            <v>240</v>
          </cell>
          <cell r="AE67">
            <v>494</v>
          </cell>
          <cell r="AF67">
            <v>108.80000000000001</v>
          </cell>
          <cell r="AG67">
            <v>170.8</v>
          </cell>
          <cell r="AH67">
            <v>-62</v>
          </cell>
          <cell r="AI67">
            <v>0</v>
          </cell>
          <cell r="AJ67">
            <v>0</v>
          </cell>
          <cell r="AK67">
            <v>1220.5999999999999</v>
          </cell>
          <cell r="AN67">
            <v>426</v>
          </cell>
          <cell r="AO67">
            <v>932</v>
          </cell>
          <cell r="AP67">
            <v>552</v>
          </cell>
          <cell r="AQ67">
            <v>1317.3333333333335</v>
          </cell>
        </row>
        <row r="68">
          <cell r="F68">
            <v>133.60000000000002</v>
          </cell>
          <cell r="G68">
            <v>29</v>
          </cell>
          <cell r="H68">
            <v>104.60000000000002</v>
          </cell>
          <cell r="P68">
            <v>699.4</v>
          </cell>
          <cell r="S68">
            <v>1291.1454545454546</v>
          </cell>
          <cell r="T68">
            <v>322.78636363636366</v>
          </cell>
          <cell r="U68">
            <v>968.35909090909104</v>
          </cell>
          <cell r="X68">
            <v>661.0363636363636</v>
          </cell>
          <cell r="Y68">
            <v>205</v>
          </cell>
          <cell r="Z68">
            <v>456.0363636363636</v>
          </cell>
          <cell r="AC68">
            <v>482.8</v>
          </cell>
          <cell r="AD68">
            <v>158</v>
          </cell>
          <cell r="AE68">
            <v>324.8</v>
          </cell>
          <cell r="AF68">
            <v>506</v>
          </cell>
          <cell r="AG68">
            <v>506</v>
          </cell>
          <cell r="AH68">
            <v>0</v>
          </cell>
          <cell r="AK68">
            <v>3773.9818181818182</v>
          </cell>
          <cell r="AL68">
            <v>1091.4000000000001</v>
          </cell>
          <cell r="AM68">
            <v>2682.5818181818181</v>
          </cell>
          <cell r="AN68">
            <v>363</v>
          </cell>
          <cell r="AO68">
            <v>1220</v>
          </cell>
          <cell r="AP68">
            <v>728.40000000000009</v>
          </cell>
          <cell r="AQ68">
            <v>1462.5818181818181</v>
          </cell>
        </row>
        <row r="69">
          <cell r="G69">
            <v>0</v>
          </cell>
          <cell r="H69">
            <v>0</v>
          </cell>
          <cell r="P69">
            <v>51</v>
          </cell>
          <cell r="S69">
            <v>296.72727272727275</v>
          </cell>
          <cell r="X69">
            <v>202.18181818181819</v>
          </cell>
          <cell r="Y69">
            <v>63</v>
          </cell>
          <cell r="Z69">
            <v>139.18181818181819</v>
          </cell>
          <cell r="AC69">
            <v>147</v>
          </cell>
          <cell r="AD69">
            <v>48</v>
          </cell>
          <cell r="AE69">
            <v>99</v>
          </cell>
          <cell r="AF69">
            <v>88</v>
          </cell>
          <cell r="AG69">
            <v>88</v>
          </cell>
          <cell r="AH69">
            <v>0</v>
          </cell>
          <cell r="AK69">
            <v>784.90909090909099</v>
          </cell>
          <cell r="AL69">
            <v>162</v>
          </cell>
          <cell r="AM69">
            <v>622.90909090909099</v>
          </cell>
        </row>
        <row r="70">
          <cell r="F70">
            <v>0</v>
          </cell>
          <cell r="G70">
            <v>0</v>
          </cell>
          <cell r="H70">
            <v>0</v>
          </cell>
          <cell r="P70">
            <v>3</v>
          </cell>
          <cell r="S70">
            <v>17</v>
          </cell>
          <cell r="X70">
            <v>11</v>
          </cell>
          <cell r="Y70">
            <v>3</v>
          </cell>
          <cell r="Z70">
            <v>8</v>
          </cell>
          <cell r="AC70">
            <v>8</v>
          </cell>
          <cell r="AD70">
            <v>3</v>
          </cell>
          <cell r="AE70">
            <v>5</v>
          </cell>
          <cell r="AF70">
            <v>5</v>
          </cell>
          <cell r="AG70">
            <v>5</v>
          </cell>
          <cell r="AH70">
            <v>0</v>
          </cell>
          <cell r="AK70">
            <v>44</v>
          </cell>
          <cell r="AL70">
            <v>9</v>
          </cell>
          <cell r="AM70">
            <v>35</v>
          </cell>
        </row>
        <row r="71">
          <cell r="F71">
            <v>0</v>
          </cell>
          <cell r="G71">
            <v>0</v>
          </cell>
          <cell r="H71">
            <v>0</v>
          </cell>
          <cell r="P71">
            <v>16</v>
          </cell>
          <cell r="S71">
            <v>95</v>
          </cell>
          <cell r="X71">
            <v>65</v>
          </cell>
          <cell r="Y71">
            <v>20</v>
          </cell>
          <cell r="Z71">
            <v>45</v>
          </cell>
          <cell r="AC71">
            <v>48</v>
          </cell>
          <cell r="AD71">
            <v>16</v>
          </cell>
          <cell r="AE71">
            <v>32</v>
          </cell>
          <cell r="AF71">
            <v>28</v>
          </cell>
          <cell r="AG71">
            <v>28</v>
          </cell>
          <cell r="AH71">
            <v>0</v>
          </cell>
          <cell r="AK71">
            <v>252</v>
          </cell>
          <cell r="AL71">
            <v>52</v>
          </cell>
          <cell r="AM71">
            <v>200</v>
          </cell>
        </row>
        <row r="72">
          <cell r="F72">
            <v>0</v>
          </cell>
          <cell r="G72">
            <v>0</v>
          </cell>
          <cell r="X72">
            <v>0</v>
          </cell>
          <cell r="AC72">
            <v>0</v>
          </cell>
          <cell r="AF72">
            <v>0</v>
          </cell>
          <cell r="AG72">
            <v>0</v>
          </cell>
          <cell r="AH72">
            <v>0</v>
          </cell>
          <cell r="AK72">
            <v>0</v>
          </cell>
          <cell r="AL72">
            <v>0</v>
          </cell>
          <cell r="AM72">
            <v>0</v>
          </cell>
        </row>
        <row r="73">
          <cell r="G73">
            <v>0</v>
          </cell>
          <cell r="P73">
            <v>699.4</v>
          </cell>
          <cell r="S73">
            <v>0</v>
          </cell>
          <cell r="X73">
            <v>0</v>
          </cell>
          <cell r="Y73">
            <v>0</v>
          </cell>
          <cell r="Z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K73">
            <v>699.4</v>
          </cell>
          <cell r="AL73">
            <v>699.4</v>
          </cell>
          <cell r="AM73">
            <v>0</v>
          </cell>
        </row>
        <row r="74">
          <cell r="G74">
            <v>0</v>
          </cell>
          <cell r="P74">
            <v>0</v>
          </cell>
          <cell r="S74">
            <v>0</v>
          </cell>
          <cell r="X74">
            <v>0</v>
          </cell>
          <cell r="Z74">
            <v>0</v>
          </cell>
          <cell r="AC74">
            <v>0</v>
          </cell>
          <cell r="AD74">
            <v>0</v>
          </cell>
          <cell r="AE74">
            <v>0</v>
          </cell>
          <cell r="AH74">
            <v>0</v>
          </cell>
          <cell r="AK74">
            <v>0</v>
          </cell>
          <cell r="AL74">
            <v>0</v>
          </cell>
          <cell r="AM74">
            <v>0</v>
          </cell>
        </row>
        <row r="75">
          <cell r="F75">
            <v>1431.9</v>
          </cell>
          <cell r="G75">
            <v>316</v>
          </cell>
          <cell r="H75">
            <v>1115.9000000000001</v>
          </cell>
          <cell r="P75">
            <v>91.000000000000014</v>
          </cell>
          <cell r="S75">
            <v>225.60000000000002</v>
          </cell>
          <cell r="T75">
            <v>93.456000000000003</v>
          </cell>
          <cell r="U75">
            <v>132.14400000000001</v>
          </cell>
          <cell r="X75">
            <v>92.000000000000014</v>
          </cell>
          <cell r="Y75">
            <v>29</v>
          </cell>
          <cell r="Z75">
            <v>63.000000000000014</v>
          </cell>
          <cell r="AC75">
            <v>67.2</v>
          </cell>
          <cell r="AD75">
            <v>22</v>
          </cell>
          <cell r="AE75">
            <v>45.2</v>
          </cell>
          <cell r="AF75">
            <v>180</v>
          </cell>
          <cell r="AG75">
            <v>148.96</v>
          </cell>
          <cell r="AH75">
            <v>31.039999999999992</v>
          </cell>
          <cell r="AI75">
            <v>507.20000000000005</v>
          </cell>
          <cell r="AK75">
            <v>3022.5266666666666</v>
          </cell>
          <cell r="AL75">
            <v>667.6</v>
          </cell>
          <cell r="AM75">
            <v>2354.9266666666667</v>
          </cell>
          <cell r="AN75">
            <v>51</v>
          </cell>
          <cell r="AO75">
            <v>185</v>
          </cell>
          <cell r="AP75">
            <v>616.6</v>
          </cell>
          <cell r="AQ75">
            <v>2169.9266666666667</v>
          </cell>
        </row>
        <row r="76">
          <cell r="F76">
            <v>105</v>
          </cell>
          <cell r="G76">
            <v>23</v>
          </cell>
          <cell r="H76">
            <v>82</v>
          </cell>
          <cell r="T76">
            <v>0</v>
          </cell>
          <cell r="U76">
            <v>0</v>
          </cell>
          <cell r="Y76">
            <v>0</v>
          </cell>
          <cell r="Z76">
            <v>0</v>
          </cell>
          <cell r="AE76">
            <v>0</v>
          </cell>
          <cell r="AH76">
            <v>0</v>
          </cell>
          <cell r="AK76">
            <v>105</v>
          </cell>
          <cell r="AL76">
            <v>23</v>
          </cell>
          <cell r="AM76">
            <v>82</v>
          </cell>
          <cell r="AN76">
            <v>0</v>
          </cell>
          <cell r="AO76">
            <v>0</v>
          </cell>
          <cell r="AP76">
            <v>23</v>
          </cell>
          <cell r="AQ76">
            <v>82</v>
          </cell>
        </row>
        <row r="77">
          <cell r="F77">
            <v>1326.9</v>
          </cell>
          <cell r="G77">
            <v>293</v>
          </cell>
          <cell r="H77">
            <v>1033.9000000000001</v>
          </cell>
          <cell r="P77">
            <v>91.000000000000014</v>
          </cell>
          <cell r="S77">
            <v>225.60000000000002</v>
          </cell>
          <cell r="T77">
            <v>93.456000000000003</v>
          </cell>
          <cell r="U77">
            <v>132.14400000000001</v>
          </cell>
          <cell r="X77">
            <v>92.000000000000014</v>
          </cell>
          <cell r="Y77">
            <v>29</v>
          </cell>
          <cell r="Z77">
            <v>63.000000000000014</v>
          </cell>
          <cell r="AC77">
            <v>67.2</v>
          </cell>
          <cell r="AD77">
            <v>22</v>
          </cell>
          <cell r="AE77">
            <v>45.2</v>
          </cell>
          <cell r="AF77">
            <v>180</v>
          </cell>
          <cell r="AG77">
            <v>148.96</v>
          </cell>
          <cell r="AH77">
            <v>31.039999999999992</v>
          </cell>
          <cell r="AI77">
            <v>507.20000000000005</v>
          </cell>
          <cell r="AK77">
            <v>2917.5266666666666</v>
          </cell>
          <cell r="AL77">
            <v>644.6</v>
          </cell>
          <cell r="AM77">
            <v>2272.9266666666667</v>
          </cell>
          <cell r="AN77">
            <v>51</v>
          </cell>
          <cell r="AO77">
            <v>185</v>
          </cell>
          <cell r="AP77">
            <v>593.6</v>
          </cell>
          <cell r="AQ77">
            <v>2087.9266666666667</v>
          </cell>
        </row>
        <row r="78">
          <cell r="F78">
            <v>474.8</v>
          </cell>
          <cell r="G78">
            <v>105</v>
          </cell>
          <cell r="H78">
            <v>369.8</v>
          </cell>
          <cell r="P78">
            <v>52.800000000000004</v>
          </cell>
          <cell r="S78">
            <v>141.6</v>
          </cell>
          <cell r="T78">
            <v>93.456000000000003</v>
          </cell>
          <cell r="U78">
            <v>48.143999999999991</v>
          </cell>
          <cell r="X78">
            <v>44.800000000000004</v>
          </cell>
          <cell r="Y78">
            <v>14</v>
          </cell>
          <cell r="Z78">
            <v>30.800000000000004</v>
          </cell>
          <cell r="AC78">
            <v>34.4</v>
          </cell>
          <cell r="AD78">
            <v>22</v>
          </cell>
          <cell r="AE78">
            <v>12.399999999999999</v>
          </cell>
          <cell r="AF78">
            <v>130.4</v>
          </cell>
          <cell r="AG78">
            <v>119.2</v>
          </cell>
          <cell r="AH78">
            <v>11.200000000000003</v>
          </cell>
          <cell r="AK78">
            <v>947.59999999999991</v>
          </cell>
          <cell r="AL78">
            <v>239.4</v>
          </cell>
          <cell r="AM78">
            <v>708.19999999999993</v>
          </cell>
          <cell r="AQ78">
            <v>708.19999999999993</v>
          </cell>
        </row>
        <row r="79">
          <cell r="H79">
            <v>0</v>
          </cell>
          <cell r="S79">
            <v>0</v>
          </cell>
          <cell r="AK79">
            <v>363.66666666666663</v>
          </cell>
          <cell r="AL79">
            <v>158</v>
          </cell>
          <cell r="AM79">
            <v>205.66666666666663</v>
          </cell>
          <cell r="AQ79">
            <v>205.66666666666663</v>
          </cell>
        </row>
        <row r="80">
          <cell r="F80">
            <v>353.6</v>
          </cell>
          <cell r="G80">
            <v>78</v>
          </cell>
          <cell r="H80">
            <v>275.60000000000002</v>
          </cell>
          <cell r="P80">
            <v>19</v>
          </cell>
          <cell r="S80">
            <v>36.800000000000004</v>
          </cell>
          <cell r="X80">
            <v>38.400000000000006</v>
          </cell>
          <cell r="Y80">
            <v>12</v>
          </cell>
          <cell r="Z80">
            <v>26.400000000000006</v>
          </cell>
          <cell r="AC80">
            <v>7.2</v>
          </cell>
          <cell r="AF80">
            <v>9.6000000000000014</v>
          </cell>
          <cell r="AG80">
            <v>5.7600000000000007</v>
          </cell>
          <cell r="AH80">
            <v>3.8400000000000007</v>
          </cell>
          <cell r="AI80">
            <v>31.466666666666669</v>
          </cell>
          <cell r="AK80">
            <v>496.22666666666669</v>
          </cell>
          <cell r="AL80">
            <v>111</v>
          </cell>
          <cell r="AM80">
            <v>385.22666666666669</v>
          </cell>
        </row>
        <row r="81">
          <cell r="F81">
            <v>498.5</v>
          </cell>
          <cell r="G81">
            <v>110</v>
          </cell>
          <cell r="H81">
            <v>388.5</v>
          </cell>
          <cell r="P81">
            <v>19.200000000000003</v>
          </cell>
          <cell r="S81">
            <v>47.2</v>
          </cell>
          <cell r="X81">
            <v>8.8000000000000007</v>
          </cell>
          <cell r="Y81">
            <v>3</v>
          </cell>
          <cell r="Z81">
            <v>5.8000000000000007</v>
          </cell>
          <cell r="AC81">
            <v>25.6</v>
          </cell>
          <cell r="AF81">
            <v>40</v>
          </cell>
          <cell r="AG81">
            <v>24</v>
          </cell>
          <cell r="AH81">
            <v>16</v>
          </cell>
          <cell r="AI81">
            <v>475.73333333333335</v>
          </cell>
          <cell r="AK81">
            <v>1110.0333333333333</v>
          </cell>
          <cell r="AL81">
            <v>136.19999999999999</v>
          </cell>
          <cell r="AM81">
            <v>973.83333333333326</v>
          </cell>
        </row>
        <row r="82">
          <cell r="H82">
            <v>0</v>
          </cell>
          <cell r="Y82">
            <v>0</v>
          </cell>
          <cell r="Z82">
            <v>0</v>
          </cell>
          <cell r="AK82">
            <v>0</v>
          </cell>
          <cell r="AL82">
            <v>0</v>
          </cell>
          <cell r="AM82">
            <v>0</v>
          </cell>
        </row>
        <row r="83">
          <cell r="F83">
            <v>19.399999999999999</v>
          </cell>
          <cell r="G83">
            <v>0</v>
          </cell>
          <cell r="H83">
            <v>19.399999999999999</v>
          </cell>
          <cell r="P83">
            <v>3.1</v>
          </cell>
          <cell r="S83">
            <v>7.5</v>
          </cell>
          <cell r="X83">
            <v>3.1</v>
          </cell>
          <cell r="Y83">
            <v>1</v>
          </cell>
          <cell r="Z83">
            <v>2.1</v>
          </cell>
          <cell r="AC83">
            <v>1.7</v>
          </cell>
          <cell r="AF83">
            <v>4.8</v>
          </cell>
          <cell r="AH83">
            <v>4.8</v>
          </cell>
          <cell r="AK83">
            <v>35.800000000000004</v>
          </cell>
          <cell r="AL83">
            <v>5.0999999999999996</v>
          </cell>
          <cell r="AM83">
            <v>30.700000000000003</v>
          </cell>
        </row>
        <row r="84">
          <cell r="F84">
            <v>2252.3000000000002</v>
          </cell>
          <cell r="G84">
            <v>496</v>
          </cell>
          <cell r="H84">
            <v>1756.3000000000002</v>
          </cell>
          <cell r="P84">
            <v>2551.6</v>
          </cell>
          <cell r="Q84">
            <v>0</v>
          </cell>
          <cell r="R84">
            <v>0</v>
          </cell>
          <cell r="S84">
            <v>26545.418181818179</v>
          </cell>
          <cell r="T84">
            <v>23326.412</v>
          </cell>
          <cell r="U84">
            <v>3219.0061818181821</v>
          </cell>
          <cell r="X84">
            <v>25476.854545454546</v>
          </cell>
          <cell r="Y84">
            <v>9296.0975609756097</v>
          </cell>
          <cell r="Z84">
            <v>16180.756984478936</v>
          </cell>
          <cell r="AA84">
            <v>0</v>
          </cell>
          <cell r="AB84">
            <v>0</v>
          </cell>
          <cell r="AC84">
            <v>22303.4</v>
          </cell>
          <cell r="AD84">
            <v>8940.4774346793329</v>
          </cell>
          <cell r="AE84">
            <v>13362.922565320667</v>
          </cell>
          <cell r="AF84">
            <v>3914</v>
          </cell>
          <cell r="AG84">
            <v>3321.88</v>
          </cell>
          <cell r="AH84">
            <v>592.12</v>
          </cell>
          <cell r="AI84">
            <v>786.10909090909092</v>
          </cell>
          <cell r="AK84">
            <v>84163.028484848473</v>
          </cell>
          <cell r="AL84">
            <v>21818.574995654941</v>
          </cell>
          <cell r="AM84">
            <v>62344.453489193547</v>
          </cell>
          <cell r="AN84">
            <v>18184.574995654941</v>
          </cell>
          <cell r="AO84">
            <v>50837</v>
          </cell>
          <cell r="AP84">
            <v>3358</v>
          </cell>
          <cell r="AQ84">
            <v>10648.453489193544</v>
          </cell>
        </row>
        <row r="85">
          <cell r="F85">
            <v>281</v>
          </cell>
          <cell r="G85">
            <v>62</v>
          </cell>
          <cell r="H85">
            <v>219</v>
          </cell>
          <cell r="P85">
            <v>528</v>
          </cell>
          <cell r="Q85">
            <v>0</v>
          </cell>
          <cell r="R85">
            <v>0</v>
          </cell>
          <cell r="T85">
            <v>454.85363636363633</v>
          </cell>
          <cell r="U85">
            <v>473.41909090909093</v>
          </cell>
          <cell r="V85">
            <v>0</v>
          </cell>
          <cell r="W85">
            <v>0</v>
          </cell>
          <cell r="Y85">
            <v>148</v>
          </cell>
          <cell r="Z85">
            <v>327</v>
          </cell>
          <cell r="AA85">
            <v>0</v>
          </cell>
          <cell r="AB85">
            <v>0</v>
          </cell>
          <cell r="AD85">
            <v>127</v>
          </cell>
          <cell r="AE85">
            <v>262</v>
          </cell>
          <cell r="AH85">
            <v>53</v>
          </cell>
          <cell r="AI85">
            <v>202.90909090909091</v>
          </cell>
          <cell r="AK85">
            <v>4336.909090909091</v>
          </cell>
          <cell r="AL85">
            <v>1024</v>
          </cell>
          <cell r="AM85">
            <v>3312.909090909091</v>
          </cell>
        </row>
        <row r="86">
          <cell r="AL86">
            <v>21837.195939509984</v>
          </cell>
        </row>
        <row r="87">
          <cell r="F87">
            <v>11292</v>
          </cell>
          <cell r="G87">
            <v>11292</v>
          </cell>
          <cell r="AK87">
            <v>11292</v>
          </cell>
          <cell r="AL87">
            <v>11292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  <cell r="AQ87">
            <v>0</v>
          </cell>
        </row>
        <row r="88">
          <cell r="F88">
            <v>13544.3</v>
          </cell>
          <cell r="G88">
            <v>11788</v>
          </cell>
          <cell r="H88">
            <v>1756.3000000000002</v>
          </cell>
          <cell r="P88">
            <v>2551.6</v>
          </cell>
          <cell r="Q88">
            <v>0</v>
          </cell>
          <cell r="R88">
            <v>0</v>
          </cell>
          <cell r="S88">
            <v>26545.418181818179</v>
          </cell>
          <cell r="T88">
            <v>23326.412</v>
          </cell>
          <cell r="U88">
            <v>3219.0061818181821</v>
          </cell>
          <cell r="V88">
            <v>0</v>
          </cell>
          <cell r="W88">
            <v>0</v>
          </cell>
          <cell r="X88">
            <v>25476.854545454546</v>
          </cell>
          <cell r="Y88">
            <v>9296.0975609756097</v>
          </cell>
          <cell r="Z88">
            <v>16180.756984478936</v>
          </cell>
          <cell r="AA88">
            <v>0</v>
          </cell>
          <cell r="AB88">
            <v>0</v>
          </cell>
          <cell r="AC88">
            <v>22303.4</v>
          </cell>
          <cell r="AD88">
            <v>8940.4774346793329</v>
          </cell>
          <cell r="AE88">
            <v>13362.922565320667</v>
          </cell>
          <cell r="AF88">
            <v>3914</v>
          </cell>
          <cell r="AG88">
            <v>3321.88</v>
          </cell>
          <cell r="AH88">
            <v>592.12</v>
          </cell>
          <cell r="AI88">
            <v>786.10909090909092</v>
          </cell>
          <cell r="AK88">
            <v>95455.028484848473</v>
          </cell>
          <cell r="AL88">
            <v>33110.574995654941</v>
          </cell>
          <cell r="AM88">
            <v>62344.453489193547</v>
          </cell>
          <cell r="AN88">
            <v>18184.574995654941</v>
          </cell>
          <cell r="AO88">
            <v>50837</v>
          </cell>
          <cell r="AP88">
            <v>3358</v>
          </cell>
          <cell r="AQ88">
            <v>10648.453489193544</v>
          </cell>
        </row>
        <row r="89">
          <cell r="F89">
            <v>0</v>
          </cell>
          <cell r="G89">
            <v>0</v>
          </cell>
          <cell r="H89">
            <v>0</v>
          </cell>
          <cell r="AH89">
            <v>0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  <cell r="AQ89">
            <v>-1</v>
          </cell>
        </row>
        <row r="90">
          <cell r="F90">
            <v>1390</v>
          </cell>
          <cell r="G90">
            <v>810</v>
          </cell>
          <cell r="H90">
            <v>580</v>
          </cell>
          <cell r="AH90">
            <v>0</v>
          </cell>
          <cell r="AK90">
            <v>1390</v>
          </cell>
          <cell r="AL90">
            <v>810</v>
          </cell>
          <cell r="AM90">
            <v>580</v>
          </cell>
          <cell r="AN90">
            <v>0</v>
          </cell>
          <cell r="AO90">
            <v>0</v>
          </cell>
          <cell r="AP90">
            <v>225.18812577924132</v>
          </cell>
          <cell r="AQ90">
            <v>41.283220704629741</v>
          </cell>
        </row>
        <row r="91">
          <cell r="F91">
            <v>600</v>
          </cell>
          <cell r="G91">
            <v>128</v>
          </cell>
          <cell r="H91">
            <v>472</v>
          </cell>
          <cell r="S91">
            <v>0</v>
          </cell>
          <cell r="T91">
            <v>0</v>
          </cell>
          <cell r="U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H91">
            <v>0</v>
          </cell>
          <cell r="AK91">
            <v>600</v>
          </cell>
          <cell r="AL91">
            <v>128</v>
          </cell>
          <cell r="AM91">
            <v>472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</row>
        <row r="92">
          <cell r="F92">
            <v>18.666666666666664</v>
          </cell>
          <cell r="G92">
            <v>4</v>
          </cell>
          <cell r="H92">
            <v>14.666666666666664</v>
          </cell>
          <cell r="P92">
            <v>48.800000000000004</v>
          </cell>
          <cell r="S92">
            <v>5.6000000000000005</v>
          </cell>
          <cell r="X92">
            <v>13.600000000000001</v>
          </cell>
          <cell r="Y92">
            <v>4</v>
          </cell>
          <cell r="Z92">
            <v>9.6000000000000014</v>
          </cell>
          <cell r="AC92">
            <v>21.6</v>
          </cell>
          <cell r="AD92">
            <v>9</v>
          </cell>
          <cell r="AE92">
            <v>12.600000000000001</v>
          </cell>
          <cell r="AF92">
            <v>12</v>
          </cell>
          <cell r="AG92">
            <v>11</v>
          </cell>
          <cell r="AH92">
            <v>1</v>
          </cell>
          <cell r="AK92">
            <v>119.26666666666665</v>
          </cell>
          <cell r="AL92">
            <v>65.800000000000011</v>
          </cell>
          <cell r="AM92">
            <v>53.46666666666664</v>
          </cell>
          <cell r="AN92">
            <v>13</v>
          </cell>
          <cell r="AO92">
            <v>24</v>
          </cell>
          <cell r="AP92">
            <v>52.800000000000011</v>
          </cell>
          <cell r="AQ92">
            <v>29.46666666666664</v>
          </cell>
        </row>
        <row r="95">
          <cell r="F95">
            <v>15552.966666666665</v>
          </cell>
          <cell r="G95">
            <v>12730</v>
          </cell>
          <cell r="H95">
            <v>2822.9666666666667</v>
          </cell>
          <cell r="P95">
            <v>2600.4</v>
          </cell>
          <cell r="Q95">
            <v>0</v>
          </cell>
          <cell r="R95">
            <v>0</v>
          </cell>
          <cell r="S95">
            <v>26551.018181818177</v>
          </cell>
          <cell r="T95">
            <v>23326.412</v>
          </cell>
          <cell r="U95">
            <v>3219.0061818181821</v>
          </cell>
          <cell r="V95">
            <v>0</v>
          </cell>
          <cell r="W95">
            <v>0</v>
          </cell>
          <cell r="X95">
            <v>25490.454545454544</v>
          </cell>
          <cell r="Y95">
            <v>9300.0975609756097</v>
          </cell>
          <cell r="Z95">
            <v>16190.356984478936</v>
          </cell>
          <cell r="AA95">
            <v>0</v>
          </cell>
          <cell r="AB95">
            <v>0</v>
          </cell>
          <cell r="AC95">
            <v>22325</v>
          </cell>
          <cell r="AD95">
            <v>8949.4774346793329</v>
          </cell>
          <cell r="AE95">
            <v>13375.522565320667</v>
          </cell>
          <cell r="AF95">
            <v>3925</v>
          </cell>
          <cell r="AG95">
            <v>3332.88</v>
          </cell>
          <cell r="AH95">
            <v>593.12</v>
          </cell>
          <cell r="AI95">
            <v>786.10909090909092</v>
          </cell>
          <cell r="AJ95">
            <v>0</v>
          </cell>
          <cell r="AK95">
            <v>97564.295151515136</v>
          </cell>
          <cell r="AL95">
            <v>34114.374995654944</v>
          </cell>
          <cell r="AM95">
            <v>63449.920155860214</v>
          </cell>
          <cell r="AN95">
            <v>18197.574995654941</v>
          </cell>
          <cell r="AO95">
            <v>50861</v>
          </cell>
          <cell r="AP95">
            <v>3635.9881257792413</v>
          </cell>
          <cell r="AQ95">
            <v>10718.203376564841</v>
          </cell>
        </row>
        <row r="96">
          <cell r="F96">
            <v>4260.9666666666653</v>
          </cell>
          <cell r="G96">
            <v>1438</v>
          </cell>
          <cell r="H96">
            <v>2822.9666666666667</v>
          </cell>
          <cell r="P96">
            <v>2600.4</v>
          </cell>
          <cell r="Q96">
            <v>0</v>
          </cell>
          <cell r="R96">
            <v>0</v>
          </cell>
          <cell r="S96">
            <v>7626.0181818181773</v>
          </cell>
          <cell r="T96">
            <v>4401.4120000000003</v>
          </cell>
          <cell r="U96">
            <v>3219.0061818181821</v>
          </cell>
          <cell r="V96">
            <v>0</v>
          </cell>
          <cell r="W96">
            <v>0</v>
          </cell>
          <cell r="X96">
            <v>2981.4545454545441</v>
          </cell>
          <cell r="Y96">
            <v>925</v>
          </cell>
          <cell r="Z96">
            <v>2056.454545454546</v>
          </cell>
          <cell r="AA96">
            <v>0</v>
          </cell>
          <cell r="AB96">
            <v>0</v>
          </cell>
          <cell r="AC96">
            <v>1888</v>
          </cell>
          <cell r="AD96">
            <v>619</v>
          </cell>
          <cell r="AE96">
            <v>1269</v>
          </cell>
          <cell r="AF96">
            <v>3925</v>
          </cell>
          <cell r="AG96">
            <v>3332.88</v>
          </cell>
          <cell r="AH96">
            <v>593.12</v>
          </cell>
          <cell r="AI96">
            <v>786.10909090909092</v>
          </cell>
          <cell r="AJ96">
            <v>0</v>
          </cell>
          <cell r="AK96">
            <v>24401.295151515136</v>
          </cell>
          <cell r="AL96">
            <v>6116.8000000000029</v>
          </cell>
          <cell r="AM96">
            <v>18284.495151515155</v>
          </cell>
          <cell r="AN96">
            <v>1492</v>
          </cell>
          <cell r="AO96">
            <v>5696</v>
          </cell>
          <cell r="AP96">
            <v>3635.9881257792413</v>
          </cell>
          <cell r="AQ96">
            <v>10717.778372219782</v>
          </cell>
        </row>
        <row r="97">
          <cell r="F97">
            <v>684.2</v>
          </cell>
          <cell r="G97">
            <v>15552.966666666667</v>
          </cell>
          <cell r="P97">
            <v>627.20000000000005</v>
          </cell>
          <cell r="S97">
            <v>1365.6</v>
          </cell>
          <cell r="X97">
            <v>175.20000000000002</v>
          </cell>
          <cell r="Y97">
            <v>25490.454545454544</v>
          </cell>
          <cell r="AC97">
            <v>159.20000000000002</v>
          </cell>
          <cell r="AD97">
            <v>22325</v>
          </cell>
          <cell r="AF97">
            <v>444.2</v>
          </cell>
          <cell r="AG97">
            <v>367.2</v>
          </cell>
          <cell r="AH97">
            <v>77</v>
          </cell>
          <cell r="AI97">
            <v>54.400000000000006</v>
          </cell>
          <cell r="AJ97">
            <v>0</v>
          </cell>
          <cell r="AK97">
            <v>3450.5999999999995</v>
          </cell>
          <cell r="AL97">
            <v>97564.295151515151</v>
          </cell>
        </row>
        <row r="98">
          <cell r="F98">
            <v>87</v>
          </cell>
          <cell r="P98">
            <v>627.20000000000005</v>
          </cell>
          <cell r="S98">
            <v>1365.6</v>
          </cell>
          <cell r="X98">
            <v>175.20000000000002</v>
          </cell>
          <cell r="AC98">
            <v>159.20000000000002</v>
          </cell>
          <cell r="AF98">
            <v>444.2</v>
          </cell>
          <cell r="AG98">
            <v>367.2</v>
          </cell>
          <cell r="AH98">
            <v>0</v>
          </cell>
          <cell r="AI98">
            <v>54.400000000000006</v>
          </cell>
          <cell r="AK98">
            <v>2853.3999999999996</v>
          </cell>
          <cell r="AL98">
            <v>97564.295151515165</v>
          </cell>
          <cell r="AM98">
            <v>34132.995939509987</v>
          </cell>
        </row>
        <row r="99">
          <cell r="F99">
            <v>0</v>
          </cell>
          <cell r="P99">
            <v>0</v>
          </cell>
          <cell r="X99">
            <v>0</v>
          </cell>
          <cell r="AK99">
            <v>0</v>
          </cell>
        </row>
        <row r="100">
          <cell r="F100">
            <v>597.20000000000005</v>
          </cell>
          <cell r="P100">
            <v>0</v>
          </cell>
          <cell r="S100">
            <v>0</v>
          </cell>
          <cell r="X100">
            <v>0</v>
          </cell>
          <cell r="AC100">
            <v>0</v>
          </cell>
          <cell r="AF100">
            <v>0</v>
          </cell>
          <cell r="AG100">
            <v>0</v>
          </cell>
          <cell r="AH100">
            <v>77</v>
          </cell>
          <cell r="AI100">
            <v>0</v>
          </cell>
          <cell r="AK100">
            <v>597.20000000000005</v>
          </cell>
        </row>
        <row r="101">
          <cell r="P101">
            <v>0</v>
          </cell>
          <cell r="S101">
            <v>0</v>
          </cell>
        </row>
        <row r="102">
          <cell r="S102">
            <v>0</v>
          </cell>
          <cell r="X102">
            <v>0</v>
          </cell>
        </row>
        <row r="104">
          <cell r="AK104">
            <v>0</v>
          </cell>
        </row>
        <row r="105">
          <cell r="AK105">
            <v>0</v>
          </cell>
        </row>
        <row r="106">
          <cell r="F106">
            <v>1047.2</v>
          </cell>
          <cell r="P106">
            <v>0</v>
          </cell>
          <cell r="S106">
            <v>0</v>
          </cell>
          <cell r="X106">
            <v>0</v>
          </cell>
          <cell r="AC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K106">
            <v>1047.2</v>
          </cell>
        </row>
        <row r="107">
          <cell r="F107">
            <v>597.20000000000005</v>
          </cell>
          <cell r="S107">
            <v>0</v>
          </cell>
          <cell r="AC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K107">
            <v>597.20000000000005</v>
          </cell>
        </row>
        <row r="108">
          <cell r="F108">
            <v>450</v>
          </cell>
          <cell r="P108">
            <v>0</v>
          </cell>
          <cell r="S108">
            <v>0</v>
          </cell>
          <cell r="AC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K108">
            <v>450</v>
          </cell>
        </row>
        <row r="109">
          <cell r="F109">
            <v>0</v>
          </cell>
          <cell r="P109">
            <v>0</v>
          </cell>
          <cell r="S109">
            <v>0</v>
          </cell>
          <cell r="X109">
            <v>0</v>
          </cell>
          <cell r="AC109">
            <v>0</v>
          </cell>
          <cell r="AF109">
            <v>0</v>
          </cell>
          <cell r="AG109">
            <v>0</v>
          </cell>
          <cell r="AH109">
            <v>0</v>
          </cell>
          <cell r="AK109">
            <v>0</v>
          </cell>
        </row>
        <row r="110">
          <cell r="F110">
            <v>0</v>
          </cell>
          <cell r="P110">
            <v>0</v>
          </cell>
          <cell r="S110">
            <v>79.800000000000011</v>
          </cell>
          <cell r="X110">
            <v>0</v>
          </cell>
          <cell r="AC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64</v>
          </cell>
          <cell r="AK110">
            <v>143.80000000000001</v>
          </cell>
        </row>
        <row r="111">
          <cell r="F111">
            <v>0</v>
          </cell>
          <cell r="P111">
            <v>0</v>
          </cell>
          <cell r="S111">
            <v>79.800000000000011</v>
          </cell>
          <cell r="AC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64</v>
          </cell>
          <cell r="AK111">
            <v>143.80000000000001</v>
          </cell>
        </row>
        <row r="112">
          <cell r="F112">
            <v>0</v>
          </cell>
          <cell r="P112">
            <v>0</v>
          </cell>
          <cell r="S112">
            <v>0</v>
          </cell>
          <cell r="X112">
            <v>0</v>
          </cell>
          <cell r="AC112">
            <v>0</v>
          </cell>
          <cell r="AF112">
            <v>0</v>
          </cell>
          <cell r="AG112">
            <v>0</v>
          </cell>
          <cell r="AH112">
            <v>0</v>
          </cell>
          <cell r="AK112">
            <v>0</v>
          </cell>
        </row>
        <row r="113">
          <cell r="F113">
            <v>0</v>
          </cell>
          <cell r="P113">
            <v>0</v>
          </cell>
          <cell r="S113">
            <v>264.8</v>
          </cell>
          <cell r="AC113">
            <v>0</v>
          </cell>
          <cell r="AG113">
            <v>0</v>
          </cell>
          <cell r="AH113">
            <v>0</v>
          </cell>
          <cell r="AK113">
            <v>264.8</v>
          </cell>
          <cell r="AM113">
            <v>0</v>
          </cell>
        </row>
        <row r="114">
          <cell r="F114">
            <v>0</v>
          </cell>
          <cell r="P114">
            <v>0</v>
          </cell>
          <cell r="S114">
            <v>264.8</v>
          </cell>
          <cell r="AH114">
            <v>0</v>
          </cell>
          <cell r="AK114">
            <v>264.8</v>
          </cell>
        </row>
        <row r="115">
          <cell r="F115">
            <v>0</v>
          </cell>
          <cell r="P115">
            <v>0</v>
          </cell>
          <cell r="S115">
            <v>0</v>
          </cell>
          <cell r="AC115">
            <v>0</v>
          </cell>
          <cell r="AG115">
            <v>0</v>
          </cell>
          <cell r="AH115">
            <v>0</v>
          </cell>
          <cell r="AK115">
            <v>0</v>
          </cell>
          <cell r="AL115">
            <v>0</v>
          </cell>
          <cell r="AM115">
            <v>0</v>
          </cell>
        </row>
        <row r="116">
          <cell r="P116">
            <v>0</v>
          </cell>
          <cell r="S116">
            <v>0</v>
          </cell>
          <cell r="AC116">
            <v>0</v>
          </cell>
          <cell r="AG116">
            <v>0</v>
          </cell>
          <cell r="AH116">
            <v>0</v>
          </cell>
          <cell r="AK116">
            <v>0</v>
          </cell>
        </row>
        <row r="117">
          <cell r="F117">
            <v>0</v>
          </cell>
          <cell r="P117">
            <v>0</v>
          </cell>
          <cell r="S117">
            <v>0</v>
          </cell>
          <cell r="AC117">
            <v>0</v>
          </cell>
          <cell r="AF117">
            <v>0</v>
          </cell>
          <cell r="AG117">
            <v>0</v>
          </cell>
          <cell r="AH117">
            <v>0</v>
          </cell>
          <cell r="AK117">
            <v>0</v>
          </cell>
        </row>
        <row r="118">
          <cell r="P118">
            <v>0</v>
          </cell>
          <cell r="X118">
            <v>0</v>
          </cell>
          <cell r="AC118">
            <v>0</v>
          </cell>
          <cell r="AG118">
            <v>0</v>
          </cell>
          <cell r="AH118">
            <v>0</v>
          </cell>
          <cell r="AK118">
            <v>0</v>
          </cell>
        </row>
        <row r="119">
          <cell r="F119">
            <v>250.66666666666666</v>
          </cell>
          <cell r="AK119">
            <v>250.66666666666666</v>
          </cell>
        </row>
        <row r="120">
          <cell r="S120">
            <v>0</v>
          </cell>
          <cell r="X120">
            <v>0</v>
          </cell>
          <cell r="AF120">
            <v>0</v>
          </cell>
          <cell r="AK120">
            <v>0</v>
          </cell>
        </row>
        <row r="121">
          <cell r="F121">
            <v>8992</v>
          </cell>
          <cell r="AK121">
            <v>8992</v>
          </cell>
        </row>
        <row r="122">
          <cell r="AK122">
            <v>0</v>
          </cell>
        </row>
        <row r="123">
          <cell r="AK123">
            <v>-4642</v>
          </cell>
          <cell r="AL123">
            <v>-6716.1982727272625</v>
          </cell>
        </row>
        <row r="124">
          <cell r="F124">
            <v>0</v>
          </cell>
        </row>
        <row r="125">
          <cell r="F125">
            <v>10289.866666666667</v>
          </cell>
          <cell r="G125">
            <v>0</v>
          </cell>
          <cell r="H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344.6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  <cell r="AH125">
            <v>0</v>
          </cell>
          <cell r="AI125">
            <v>64</v>
          </cell>
          <cell r="AJ125">
            <v>0</v>
          </cell>
          <cell r="AK125">
            <v>10698.466666666667</v>
          </cell>
          <cell r="AN125">
            <v>0</v>
          </cell>
          <cell r="AO125">
            <v>0</v>
          </cell>
          <cell r="AP125">
            <v>0</v>
          </cell>
          <cell r="AQ125">
            <v>0</v>
          </cell>
        </row>
        <row r="126">
          <cell r="F126">
            <v>10289.866666666667</v>
          </cell>
          <cell r="G126">
            <v>0</v>
          </cell>
          <cell r="H126">
            <v>0</v>
          </cell>
          <cell r="P126">
            <v>0</v>
          </cell>
          <cell r="S126">
            <v>344.6</v>
          </cell>
          <cell r="X126">
            <v>0</v>
          </cell>
          <cell r="Y126">
            <v>0</v>
          </cell>
          <cell r="Z126">
            <v>0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77</v>
          </cell>
          <cell r="AI126">
            <v>64</v>
          </cell>
          <cell r="AJ126">
            <v>0</v>
          </cell>
          <cell r="AK126">
            <v>6056.4666666666672</v>
          </cell>
        </row>
        <row r="127">
          <cell r="AK127">
            <v>3982.2683939394046</v>
          </cell>
          <cell r="AL127">
            <v>10698.466666666667</v>
          </cell>
        </row>
        <row r="128">
          <cell r="AK128">
            <v>3982.2683939394046</v>
          </cell>
        </row>
        <row r="129">
          <cell r="AK129">
            <v>5688.9548484848638</v>
          </cell>
          <cell r="AL129">
            <v>12271.625004345056</v>
          </cell>
          <cell r="AM129">
            <v>-7447.9201558602144</v>
          </cell>
        </row>
        <row r="131">
          <cell r="AK131">
            <v>1706.6864545454591</v>
          </cell>
          <cell r="AN131">
            <v>0</v>
          </cell>
        </row>
        <row r="134">
          <cell r="AK134">
            <v>56002</v>
          </cell>
          <cell r="AM134">
            <v>56002</v>
          </cell>
          <cell r="AN134">
            <v>0</v>
          </cell>
          <cell r="AP134">
            <v>0</v>
          </cell>
        </row>
        <row r="135">
          <cell r="AK135">
            <v>-7447.9201558602144</v>
          </cell>
          <cell r="AN135">
            <v>0</v>
          </cell>
        </row>
        <row r="136">
          <cell r="AK136">
            <v>35.44</v>
          </cell>
          <cell r="AN136" t="e">
            <v>#DIV/0!</v>
          </cell>
        </row>
        <row r="137">
          <cell r="AK137">
            <v>40.159999999999997</v>
          </cell>
          <cell r="AN137" t="e">
            <v>#DIV/0!</v>
          </cell>
        </row>
        <row r="138">
          <cell r="AK138">
            <v>0</v>
          </cell>
          <cell r="AN138">
            <v>0</v>
          </cell>
        </row>
        <row r="140">
          <cell r="AK140">
            <v>10.96</v>
          </cell>
          <cell r="AN140" t="e">
            <v>#DIV/0!</v>
          </cell>
        </row>
        <row r="142">
          <cell r="AJ142">
            <v>0</v>
          </cell>
          <cell r="AK142">
            <v>8.6199999999999992</v>
          </cell>
          <cell r="AN142" t="e">
            <v>#DIV/0!</v>
          </cell>
        </row>
        <row r="143">
          <cell r="AK143">
            <v>43363</v>
          </cell>
          <cell r="AL143">
            <v>43363</v>
          </cell>
        </row>
        <row r="145">
          <cell r="AJ145">
            <v>300</v>
          </cell>
        </row>
        <row r="146">
          <cell r="AK146">
            <v>15283.523809523811</v>
          </cell>
          <cell r="AL146">
            <v>-34114.374995654944</v>
          </cell>
          <cell r="AM146">
            <v>-63449.920155860214</v>
          </cell>
        </row>
        <row r="147">
          <cell r="S147">
            <v>0</v>
          </cell>
          <cell r="AK147">
            <v>865.25</v>
          </cell>
        </row>
        <row r="149">
          <cell r="AJ149">
            <v>0</v>
          </cell>
          <cell r="AK149">
            <v>99365</v>
          </cell>
          <cell r="AL149">
            <v>43363</v>
          </cell>
          <cell r="AM149">
            <v>56002</v>
          </cell>
          <cell r="AN149">
            <v>0</v>
          </cell>
        </row>
        <row r="150">
          <cell r="AK150">
            <v>0</v>
          </cell>
        </row>
        <row r="151">
          <cell r="AK151">
            <v>102388</v>
          </cell>
          <cell r="AL151">
            <v>46386</v>
          </cell>
          <cell r="AM151">
            <v>56002</v>
          </cell>
        </row>
        <row r="152">
          <cell r="AK152">
            <v>0</v>
          </cell>
          <cell r="AN152">
            <v>1492</v>
          </cell>
          <cell r="AO152">
            <v>5696</v>
          </cell>
          <cell r="AP152">
            <v>3635.9881257792413</v>
          </cell>
          <cell r="AQ152">
            <v>10717.778372219782</v>
          </cell>
        </row>
        <row r="153">
          <cell r="AK153">
            <v>5.8</v>
          </cell>
          <cell r="AL153">
            <v>36</v>
          </cell>
          <cell r="AM153">
            <v>-11.7</v>
          </cell>
        </row>
        <row r="154">
          <cell r="AK154">
            <v>15.66507889570549</v>
          </cell>
          <cell r="AL154">
            <v>-100</v>
          </cell>
          <cell r="AM154">
            <v>-100</v>
          </cell>
        </row>
        <row r="155">
          <cell r="AL155">
            <v>0</v>
          </cell>
          <cell r="AM155">
            <v>0</v>
          </cell>
        </row>
        <row r="157">
          <cell r="F157">
            <v>0</v>
          </cell>
          <cell r="P157">
            <v>0</v>
          </cell>
          <cell r="S157">
            <v>0</v>
          </cell>
          <cell r="X157">
            <v>0</v>
          </cell>
          <cell r="AC157">
            <v>0</v>
          </cell>
          <cell r="AI157">
            <v>0</v>
          </cell>
          <cell r="AJ157">
            <v>142</v>
          </cell>
          <cell r="AK157">
            <v>0</v>
          </cell>
        </row>
        <row r="158">
          <cell r="F158">
            <v>583.6</v>
          </cell>
          <cell r="P158">
            <v>699.4</v>
          </cell>
          <cell r="S158">
            <v>1291.1454545454546</v>
          </cell>
          <cell r="X158">
            <v>661.0363636363636</v>
          </cell>
          <cell r="AC158">
            <v>482.8</v>
          </cell>
          <cell r="AF158">
            <v>506</v>
          </cell>
          <cell r="AG158">
            <v>506</v>
          </cell>
          <cell r="AH158">
            <v>0</v>
          </cell>
          <cell r="AK158">
            <v>4223.9818181818182</v>
          </cell>
        </row>
        <row r="159">
          <cell r="F159">
            <v>583.6</v>
          </cell>
          <cell r="P159">
            <v>538.20000000000005</v>
          </cell>
          <cell r="S159">
            <v>737</v>
          </cell>
          <cell r="X159">
            <v>351</v>
          </cell>
          <cell r="AC159">
            <v>184.8</v>
          </cell>
          <cell r="AF159">
            <v>67.2</v>
          </cell>
          <cell r="AG159">
            <v>67.2</v>
          </cell>
          <cell r="AH159">
            <v>0</v>
          </cell>
          <cell r="AK159">
            <v>2394.6000000000004</v>
          </cell>
        </row>
        <row r="160">
          <cell r="F160">
            <v>583.6</v>
          </cell>
          <cell r="P160">
            <v>56</v>
          </cell>
          <cell r="S160">
            <v>130.4</v>
          </cell>
          <cell r="X160">
            <v>72.760000000000019</v>
          </cell>
          <cell r="AC160">
            <v>72.8</v>
          </cell>
          <cell r="AF160">
            <v>56</v>
          </cell>
          <cell r="AG160">
            <v>56</v>
          </cell>
          <cell r="AH160">
            <v>0</v>
          </cell>
          <cell r="AI160">
            <v>525.04000000000008</v>
          </cell>
          <cell r="AK160">
            <v>1496.6</v>
          </cell>
        </row>
        <row r="161">
          <cell r="AK161">
            <v>0</v>
          </cell>
        </row>
        <row r="162">
          <cell r="AK162">
            <v>0</v>
          </cell>
        </row>
        <row r="163">
          <cell r="F163">
            <v>14.170833333333334</v>
          </cell>
          <cell r="AK163">
            <v>14.170833333333334</v>
          </cell>
        </row>
        <row r="164">
          <cell r="P164">
            <v>70</v>
          </cell>
          <cell r="S164">
            <v>408.72727272727275</v>
          </cell>
          <cell r="X164">
            <v>278.18181818181819</v>
          </cell>
          <cell r="AC164">
            <v>203</v>
          </cell>
          <cell r="AG164">
            <v>121</v>
          </cell>
          <cell r="AK164">
            <v>959.90909090909099</v>
          </cell>
        </row>
        <row r="165">
          <cell r="F165">
            <v>124.60000000000002</v>
          </cell>
          <cell r="S165">
            <v>882.41818181818189</v>
          </cell>
          <cell r="X165">
            <v>382.85454545454542</v>
          </cell>
          <cell r="AC165">
            <v>279.8</v>
          </cell>
          <cell r="AK165">
            <v>1669.6727272727273</v>
          </cell>
        </row>
        <row r="166">
          <cell r="S166">
            <v>1291.1454545454546</v>
          </cell>
          <cell r="X166">
            <v>661.0363636363636</v>
          </cell>
          <cell r="AC166">
            <v>482.8</v>
          </cell>
        </row>
        <row r="167">
          <cell r="F167">
            <v>459</v>
          </cell>
          <cell r="P167">
            <v>0</v>
          </cell>
          <cell r="S167">
            <v>0</v>
          </cell>
          <cell r="X167">
            <v>0</v>
          </cell>
          <cell r="AC167">
            <v>0</v>
          </cell>
          <cell r="AK167">
            <v>459</v>
          </cell>
        </row>
        <row r="168">
          <cell r="S168">
            <v>0</v>
          </cell>
          <cell r="X168">
            <v>0</v>
          </cell>
          <cell r="AC168">
            <v>0</v>
          </cell>
          <cell r="AF168">
            <v>0</v>
          </cell>
          <cell r="AG168">
            <v>0</v>
          </cell>
          <cell r="AH168">
            <v>0</v>
          </cell>
          <cell r="AK168">
            <v>0</v>
          </cell>
        </row>
        <row r="169">
          <cell r="F169">
            <v>684.2</v>
          </cell>
          <cell r="G169">
            <v>15552.966666666667</v>
          </cell>
          <cell r="H169">
            <v>0</v>
          </cell>
          <cell r="P169">
            <v>627.20000000000005</v>
          </cell>
          <cell r="Q169">
            <v>0</v>
          </cell>
          <cell r="R169">
            <v>0</v>
          </cell>
          <cell r="S169">
            <v>1710.1999999999998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175.20000000000002</v>
          </cell>
          <cell r="Y169">
            <v>25490.454545454544</v>
          </cell>
          <cell r="Z169">
            <v>0</v>
          </cell>
          <cell r="AA169">
            <v>0</v>
          </cell>
          <cell r="AB169">
            <v>0</v>
          </cell>
          <cell r="AC169">
            <v>159.20000000000002</v>
          </cell>
          <cell r="AD169">
            <v>22325</v>
          </cell>
          <cell r="AE169">
            <v>0</v>
          </cell>
          <cell r="AF169">
            <v>444.2</v>
          </cell>
          <cell r="AG169">
            <v>367.2</v>
          </cell>
          <cell r="AH169">
            <v>77</v>
          </cell>
          <cell r="AI169">
            <v>118.4</v>
          </cell>
          <cell r="AJ169">
            <v>0</v>
          </cell>
          <cell r="AK169">
            <v>3859.1999999999994</v>
          </cell>
        </row>
        <row r="170">
          <cell r="F170">
            <v>684.2</v>
          </cell>
          <cell r="G170">
            <v>15552.966666666667</v>
          </cell>
          <cell r="H170">
            <v>0</v>
          </cell>
          <cell r="P170">
            <v>627.20000000000005</v>
          </cell>
          <cell r="Q170">
            <v>0</v>
          </cell>
          <cell r="R170">
            <v>0</v>
          </cell>
          <cell r="S170">
            <v>1445.3999999999999</v>
          </cell>
          <cell r="T170">
            <v>0</v>
          </cell>
          <cell r="U170">
            <v>0</v>
          </cell>
          <cell r="V170">
            <v>0</v>
          </cell>
          <cell r="W170">
            <v>0</v>
          </cell>
          <cell r="X170">
            <v>175.20000000000002</v>
          </cell>
          <cell r="Y170">
            <v>25490.454545454544</v>
          </cell>
          <cell r="Z170">
            <v>0</v>
          </cell>
          <cell r="AA170">
            <v>0</v>
          </cell>
          <cell r="AB170">
            <v>0</v>
          </cell>
          <cell r="AC170">
            <v>159.20000000000002</v>
          </cell>
          <cell r="AD170">
            <v>22325</v>
          </cell>
          <cell r="AE170">
            <v>0</v>
          </cell>
          <cell r="AF170">
            <v>444.2</v>
          </cell>
          <cell r="AG170">
            <v>367.2</v>
          </cell>
          <cell r="AH170">
            <v>77</v>
          </cell>
          <cell r="AI170">
            <v>118.4</v>
          </cell>
          <cell r="AJ170">
            <v>0</v>
          </cell>
          <cell r="AK170">
            <v>3594.3999999999992</v>
          </cell>
        </row>
        <row r="171">
          <cell r="F171">
            <v>0</v>
          </cell>
          <cell r="G171">
            <v>0</v>
          </cell>
          <cell r="H171">
            <v>0</v>
          </cell>
          <cell r="P171">
            <v>0</v>
          </cell>
          <cell r="R171">
            <v>0</v>
          </cell>
          <cell r="S171">
            <v>264.8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K171">
            <v>264.8</v>
          </cell>
        </row>
        <row r="172">
          <cell r="F172">
            <v>0</v>
          </cell>
          <cell r="AG172">
            <v>0</v>
          </cell>
          <cell r="AK172">
            <v>0</v>
          </cell>
        </row>
        <row r="173">
          <cell r="AK173">
            <v>0</v>
          </cell>
        </row>
        <row r="174">
          <cell r="F174">
            <v>8992</v>
          </cell>
          <cell r="AK174">
            <v>8992</v>
          </cell>
        </row>
        <row r="175">
          <cell r="F175">
            <v>384</v>
          </cell>
          <cell r="P175">
            <v>726</v>
          </cell>
          <cell r="Q175">
            <v>0</v>
          </cell>
          <cell r="R175">
            <v>0</v>
          </cell>
          <cell r="S175">
            <v>1685</v>
          </cell>
          <cell r="T175">
            <v>625.85363636363627</v>
          </cell>
          <cell r="U175">
            <v>650.41909090909098</v>
          </cell>
          <cell r="V175">
            <v>0</v>
          </cell>
          <cell r="W175">
            <v>0</v>
          </cell>
          <cell r="X175">
            <v>653</v>
          </cell>
          <cell r="AA175">
            <v>0</v>
          </cell>
          <cell r="AB175">
            <v>0</v>
          </cell>
          <cell r="AC175">
            <v>535</v>
          </cell>
          <cell r="AF175">
            <v>1440</v>
          </cell>
          <cell r="AG175">
            <v>1367</v>
          </cell>
          <cell r="AH175">
            <v>73</v>
          </cell>
          <cell r="AJ175">
            <v>0</v>
          </cell>
          <cell r="AK175">
            <v>5684</v>
          </cell>
          <cell r="AN175">
            <v>173</v>
          </cell>
          <cell r="AO175">
            <v>694</v>
          </cell>
          <cell r="AP175">
            <v>736</v>
          </cell>
          <cell r="AQ175">
            <v>2144</v>
          </cell>
        </row>
        <row r="176">
          <cell r="F176">
            <v>0</v>
          </cell>
          <cell r="G176">
            <v>0</v>
          </cell>
          <cell r="H176">
            <v>0</v>
          </cell>
          <cell r="P176">
            <v>70</v>
          </cell>
          <cell r="Q176">
            <v>0</v>
          </cell>
          <cell r="R176">
            <v>0</v>
          </cell>
          <cell r="S176">
            <v>408.72727272727275</v>
          </cell>
          <cell r="T176">
            <v>0</v>
          </cell>
          <cell r="U176">
            <v>0</v>
          </cell>
          <cell r="V176">
            <v>0</v>
          </cell>
          <cell r="W176">
            <v>0</v>
          </cell>
          <cell r="X176">
            <v>278.18181818181819</v>
          </cell>
          <cell r="Y176">
            <v>86</v>
          </cell>
          <cell r="Z176">
            <v>192.18181818181819</v>
          </cell>
          <cell r="AA176">
            <v>0</v>
          </cell>
          <cell r="AB176">
            <v>0</v>
          </cell>
          <cell r="AC176">
            <v>203</v>
          </cell>
          <cell r="AD176">
            <v>67</v>
          </cell>
          <cell r="AE176">
            <v>136</v>
          </cell>
          <cell r="AF176">
            <v>121</v>
          </cell>
          <cell r="AG176">
            <v>121</v>
          </cell>
          <cell r="AH176">
            <v>0</v>
          </cell>
        </row>
        <row r="177">
          <cell r="F177">
            <v>18.666666666666664</v>
          </cell>
          <cell r="P177">
            <v>48.800000000000004</v>
          </cell>
          <cell r="Q177">
            <v>0</v>
          </cell>
          <cell r="R177">
            <v>0</v>
          </cell>
          <cell r="S177">
            <v>22.400000000000002</v>
          </cell>
          <cell r="T177">
            <v>16.8</v>
          </cell>
          <cell r="U177">
            <v>0</v>
          </cell>
          <cell r="V177">
            <v>0</v>
          </cell>
          <cell r="W177">
            <v>0</v>
          </cell>
          <cell r="X177">
            <v>791.2</v>
          </cell>
          <cell r="AA177">
            <v>0</v>
          </cell>
          <cell r="AB177">
            <v>0</v>
          </cell>
          <cell r="AC177">
            <v>32.800000000000004</v>
          </cell>
          <cell r="AF177">
            <v>12</v>
          </cell>
          <cell r="AG177">
            <v>11</v>
          </cell>
          <cell r="AH177">
            <v>1</v>
          </cell>
          <cell r="AI177">
            <v>0</v>
          </cell>
          <cell r="AJ177">
            <v>0</v>
          </cell>
          <cell r="AK177">
            <v>2631.5531212121259</v>
          </cell>
          <cell r="AN177">
            <v>258</v>
          </cell>
          <cell r="AO177">
            <v>574</v>
          </cell>
          <cell r="AP177">
            <v>52.800000000000011</v>
          </cell>
          <cell r="AQ177">
            <v>40.066666666666663</v>
          </cell>
        </row>
        <row r="180">
          <cell r="F180">
            <v>1542.6999999999987</v>
          </cell>
          <cell r="P180">
            <v>610.20000000000027</v>
          </cell>
          <cell r="S180">
            <v>3741.1999999999962</v>
          </cell>
          <cell r="X180">
            <v>402.39999999999844</v>
          </cell>
          <cell r="AC180">
            <v>306.40000000000003</v>
          </cell>
          <cell r="AF180">
            <v>1535</v>
          </cell>
          <cell r="AG180">
            <v>1031.8800000000001</v>
          </cell>
          <cell r="AH180">
            <v>503.12</v>
          </cell>
          <cell r="AO180">
            <v>1507.2</v>
          </cell>
        </row>
        <row r="181">
          <cell r="AN181" t="str">
            <v>ОЧИК.18.02.</v>
          </cell>
        </row>
        <row r="184">
          <cell r="F184" t="str">
            <v>АПАРАТ ВСЬОГО</v>
          </cell>
          <cell r="G184" t="str">
            <v>АПАРАТ ЕЛЕКТРО</v>
          </cell>
          <cell r="H184" t="str">
            <v>АПАРАТ ТЕПЛО</v>
          </cell>
          <cell r="P184" t="str">
            <v>ККМ</v>
          </cell>
          <cell r="S184" t="str">
            <v>КТМ</v>
          </cell>
          <cell r="X184" t="str">
            <v>ТЕЦ-5 ВСЬОГО</v>
          </cell>
          <cell r="Y184" t="str">
            <v>Е/Е</v>
          </cell>
          <cell r="Z184" t="str">
            <v xml:space="preserve"> Т/Е</v>
          </cell>
          <cell r="AC184" t="str">
            <v>ТЕЦ-6 ВСЬОГО</v>
          </cell>
          <cell r="AD184" t="str">
            <v>Е/Е</v>
          </cell>
          <cell r="AE184" t="str">
            <v xml:space="preserve"> Т/Е</v>
          </cell>
          <cell r="AF184" t="str">
            <v>Е/Е</v>
          </cell>
          <cell r="AG184" t="str">
            <v xml:space="preserve"> Т/Е</v>
          </cell>
          <cell r="AI184" t="str">
            <v xml:space="preserve">ДОП.ВИР. </v>
          </cell>
          <cell r="AJ184" t="str">
            <v>ДОП.ВИР. СТ.ОРГ.</v>
          </cell>
          <cell r="AK184" t="str">
            <v>АК КЕ ВСЬОГО</v>
          </cell>
          <cell r="AL184" t="str">
            <v>Е/Е</v>
          </cell>
          <cell r="AM184" t="str">
            <v xml:space="preserve"> Т/Е</v>
          </cell>
          <cell r="AN184" t="str">
            <v>СТАНЦІї ЕЛЕКТРО</v>
          </cell>
          <cell r="AO184" t="str">
            <v>СТАНЦІІ ТЕПЛОВІ</v>
          </cell>
          <cell r="AP184" t="str">
            <v>МЕРЕЖІ ЕЛЕКТРО</v>
          </cell>
          <cell r="AQ184" t="str">
            <v>МЕРЕЖІ ТЕПЛОВІ</v>
          </cell>
        </row>
        <row r="185">
          <cell r="F185" t="str">
            <v>АПАРАТ ВСЬОГО</v>
          </cell>
          <cell r="G185" t="str">
            <v>АПАРАТ ЕЛЕКТРО</v>
          </cell>
          <cell r="H185" t="str">
            <v>АПАРАТ ТЕПЛО</v>
          </cell>
          <cell r="P185" t="str">
            <v>ККМ</v>
          </cell>
          <cell r="S185" t="str">
            <v>КТМ</v>
          </cell>
          <cell r="X185" t="str">
            <v>ТЕЦ-5 ВСЬОГО</v>
          </cell>
          <cell r="Y185" t="str">
            <v>Е/Е</v>
          </cell>
          <cell r="Z185" t="str">
            <v xml:space="preserve"> Т/Е</v>
          </cell>
          <cell r="AC185" t="str">
            <v>ТЕЦ-6 ВСЬОГО</v>
          </cell>
          <cell r="AD185" t="str">
            <v>Е/Е</v>
          </cell>
          <cell r="AE185" t="str">
            <v xml:space="preserve"> Т/Е</v>
          </cell>
          <cell r="AF185" t="str">
            <v>Е/Е</v>
          </cell>
          <cell r="AG185" t="str">
            <v xml:space="preserve"> Т/Е</v>
          </cell>
          <cell r="AJ185" t="str">
            <v>ДОП.ВИР. СТ.ОРГ.</v>
          </cell>
          <cell r="AK185" t="str">
            <v>АК КЕ ВСЬОГО</v>
          </cell>
          <cell r="AL185" t="str">
            <v xml:space="preserve"> Т/Е</v>
          </cell>
        </row>
        <row r="187">
          <cell r="S187">
            <v>97.3</v>
          </cell>
          <cell r="X187">
            <v>89.2</v>
          </cell>
          <cell r="AC187">
            <v>73.2</v>
          </cell>
          <cell r="AK187">
            <v>259.7</v>
          </cell>
          <cell r="AN187">
            <v>221.49122807017542</v>
          </cell>
        </row>
        <row r="188">
          <cell r="S188">
            <v>111.9</v>
          </cell>
          <cell r="X188">
            <v>102.5</v>
          </cell>
          <cell r="AC188">
            <v>84.2</v>
          </cell>
          <cell r="AK188">
            <v>298.60000000000002</v>
          </cell>
          <cell r="AN188">
            <v>252.49999999999997</v>
          </cell>
        </row>
        <row r="189">
          <cell r="P189">
            <v>0</v>
          </cell>
          <cell r="S189">
            <v>0</v>
          </cell>
          <cell r="X189">
            <v>0</v>
          </cell>
          <cell r="AC189">
            <v>0</v>
          </cell>
          <cell r="AK189">
            <v>377.7</v>
          </cell>
          <cell r="AN189">
            <v>66</v>
          </cell>
        </row>
        <row r="190">
          <cell r="P190">
            <v>0</v>
          </cell>
          <cell r="S190">
            <v>194.5</v>
          </cell>
          <cell r="X190">
            <v>194.5</v>
          </cell>
          <cell r="AC190">
            <v>194.5</v>
          </cell>
          <cell r="AK190">
            <v>194.5</v>
          </cell>
          <cell r="AN190">
            <v>0</v>
          </cell>
        </row>
        <row r="191">
          <cell r="P191">
            <v>0</v>
          </cell>
          <cell r="S191">
            <v>18925</v>
          </cell>
          <cell r="X191">
            <v>17350</v>
          </cell>
          <cell r="AC191">
            <v>14237</v>
          </cell>
          <cell r="AK191">
            <v>50512</v>
          </cell>
          <cell r="AN191">
            <v>0</v>
          </cell>
        </row>
        <row r="192">
          <cell r="S192">
            <v>19500</v>
          </cell>
          <cell r="X192">
            <v>22503</v>
          </cell>
          <cell r="AC192">
            <v>21502</v>
          </cell>
          <cell r="AK192">
            <v>50512</v>
          </cell>
        </row>
        <row r="193">
          <cell r="X193">
            <v>0</v>
          </cell>
          <cell r="AC193">
            <v>0</v>
          </cell>
          <cell r="AK193">
            <v>0</v>
          </cell>
        </row>
        <row r="194">
          <cell r="X194">
            <v>0</v>
          </cell>
          <cell r="AC194">
            <v>0</v>
          </cell>
          <cell r="AK194">
            <v>0</v>
          </cell>
        </row>
        <row r="195">
          <cell r="X195">
            <v>82.5</v>
          </cell>
          <cell r="AC195">
            <v>82.5</v>
          </cell>
          <cell r="AK195">
            <v>0</v>
          </cell>
        </row>
        <row r="196">
          <cell r="X196">
            <v>0</v>
          </cell>
          <cell r="AC196">
            <v>0</v>
          </cell>
          <cell r="AK196">
            <v>0</v>
          </cell>
        </row>
        <row r="197">
          <cell r="S197">
            <v>0</v>
          </cell>
          <cell r="X197">
            <v>0</v>
          </cell>
          <cell r="AC197">
            <v>0</v>
          </cell>
          <cell r="AK197">
            <v>0</v>
          </cell>
        </row>
        <row r="198">
          <cell r="S198">
            <v>0</v>
          </cell>
          <cell r="X198">
            <v>0</v>
          </cell>
          <cell r="AC198">
            <v>0</v>
          </cell>
          <cell r="AK198">
            <v>0</v>
          </cell>
        </row>
        <row r="199">
          <cell r="X199">
            <v>13.4</v>
          </cell>
          <cell r="AC199">
            <v>16.100000000000001</v>
          </cell>
          <cell r="AK199">
            <v>29.5</v>
          </cell>
          <cell r="AN199">
            <v>75.839416058394164</v>
          </cell>
        </row>
        <row r="200">
          <cell r="X200">
            <v>18.5</v>
          </cell>
          <cell r="AC200">
            <v>22.2</v>
          </cell>
          <cell r="AK200">
            <v>40.700000000000003</v>
          </cell>
          <cell r="AN200">
            <v>103.9</v>
          </cell>
        </row>
        <row r="201">
          <cell r="F201">
            <v>75</v>
          </cell>
          <cell r="P201">
            <v>75</v>
          </cell>
          <cell r="X201">
            <v>5.7</v>
          </cell>
          <cell r="AC201">
            <v>5.9</v>
          </cell>
          <cell r="AJ201">
            <v>0</v>
          </cell>
          <cell r="AK201">
            <v>11.600000000000001</v>
          </cell>
          <cell r="AN201" t="e">
            <v>#DIV/0!</v>
          </cell>
          <cell r="AQ201">
            <v>75</v>
          </cell>
        </row>
        <row r="202">
          <cell r="F202">
            <v>75</v>
          </cell>
          <cell r="S202">
            <v>385</v>
          </cell>
          <cell r="X202">
            <v>385</v>
          </cell>
          <cell r="AC202">
            <v>385</v>
          </cell>
          <cell r="AJ202">
            <v>0</v>
          </cell>
          <cell r="AK202">
            <v>385</v>
          </cell>
          <cell r="AN202">
            <v>195.28</v>
          </cell>
        </row>
        <row r="203">
          <cell r="S203">
            <v>0</v>
          </cell>
          <cell r="X203">
            <v>5159</v>
          </cell>
          <cell r="AC203">
            <v>6200</v>
          </cell>
          <cell r="AK203">
            <v>11358</v>
          </cell>
          <cell r="AN203">
            <v>14810</v>
          </cell>
        </row>
        <row r="204">
          <cell r="S204">
            <v>0</v>
          </cell>
          <cell r="X204">
            <v>2466</v>
          </cell>
          <cell r="AC204">
            <v>2526</v>
          </cell>
          <cell r="AK204">
            <v>11359</v>
          </cell>
        </row>
        <row r="205">
          <cell r="S205">
            <v>111.9</v>
          </cell>
          <cell r="X205">
            <v>121</v>
          </cell>
          <cell r="Y205">
            <v>37.5</v>
          </cell>
          <cell r="Z205">
            <v>83.5</v>
          </cell>
          <cell r="AC205">
            <v>106.4</v>
          </cell>
          <cell r="AD205">
            <v>34.799999999999997</v>
          </cell>
          <cell r="AE205">
            <v>71.600000000000009</v>
          </cell>
          <cell r="AK205">
            <v>339.3</v>
          </cell>
          <cell r="AL205">
            <v>72.3</v>
          </cell>
          <cell r="AM205">
            <v>267</v>
          </cell>
          <cell r="AN205">
            <v>356.4</v>
          </cell>
          <cell r="AO205">
            <v>74.900000000000006</v>
          </cell>
          <cell r="AP205">
            <v>281.5</v>
          </cell>
        </row>
        <row r="206">
          <cell r="S206">
            <v>18925</v>
          </cell>
          <cell r="X206">
            <v>22509</v>
          </cell>
          <cell r="Y206">
            <v>8375.0975609756097</v>
          </cell>
          <cell r="Z206">
            <v>14133.90243902439</v>
          </cell>
          <cell r="AA206">
            <v>14133.90243902439</v>
          </cell>
          <cell r="AC206">
            <v>20437</v>
          </cell>
          <cell r="AD206">
            <v>8330.4774346793329</v>
          </cell>
          <cell r="AE206">
            <v>12106.522565320667</v>
          </cell>
          <cell r="AK206">
            <v>61870</v>
          </cell>
          <cell r="AL206">
            <v>16705.574995654941</v>
          </cell>
          <cell r="AM206">
            <v>45165.425004345059</v>
          </cell>
          <cell r="AN206">
            <v>14810</v>
          </cell>
          <cell r="AO206">
            <v>3112.427048260382</v>
          </cell>
          <cell r="AP206">
            <v>11697.572951739618</v>
          </cell>
        </row>
        <row r="207">
          <cell r="S207">
            <v>169.12</v>
          </cell>
          <cell r="X207">
            <v>186.02</v>
          </cell>
          <cell r="Y207">
            <v>223.34</v>
          </cell>
          <cell r="Z207">
            <v>169.27</v>
          </cell>
          <cell r="AA207">
            <v>13714</v>
          </cell>
          <cell r="AC207">
            <v>192.08</v>
          </cell>
          <cell r="AD207">
            <v>239.38</v>
          </cell>
          <cell r="AE207">
            <v>169.09</v>
          </cell>
          <cell r="AI207">
            <v>0</v>
          </cell>
          <cell r="AJ207">
            <v>0</v>
          </cell>
          <cell r="AK207">
            <v>182.35</v>
          </cell>
          <cell r="AL207">
            <v>231.06</v>
          </cell>
          <cell r="AM207">
            <v>169.16</v>
          </cell>
          <cell r="AN207">
            <v>41.55</v>
          </cell>
          <cell r="AO207">
            <v>41.55</v>
          </cell>
          <cell r="AP207">
            <v>41.55</v>
          </cell>
          <cell r="AQ207">
            <v>0</v>
          </cell>
        </row>
        <row r="208">
          <cell r="S208">
            <v>168.1</v>
          </cell>
          <cell r="X208">
            <v>178.86</v>
          </cell>
          <cell r="Y208">
            <v>194.05</v>
          </cell>
          <cell r="Z208">
            <v>168.06</v>
          </cell>
          <cell r="AC208">
            <v>179.72</v>
          </cell>
          <cell r="AD208">
            <v>193.34</v>
          </cell>
          <cell r="AE208">
            <v>168.25</v>
          </cell>
          <cell r="AJ208">
            <v>0</v>
          </cell>
          <cell r="AK208">
            <v>175.95</v>
          </cell>
          <cell r="AL208">
            <v>168.13</v>
          </cell>
          <cell r="AM208">
            <v>0</v>
          </cell>
          <cell r="AN208">
            <v>52</v>
          </cell>
          <cell r="AO208">
            <v>52</v>
          </cell>
        </row>
        <row r="209">
          <cell r="X209">
            <v>22509</v>
          </cell>
          <cell r="AC209">
            <v>20437</v>
          </cell>
          <cell r="AK209">
            <v>61870</v>
          </cell>
          <cell r="AL209">
            <v>16705.574995654941</v>
          </cell>
          <cell r="AM209">
            <v>45164.425004345059</v>
          </cell>
          <cell r="AN209">
            <v>14862</v>
          </cell>
          <cell r="AO209">
            <v>3164.427048260382</v>
          </cell>
          <cell r="AP209">
            <v>11697.572951739618</v>
          </cell>
        </row>
        <row r="210">
          <cell r="X210">
            <v>24969</v>
          </cell>
          <cell r="AC210">
            <v>24028</v>
          </cell>
          <cell r="AK210">
            <v>68498</v>
          </cell>
          <cell r="AL210" t="e">
            <v>#REF!</v>
          </cell>
        </row>
        <row r="211">
          <cell r="AK211">
            <v>61871</v>
          </cell>
        </row>
        <row r="218">
          <cell r="G218" t="str">
            <v>Б.В.ЯЩЕНКО</v>
          </cell>
        </row>
        <row r="219">
          <cell r="G219" t="str">
            <v>М.В.ТЕРПИЛО</v>
          </cell>
        </row>
        <row r="220">
          <cell r="G220" t="str">
            <v xml:space="preserve">В.І.МИРГОРОДСЬКИЙ                                  </v>
          </cell>
        </row>
        <row r="221">
          <cell r="G221" t="str">
            <v xml:space="preserve">М.І.ШЕВЧЕНКО                                 </v>
          </cell>
        </row>
        <row r="222">
          <cell r="G222" t="str">
            <v>В.Ю.МОНТЬЕВ</v>
          </cell>
        </row>
        <row r="223">
          <cell r="G223" t="str">
            <v xml:space="preserve">О.М.НИКОЛЕНКО      </v>
          </cell>
        </row>
        <row r="224">
          <cell r="G224" t="str">
            <v xml:space="preserve">М.І.ШЕВЧЕНКО                                 </v>
          </cell>
        </row>
        <row r="225">
          <cell r="G225" t="str">
            <v>В.Ю.МОНТЬЕВ</v>
          </cell>
        </row>
        <row r="226">
          <cell r="G226" t="str">
            <v xml:space="preserve">О.М.НИКОЛЕНКО      </v>
          </cell>
        </row>
        <row r="227">
          <cell r="AO227">
            <v>1507.2</v>
          </cell>
        </row>
        <row r="242">
          <cell r="AG242" t="str">
            <v xml:space="preserve">         Затверджую</v>
          </cell>
        </row>
        <row r="243">
          <cell r="AG243" t="str">
            <v xml:space="preserve"> Голова правління </v>
          </cell>
        </row>
        <row r="244">
          <cell r="AG244" t="str">
            <v xml:space="preserve">                        І.В.Плачков</v>
          </cell>
        </row>
        <row r="245">
          <cell r="AG245" t="str">
            <v xml:space="preserve">   "_____" ________2000 р.</v>
          </cell>
        </row>
        <row r="246">
          <cell r="AG246" t="str">
            <v xml:space="preserve"> Голова правління </v>
          </cell>
        </row>
        <row r="247">
          <cell r="AG247" t="str">
            <v xml:space="preserve">                        І.В.Плачков</v>
          </cell>
        </row>
        <row r="248">
          <cell r="AG248" t="str">
            <v xml:space="preserve">   "_____" ________2000 р.</v>
          </cell>
        </row>
        <row r="249">
          <cell r="F249" t="str">
            <v>РОЗРАХУНОК ФІНАНСОВИХ ПОТОКІВ НА   березень  2000 року</v>
          </cell>
        </row>
        <row r="250">
          <cell r="F250" t="str">
            <v>ПО ФІЛІАЛАХ АК КИЇВЕНЕРГО</v>
          </cell>
        </row>
        <row r="252">
          <cell r="F252" t="str">
            <v>РОЗРАХУНОК ФІНАНСОВИХ ПОТОКІВ НА   березень  2000 року</v>
          </cell>
        </row>
        <row r="253">
          <cell r="F253" t="str">
            <v>ПО ФІЛІАЛАХ АК КИЇВЕНЕРГО</v>
          </cell>
        </row>
        <row r="255">
          <cell r="AI255" t="str">
            <v>ТИС.ГРН.</v>
          </cell>
          <cell r="AK255" t="str">
            <v>тис.грн.</v>
          </cell>
        </row>
        <row r="256">
          <cell r="F256" t="str">
            <v>ВИКОН.ДИР.</v>
          </cell>
          <cell r="G256" t="str">
            <v>АПАРАТ ЕЛЕКТРО</v>
          </cell>
          <cell r="H256" t="str">
            <v>АПАРАТ ТЕПЛО</v>
          </cell>
          <cell r="P256" t="str">
            <v>КМ</v>
          </cell>
          <cell r="Q256" t="str">
            <v>ТМ</v>
          </cell>
          <cell r="S256" t="str">
            <v>КТМ</v>
          </cell>
          <cell r="T256" t="str">
            <v>ВИРОБН</v>
          </cell>
          <cell r="U256" t="str">
            <v>ПЕРЕД</v>
          </cell>
          <cell r="X256" t="str">
            <v>ТЕЦ-5 ВСЬОГО</v>
          </cell>
          <cell r="Y256" t="str">
            <v>Е/Е</v>
          </cell>
          <cell r="Z256" t="str">
            <v xml:space="preserve"> Т/Е</v>
          </cell>
          <cell r="AC256" t="str">
            <v>ТЕЦ-6 ВСЬОГО</v>
          </cell>
          <cell r="AD256" t="str">
            <v>Е/Е</v>
          </cell>
          <cell r="AE256" t="str">
            <v xml:space="preserve"> Т/Е</v>
          </cell>
          <cell r="AF256" t="str">
            <v>ТРМ ВСЬОГО</v>
          </cell>
          <cell r="AG256" t="str">
            <v>ТРМ  АК КЕ</v>
          </cell>
          <cell r="AH256" t="str">
            <v>ТРМ СТОР</v>
          </cell>
          <cell r="AI256" t="str">
            <v xml:space="preserve">ДОП.ВИР. </v>
          </cell>
          <cell r="AJ256" t="str">
            <v>ДОП.ВИР. СТ.ОРГ.</v>
          </cell>
          <cell r="AK256" t="str">
            <v>АК КЕ осн.вир.</v>
          </cell>
          <cell r="AL256" t="str">
            <v>АК КЕ ВСЬОГО</v>
          </cell>
          <cell r="AM256" t="str">
            <v xml:space="preserve"> Т/Е</v>
          </cell>
          <cell r="AN256" t="str">
            <v>СТАНЦІї ЕЛЕКТРО</v>
          </cell>
          <cell r="AO256" t="str">
            <v>СТАНЦІІ ТЕПЛОВІ</v>
          </cell>
          <cell r="AP256" t="str">
            <v>МЕРЕЖІ ЕЛЕКТРО</v>
          </cell>
          <cell r="AQ256" t="str">
            <v>МЕРЕЖІ ТЕПЛОВІ</v>
          </cell>
        </row>
        <row r="257">
          <cell r="F257">
            <v>3213.1666666666652</v>
          </cell>
          <cell r="P257">
            <v>2641.6000000000004</v>
          </cell>
          <cell r="S257">
            <v>8041.218181818178</v>
          </cell>
          <cell r="X257">
            <v>2404.6545454545439</v>
          </cell>
          <cell r="AC257">
            <v>1313.2</v>
          </cell>
          <cell r="AF257">
            <v>3816.2</v>
          </cell>
          <cell r="AG257">
            <v>3162.08</v>
          </cell>
          <cell r="AH257">
            <v>655.12</v>
          </cell>
          <cell r="AJ257">
            <v>7599</v>
          </cell>
          <cell r="AK257">
            <v>22345.506060606054</v>
          </cell>
        </row>
        <row r="258">
          <cell r="AK258" t="str">
            <v>тис.грн.</v>
          </cell>
        </row>
        <row r="259">
          <cell r="F259">
            <v>22177.384761904759</v>
          </cell>
          <cell r="G259">
            <v>1438</v>
          </cell>
          <cell r="H259">
            <v>2822.6333333333332</v>
          </cell>
          <cell r="P259">
            <v>2641.6000000000004</v>
          </cell>
          <cell r="Q259">
            <v>0</v>
          </cell>
          <cell r="R259">
            <v>0</v>
          </cell>
          <cell r="S259">
            <v>8041.218181818178</v>
          </cell>
          <cell r="T259">
            <v>4194.2120000000004</v>
          </cell>
          <cell r="U259">
            <v>2131.2061818181819</v>
          </cell>
          <cell r="V259">
            <v>0</v>
          </cell>
          <cell r="W259">
            <v>0</v>
          </cell>
          <cell r="X259">
            <v>2404.6545454545439</v>
          </cell>
          <cell r="Y259">
            <v>692</v>
          </cell>
          <cell r="Z259">
            <v>1537.454545454546</v>
          </cell>
          <cell r="AA259">
            <v>0</v>
          </cell>
          <cell r="AB259">
            <v>0</v>
          </cell>
          <cell r="AC259">
            <v>1313.2</v>
          </cell>
          <cell r="AD259">
            <v>379</v>
          </cell>
          <cell r="AE259">
            <v>775</v>
          </cell>
          <cell r="AF259">
            <v>3816.2</v>
          </cell>
          <cell r="AG259">
            <v>3162.08</v>
          </cell>
          <cell r="AH259">
            <v>655.12</v>
          </cell>
          <cell r="AI259">
            <v>850.10909090909092</v>
          </cell>
          <cell r="AJ259">
            <v>0</v>
          </cell>
          <cell r="AK259">
            <v>107685.31324675324</v>
          </cell>
          <cell r="AL259" t="str">
            <v xml:space="preserve"> Т/Е</v>
          </cell>
          <cell r="AM259">
            <v>100230.25</v>
          </cell>
        </row>
        <row r="260">
          <cell r="F260">
            <v>10708.318095238095</v>
          </cell>
          <cell r="G260">
            <v>1354</v>
          </cell>
          <cell r="H260">
            <v>2522.6333333333332</v>
          </cell>
          <cell r="P260">
            <v>1021.4000000000001</v>
          </cell>
          <cell r="S260">
            <v>1606.9999999999959</v>
          </cell>
          <cell r="T260">
            <v>3361.1583636363644</v>
          </cell>
          <cell r="U260">
            <v>392.98709090909097</v>
          </cell>
          <cell r="X260">
            <v>1376.7999999999986</v>
          </cell>
          <cell r="Y260">
            <v>342</v>
          </cell>
          <cell r="Z260">
            <v>760.63636363636419</v>
          </cell>
          <cell r="AC260">
            <v>374.40000000000003</v>
          </cell>
          <cell r="AD260">
            <v>31</v>
          </cell>
          <cell r="AE260">
            <v>57</v>
          </cell>
          <cell r="AF260">
            <v>418.19999999999965</v>
          </cell>
          <cell r="AG260">
            <v>307.16000000000014</v>
          </cell>
          <cell r="AH260">
            <v>112.03999999999996</v>
          </cell>
          <cell r="AI260">
            <v>571.20000000000005</v>
          </cell>
          <cell r="AJ260">
            <v>-2455</v>
          </cell>
          <cell r="AK260">
            <v>91957.440519480515</v>
          </cell>
          <cell r="AM260">
            <v>15842.91809523809</v>
          </cell>
        </row>
        <row r="261">
          <cell r="F261">
            <v>92918.818095238108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0</v>
          </cell>
          <cell r="V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0</v>
          </cell>
          <cell r="AB261">
            <v>0</v>
          </cell>
          <cell r="AC261">
            <v>0</v>
          </cell>
          <cell r="AD261">
            <v>0</v>
          </cell>
          <cell r="AE261">
            <v>0</v>
          </cell>
          <cell r="AF261">
            <v>0</v>
          </cell>
          <cell r="AG261">
            <v>0</v>
          </cell>
          <cell r="AH261">
            <v>0</v>
          </cell>
          <cell r="AI261">
            <v>0</v>
          </cell>
          <cell r="AK261">
            <v>92918.818095238108</v>
          </cell>
        </row>
        <row r="262">
          <cell r="F262">
            <v>61871</v>
          </cell>
          <cell r="G262" t="e">
            <v>#DIV/0!</v>
          </cell>
          <cell r="H262" t="e">
            <v>#DIV/0!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0</v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  <cell r="AD262">
            <v>0</v>
          </cell>
          <cell r="AE262">
            <v>0</v>
          </cell>
          <cell r="AF262">
            <v>0</v>
          </cell>
          <cell r="AG262">
            <v>0</v>
          </cell>
          <cell r="AH262">
            <v>0</v>
          </cell>
          <cell r="AJ262">
            <v>0</v>
          </cell>
          <cell r="AK262">
            <v>61871</v>
          </cell>
          <cell r="AL262">
            <v>0</v>
          </cell>
        </row>
        <row r="263">
          <cell r="F263">
            <v>11292</v>
          </cell>
          <cell r="G263" t="e">
            <v>#DIV/0!</v>
          </cell>
          <cell r="H263" t="e">
            <v>#DIV/0!</v>
          </cell>
          <cell r="P263" t="e">
            <v>#REF!</v>
          </cell>
          <cell r="S263" t="e">
            <v>#REF!</v>
          </cell>
          <cell r="T263">
            <v>0</v>
          </cell>
          <cell r="U263">
            <v>0</v>
          </cell>
          <cell r="X263" t="e">
            <v>#REF!</v>
          </cell>
          <cell r="Y263">
            <v>0</v>
          </cell>
          <cell r="Z263">
            <v>0</v>
          </cell>
          <cell r="AC263" t="e">
            <v>#REF!</v>
          </cell>
          <cell r="AD263">
            <v>0</v>
          </cell>
          <cell r="AE263">
            <v>0</v>
          </cell>
          <cell r="AF263" t="e">
            <v>#REF!</v>
          </cell>
          <cell r="AG263" t="e">
            <v>#REF!</v>
          </cell>
          <cell r="AH263" t="e">
            <v>#REF!</v>
          </cell>
          <cell r="AJ263">
            <v>-2455</v>
          </cell>
          <cell r="AK263">
            <v>11292</v>
          </cell>
          <cell r="AL263" t="e">
            <v>#REF!</v>
          </cell>
        </row>
        <row r="264">
          <cell r="F264">
            <v>10408.151428571429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0</v>
          </cell>
          <cell r="V264">
            <v>0</v>
          </cell>
          <cell r="W264">
            <v>0</v>
          </cell>
          <cell r="X264">
            <v>0</v>
          </cell>
          <cell r="Y264">
            <v>0</v>
          </cell>
          <cell r="Z264">
            <v>0</v>
          </cell>
          <cell r="AA264">
            <v>0</v>
          </cell>
          <cell r="AB264">
            <v>0</v>
          </cell>
          <cell r="AC264">
            <v>0</v>
          </cell>
          <cell r="AD264">
            <v>0</v>
          </cell>
          <cell r="AE264">
            <v>0</v>
          </cell>
          <cell r="AF264">
            <v>0</v>
          </cell>
          <cell r="AG264">
            <v>0</v>
          </cell>
          <cell r="AH264">
            <v>0</v>
          </cell>
          <cell r="AI264">
            <v>0</v>
          </cell>
          <cell r="AK264">
            <v>10408.151428571429</v>
          </cell>
        </row>
        <row r="265">
          <cell r="F265">
            <v>791.6</v>
          </cell>
          <cell r="AK265">
            <v>791.6</v>
          </cell>
        </row>
        <row r="266">
          <cell r="F266">
            <v>0</v>
          </cell>
          <cell r="AK266">
            <v>0</v>
          </cell>
        </row>
        <row r="267">
          <cell r="F267">
            <v>4126.5514285714289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0</v>
          </cell>
          <cell r="V267">
            <v>0</v>
          </cell>
          <cell r="W267">
            <v>0</v>
          </cell>
          <cell r="X267">
            <v>0</v>
          </cell>
          <cell r="Y267">
            <v>0</v>
          </cell>
          <cell r="Z267">
            <v>0</v>
          </cell>
          <cell r="AA267">
            <v>0</v>
          </cell>
          <cell r="AB267">
            <v>0</v>
          </cell>
          <cell r="AC267">
            <v>0</v>
          </cell>
          <cell r="AD267">
            <v>0</v>
          </cell>
          <cell r="AE267">
            <v>0</v>
          </cell>
          <cell r="AF267">
            <v>0</v>
          </cell>
          <cell r="AG267">
            <v>0</v>
          </cell>
          <cell r="AH267">
            <v>0</v>
          </cell>
          <cell r="AK267">
            <v>4126.5514285714289</v>
          </cell>
        </row>
        <row r="268">
          <cell r="F268">
            <v>3500</v>
          </cell>
          <cell r="AK268">
            <v>3500</v>
          </cell>
        </row>
        <row r="269">
          <cell r="F269">
            <v>0</v>
          </cell>
          <cell r="AK269">
            <v>0</v>
          </cell>
        </row>
        <row r="270">
          <cell r="F270">
            <v>1990</v>
          </cell>
          <cell r="P270">
            <v>0</v>
          </cell>
          <cell r="S270">
            <v>0</v>
          </cell>
          <cell r="X270">
            <v>0</v>
          </cell>
          <cell r="AC270">
            <v>0</v>
          </cell>
          <cell r="AF270">
            <v>0</v>
          </cell>
          <cell r="AG270">
            <v>0</v>
          </cell>
          <cell r="AH270">
            <v>0</v>
          </cell>
          <cell r="AI270">
            <v>0</v>
          </cell>
          <cell r="AK270">
            <v>1990</v>
          </cell>
        </row>
        <row r="271">
          <cell r="F271">
            <v>9242.6666666666661</v>
          </cell>
          <cell r="AK271">
            <v>9242.6666666666661</v>
          </cell>
        </row>
        <row r="272">
          <cell r="F272">
            <v>105</v>
          </cell>
          <cell r="P272">
            <v>0</v>
          </cell>
          <cell r="S272">
            <v>0</v>
          </cell>
          <cell r="X272">
            <v>0</v>
          </cell>
          <cell r="AC272">
            <v>0</v>
          </cell>
          <cell r="AF272">
            <v>0</v>
          </cell>
          <cell r="AG272">
            <v>0</v>
          </cell>
          <cell r="AH272">
            <v>0</v>
          </cell>
          <cell r="AI272">
            <v>0</v>
          </cell>
          <cell r="AK272">
            <v>105</v>
          </cell>
        </row>
        <row r="273">
          <cell r="F273">
            <v>96131.98476190478</v>
          </cell>
          <cell r="P273">
            <v>2641.6000000000004</v>
          </cell>
          <cell r="Q273">
            <v>0</v>
          </cell>
          <cell r="R273">
            <v>0</v>
          </cell>
          <cell r="S273">
            <v>8041.218181818178</v>
          </cell>
          <cell r="T273">
            <v>0</v>
          </cell>
          <cell r="U273">
            <v>0</v>
          </cell>
          <cell r="V273">
            <v>0</v>
          </cell>
          <cell r="W273">
            <v>0</v>
          </cell>
          <cell r="X273">
            <v>2404.6545454545439</v>
          </cell>
          <cell r="Y273">
            <v>0</v>
          </cell>
          <cell r="Z273">
            <v>0</v>
          </cell>
          <cell r="AA273">
            <v>0</v>
          </cell>
          <cell r="AB273">
            <v>0</v>
          </cell>
          <cell r="AC273">
            <v>1313.2</v>
          </cell>
          <cell r="AD273">
            <v>0</v>
          </cell>
          <cell r="AE273">
            <v>0</v>
          </cell>
          <cell r="AF273">
            <v>3816.2</v>
          </cell>
          <cell r="AG273">
            <v>3162.08</v>
          </cell>
          <cell r="AH273">
            <v>655.12</v>
          </cell>
          <cell r="AI273">
            <v>0</v>
          </cell>
          <cell r="AK273">
            <v>115264.32415584417</v>
          </cell>
        </row>
        <row r="274">
          <cell r="F274">
            <v>1434.8000000000002</v>
          </cell>
          <cell r="P274">
            <v>1120.8</v>
          </cell>
          <cell r="Q274">
            <v>0</v>
          </cell>
          <cell r="R274">
            <v>0</v>
          </cell>
          <cell r="S274">
            <v>5914.6</v>
          </cell>
          <cell r="T274">
            <v>642.65363636363622</v>
          </cell>
          <cell r="U274">
            <v>650.41909090909098</v>
          </cell>
          <cell r="V274">
            <v>0</v>
          </cell>
          <cell r="W274">
            <v>0</v>
          </cell>
          <cell r="X274">
            <v>1624.6</v>
          </cell>
          <cell r="Y274">
            <v>358</v>
          </cell>
          <cell r="Z274">
            <v>794.41818181818189</v>
          </cell>
          <cell r="AA274">
            <v>0</v>
          </cell>
          <cell r="AB274">
            <v>0</v>
          </cell>
          <cell r="AC274">
            <v>742.2</v>
          </cell>
          <cell r="AD274">
            <v>112</v>
          </cell>
          <cell r="AE274">
            <v>231.2</v>
          </cell>
          <cell r="AF274">
            <v>3125</v>
          </cell>
          <cell r="AG274">
            <v>2581.92</v>
          </cell>
          <cell r="AH274">
            <v>543.08000000000004</v>
          </cell>
          <cell r="AI274">
            <v>278.90909090909088</v>
          </cell>
          <cell r="AK274">
            <v>14693.666666666668</v>
          </cell>
        </row>
        <row r="275">
          <cell r="F275">
            <v>384</v>
          </cell>
          <cell r="G275">
            <v>84</v>
          </cell>
          <cell r="H275">
            <v>300</v>
          </cell>
          <cell r="P275">
            <v>726</v>
          </cell>
          <cell r="S275">
            <v>1685</v>
          </cell>
          <cell r="T275">
            <v>625.85363636363627</v>
          </cell>
          <cell r="U275">
            <v>650.41909090909098</v>
          </cell>
          <cell r="X275">
            <v>653</v>
          </cell>
          <cell r="Y275">
            <v>117</v>
          </cell>
          <cell r="Z275">
            <v>257.81818181818181</v>
          </cell>
          <cell r="AC275">
            <v>535</v>
          </cell>
          <cell r="AD275">
            <v>108</v>
          </cell>
          <cell r="AE275">
            <v>224</v>
          </cell>
          <cell r="AF275">
            <v>1440</v>
          </cell>
          <cell r="AG275">
            <v>1367</v>
          </cell>
          <cell r="AH275">
            <v>73</v>
          </cell>
          <cell r="AI275">
            <v>278.90909090909088</v>
          </cell>
          <cell r="AK275">
            <v>5757</v>
          </cell>
        </row>
        <row r="276">
          <cell r="F276">
            <v>0</v>
          </cell>
          <cell r="P276">
            <v>0</v>
          </cell>
          <cell r="Q276">
            <v>0</v>
          </cell>
          <cell r="R276">
            <v>0</v>
          </cell>
          <cell r="S276">
            <v>16.8</v>
          </cell>
          <cell r="T276">
            <v>16.8</v>
          </cell>
          <cell r="U276">
            <v>0</v>
          </cell>
          <cell r="V276">
            <v>0</v>
          </cell>
          <cell r="W276">
            <v>0</v>
          </cell>
          <cell r="X276">
            <v>777.6</v>
          </cell>
          <cell r="Y276">
            <v>241</v>
          </cell>
          <cell r="Z276">
            <v>536.6</v>
          </cell>
          <cell r="AA276">
            <v>0</v>
          </cell>
          <cell r="AB276">
            <v>0</v>
          </cell>
          <cell r="AC276">
            <v>-2.7999999999999989</v>
          </cell>
          <cell r="AD276">
            <v>4</v>
          </cell>
          <cell r="AE276">
            <v>7.2000000000000011</v>
          </cell>
          <cell r="AF276">
            <v>0</v>
          </cell>
          <cell r="AG276">
            <v>0</v>
          </cell>
          <cell r="AH276">
            <v>0</v>
          </cell>
          <cell r="AI276">
            <v>0</v>
          </cell>
          <cell r="AK276">
            <v>791.6</v>
          </cell>
        </row>
        <row r="277">
          <cell r="F277">
            <v>1048.4000000000001</v>
          </cell>
          <cell r="P277">
            <v>321</v>
          </cell>
          <cell r="Q277">
            <v>0</v>
          </cell>
          <cell r="R277">
            <v>0</v>
          </cell>
          <cell r="S277">
            <v>1363</v>
          </cell>
          <cell r="T277">
            <v>0</v>
          </cell>
          <cell r="U277">
            <v>0</v>
          </cell>
          <cell r="V277">
            <v>0</v>
          </cell>
          <cell r="W277">
            <v>0</v>
          </cell>
          <cell r="X277">
            <v>176</v>
          </cell>
          <cell r="Y277">
            <v>0</v>
          </cell>
          <cell r="Z277">
            <v>0</v>
          </cell>
          <cell r="AA277">
            <v>0</v>
          </cell>
          <cell r="AB277">
            <v>0</v>
          </cell>
          <cell r="AC277">
            <v>163</v>
          </cell>
          <cell r="AD277">
            <v>0</v>
          </cell>
          <cell r="AE277">
            <v>0</v>
          </cell>
          <cell r="AF277">
            <v>961.8</v>
          </cell>
          <cell r="AG277">
            <v>961.8</v>
          </cell>
          <cell r="AH277">
            <v>0</v>
          </cell>
          <cell r="AI277">
            <v>0</v>
          </cell>
          <cell r="AK277">
            <v>4067.2</v>
          </cell>
        </row>
        <row r="278">
          <cell r="F278">
            <v>158</v>
          </cell>
          <cell r="G278">
            <v>0</v>
          </cell>
          <cell r="H278">
            <v>0</v>
          </cell>
          <cell r="P278">
            <v>56</v>
          </cell>
          <cell r="S278">
            <v>625</v>
          </cell>
          <cell r="T278">
            <v>0</v>
          </cell>
          <cell r="U278">
            <v>0</v>
          </cell>
          <cell r="X278">
            <v>75</v>
          </cell>
          <cell r="Y278">
            <v>0</v>
          </cell>
          <cell r="Z278">
            <v>0</v>
          </cell>
          <cell r="AC278">
            <v>40</v>
          </cell>
          <cell r="AD278">
            <v>0</v>
          </cell>
          <cell r="AE278">
            <v>0</v>
          </cell>
          <cell r="AF278">
            <v>436</v>
          </cell>
          <cell r="AG278">
            <v>436</v>
          </cell>
          <cell r="AH278">
            <v>0</v>
          </cell>
          <cell r="AI278">
            <v>0</v>
          </cell>
          <cell r="AK278">
            <v>1424</v>
          </cell>
        </row>
        <row r="279">
          <cell r="F279">
            <v>246.8</v>
          </cell>
          <cell r="P279">
            <v>10</v>
          </cell>
          <cell r="Q279" t="e">
            <v>#REF!</v>
          </cell>
          <cell r="R279" t="e">
            <v>#REF!</v>
          </cell>
          <cell r="S279">
            <v>0</v>
          </cell>
          <cell r="T279" t="e">
            <v>#REF!</v>
          </cell>
          <cell r="U279" t="e">
            <v>#REF!</v>
          </cell>
          <cell r="V279" t="e">
            <v>#REF!</v>
          </cell>
          <cell r="W279" t="e">
            <v>#REF!</v>
          </cell>
          <cell r="X279">
            <v>0</v>
          </cell>
          <cell r="Y279" t="e">
            <v>#REF!</v>
          </cell>
          <cell r="Z279" t="e">
            <v>#REF!</v>
          </cell>
          <cell r="AA279" t="e">
            <v>#REF!</v>
          </cell>
          <cell r="AB279" t="e">
            <v>#REF!</v>
          </cell>
          <cell r="AC279">
            <v>20</v>
          </cell>
          <cell r="AD279" t="e">
            <v>#REF!</v>
          </cell>
          <cell r="AE279" t="e">
            <v>#REF!</v>
          </cell>
          <cell r="AF279">
            <v>25.6</v>
          </cell>
          <cell r="AG279">
            <v>25.6</v>
          </cell>
          <cell r="AH279">
            <v>0</v>
          </cell>
          <cell r="AI279">
            <v>0</v>
          </cell>
          <cell r="AK279">
            <v>302.40000000000003</v>
          </cell>
        </row>
        <row r="280">
          <cell r="F280">
            <v>60</v>
          </cell>
          <cell r="P280">
            <v>190</v>
          </cell>
          <cell r="Q280">
            <v>0</v>
          </cell>
          <cell r="R280">
            <v>0</v>
          </cell>
          <cell r="S280">
            <v>690</v>
          </cell>
          <cell r="T280">
            <v>0</v>
          </cell>
          <cell r="U280">
            <v>0</v>
          </cell>
          <cell r="V280">
            <v>0</v>
          </cell>
          <cell r="W280">
            <v>0</v>
          </cell>
          <cell r="X280">
            <v>0</v>
          </cell>
          <cell r="Y280">
            <v>0</v>
          </cell>
          <cell r="Z280">
            <v>0</v>
          </cell>
          <cell r="AA280">
            <v>0</v>
          </cell>
          <cell r="AB280">
            <v>0</v>
          </cell>
          <cell r="AC280">
            <v>60</v>
          </cell>
          <cell r="AD280">
            <v>0</v>
          </cell>
          <cell r="AE280">
            <v>0</v>
          </cell>
          <cell r="AF280">
            <v>444.2</v>
          </cell>
          <cell r="AG280">
            <v>444.2</v>
          </cell>
          <cell r="AH280" t="e">
            <v>#REF!</v>
          </cell>
          <cell r="AK280">
            <v>1444.2</v>
          </cell>
        </row>
        <row r="281">
          <cell r="F281">
            <v>583.6</v>
          </cell>
          <cell r="P281">
            <v>65</v>
          </cell>
          <cell r="S281">
            <v>48</v>
          </cell>
          <cell r="X281">
            <v>101</v>
          </cell>
          <cell r="AC281">
            <v>43</v>
          </cell>
          <cell r="AF281">
            <v>56</v>
          </cell>
          <cell r="AG281">
            <v>56</v>
          </cell>
          <cell r="AH281">
            <v>0</v>
          </cell>
          <cell r="AK281">
            <v>896.6</v>
          </cell>
        </row>
        <row r="282">
          <cell r="F282">
            <v>2.4000000000000004</v>
          </cell>
          <cell r="P282">
            <v>73.8</v>
          </cell>
          <cell r="Q282">
            <v>0</v>
          </cell>
          <cell r="R282">
            <v>0</v>
          </cell>
          <cell r="S282">
            <v>2599.8000000000002</v>
          </cell>
          <cell r="T282">
            <v>0</v>
          </cell>
          <cell r="U282">
            <v>0</v>
          </cell>
          <cell r="V282">
            <v>0</v>
          </cell>
          <cell r="W282">
            <v>0</v>
          </cell>
          <cell r="X282">
            <v>18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>
            <v>47</v>
          </cell>
          <cell r="AD282">
            <v>0</v>
          </cell>
          <cell r="AE282">
            <v>0</v>
          </cell>
          <cell r="AF282">
            <v>723.2</v>
          </cell>
          <cell r="AG282">
            <v>253.12</v>
          </cell>
          <cell r="AH282">
            <v>470.08000000000004</v>
          </cell>
          <cell r="AI282">
            <v>0</v>
          </cell>
          <cell r="AK282">
            <v>3827.8666666666668</v>
          </cell>
        </row>
        <row r="283">
          <cell r="F283">
            <v>0</v>
          </cell>
          <cell r="P283">
            <v>1</v>
          </cell>
          <cell r="S283">
            <v>0</v>
          </cell>
          <cell r="X283">
            <v>18</v>
          </cell>
          <cell r="AC283">
            <v>47</v>
          </cell>
          <cell r="AF283">
            <v>0</v>
          </cell>
          <cell r="AG283">
            <v>0</v>
          </cell>
          <cell r="AH283">
            <v>0</v>
          </cell>
          <cell r="AI283">
            <v>0</v>
          </cell>
          <cell r="AK283">
            <v>66</v>
          </cell>
        </row>
        <row r="284">
          <cell r="F284">
            <v>2.4000000000000004</v>
          </cell>
          <cell r="P284">
            <v>72.8</v>
          </cell>
          <cell r="Q284">
            <v>0</v>
          </cell>
          <cell r="R284">
            <v>0</v>
          </cell>
          <cell r="S284">
            <v>2599.8000000000002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  <cell r="AE284">
            <v>0</v>
          </cell>
          <cell r="AF284">
            <v>723.2</v>
          </cell>
          <cell r="AG284">
            <v>253.12</v>
          </cell>
          <cell r="AH284">
            <v>470.08000000000004</v>
          </cell>
          <cell r="AI284">
            <v>0</v>
          </cell>
          <cell r="AJ284">
            <v>0</v>
          </cell>
          <cell r="AK284">
            <v>3398.2</v>
          </cell>
        </row>
        <row r="285">
          <cell r="F285" t="e">
            <v>#REF!</v>
          </cell>
          <cell r="P285" t="e">
            <v>#REF!</v>
          </cell>
          <cell r="Q285">
            <v>0</v>
          </cell>
          <cell r="R285">
            <v>0</v>
          </cell>
          <cell r="S285" t="e">
            <v>#REF!</v>
          </cell>
          <cell r="T285">
            <v>0</v>
          </cell>
          <cell r="U285">
            <v>0</v>
          </cell>
          <cell r="V285">
            <v>0</v>
          </cell>
          <cell r="W285">
            <v>0</v>
          </cell>
          <cell r="X285" t="e">
            <v>#REF!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 t="e">
            <v>#REF!</v>
          </cell>
          <cell r="AD285">
            <v>0</v>
          </cell>
          <cell r="AE285">
            <v>0</v>
          </cell>
          <cell r="AF285" t="e">
            <v>#REF!</v>
          </cell>
          <cell r="AG285" t="e">
            <v>#REF!</v>
          </cell>
          <cell r="AH285" t="e">
            <v>#REF!</v>
          </cell>
          <cell r="AK285">
            <v>363.66666666666663</v>
          </cell>
        </row>
        <row r="286">
          <cell r="F286" t="e">
            <v>#REF!</v>
          </cell>
          <cell r="P286" t="e">
            <v>#REF!</v>
          </cell>
          <cell r="S286">
            <v>250</v>
          </cell>
          <cell r="X286" t="e">
            <v>#REF!</v>
          </cell>
          <cell r="AC286" t="e">
            <v>#REF!</v>
          </cell>
          <cell r="AF286" t="e">
            <v>#REF!</v>
          </cell>
          <cell r="AG286" t="e">
            <v>#REF!</v>
          </cell>
          <cell r="AH286">
            <v>0</v>
          </cell>
          <cell r="AI286">
            <v>0</v>
          </cell>
          <cell r="AK286">
            <v>250</v>
          </cell>
        </row>
        <row r="287">
          <cell r="F287">
            <v>94697.184761904777</v>
          </cell>
          <cell r="P287">
            <v>1520.8000000000004</v>
          </cell>
          <cell r="Q287">
            <v>0</v>
          </cell>
          <cell r="R287">
            <v>0</v>
          </cell>
          <cell r="S287">
            <v>2126.6181818181776</v>
          </cell>
          <cell r="T287">
            <v>-642.65363636363622</v>
          </cell>
          <cell r="U287">
            <v>-650.41909090909098</v>
          </cell>
          <cell r="V287">
            <v>0</v>
          </cell>
          <cell r="W287">
            <v>0</v>
          </cell>
          <cell r="X287">
            <v>780.05454545454404</v>
          </cell>
          <cell r="Y287">
            <v>-358</v>
          </cell>
          <cell r="Z287">
            <v>-794.41818181818189</v>
          </cell>
          <cell r="AA287">
            <v>0</v>
          </cell>
          <cell r="AB287">
            <v>0</v>
          </cell>
          <cell r="AC287">
            <v>571</v>
          </cell>
          <cell r="AD287">
            <v>-112</v>
          </cell>
          <cell r="AE287">
            <v>-231.2</v>
          </cell>
          <cell r="AF287">
            <v>691.19999999999982</v>
          </cell>
          <cell r="AG287">
            <v>580.15999999999985</v>
          </cell>
          <cell r="AH287">
            <v>112.03999999999996</v>
          </cell>
          <cell r="AI287">
            <v>-278.90909090909088</v>
          </cell>
          <cell r="AK287">
            <v>100570.65748917751</v>
          </cell>
        </row>
        <row r="288">
          <cell r="AK288">
            <v>0</v>
          </cell>
        </row>
        <row r="289">
          <cell r="F289">
            <v>2621.6333333333337</v>
          </cell>
          <cell r="P289">
            <v>1520.8</v>
          </cell>
          <cell r="Q289">
            <v>0</v>
          </cell>
          <cell r="R289">
            <v>0</v>
          </cell>
          <cell r="S289">
            <v>2126.6181818181817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780.05454545454552</v>
          </cell>
          <cell r="Y289">
            <v>0</v>
          </cell>
          <cell r="Z289">
            <v>0</v>
          </cell>
          <cell r="AA289">
            <v>0</v>
          </cell>
          <cell r="AB289">
            <v>0</v>
          </cell>
          <cell r="AC289">
            <v>568.20000000000005</v>
          </cell>
          <cell r="AD289">
            <v>0</v>
          </cell>
          <cell r="AE289">
            <v>0</v>
          </cell>
          <cell r="AF289">
            <v>692.2</v>
          </cell>
          <cell r="AG289">
            <v>580.16000000000008</v>
          </cell>
          <cell r="AH289">
            <v>112.03999999999999</v>
          </cell>
          <cell r="AI289">
            <v>625.6</v>
          </cell>
          <cell r="AK289">
            <v>8510.9060606060611</v>
          </cell>
        </row>
        <row r="290">
          <cell r="F290">
            <v>684.2</v>
          </cell>
          <cell r="P290">
            <v>437.20000000000005</v>
          </cell>
          <cell r="Q290" t="e">
            <v>#REF!</v>
          </cell>
          <cell r="R290" t="e">
            <v>#REF!</v>
          </cell>
          <cell r="S290">
            <v>770.19999999999982</v>
          </cell>
          <cell r="T290" t="e">
            <v>#REF!</v>
          </cell>
          <cell r="U290" t="e">
            <v>#REF!</v>
          </cell>
          <cell r="V290" t="e">
            <v>#REF!</v>
          </cell>
          <cell r="W290" t="e">
            <v>#REF!</v>
          </cell>
          <cell r="X290">
            <v>175.20000000000002</v>
          </cell>
          <cell r="Y290" t="e">
            <v>#REF!</v>
          </cell>
          <cell r="Z290" t="e">
            <v>#REF!</v>
          </cell>
          <cell r="AA290" t="e">
            <v>#REF!</v>
          </cell>
          <cell r="AB290" t="e">
            <v>#REF!</v>
          </cell>
          <cell r="AC290">
            <v>99.200000000000017</v>
          </cell>
          <cell r="AD290" t="e">
            <v>#REF!</v>
          </cell>
          <cell r="AE290" t="e">
            <v>#REF!</v>
          </cell>
          <cell r="AF290">
            <v>0</v>
          </cell>
          <cell r="AG290">
            <v>-77</v>
          </cell>
          <cell r="AH290">
            <v>77</v>
          </cell>
          <cell r="AI290">
            <v>118.4</v>
          </cell>
          <cell r="AK290">
            <v>2183.5999999999995</v>
          </cell>
        </row>
        <row r="291">
          <cell r="F291">
            <v>583.6</v>
          </cell>
          <cell r="P291">
            <v>564.4</v>
          </cell>
          <cell r="Q291">
            <v>0</v>
          </cell>
          <cell r="R291">
            <v>0</v>
          </cell>
          <cell r="S291">
            <v>834.41818181818189</v>
          </cell>
          <cell r="T291">
            <v>0</v>
          </cell>
          <cell r="U291">
            <v>0</v>
          </cell>
          <cell r="V291">
            <v>0</v>
          </cell>
          <cell r="W291">
            <v>0</v>
          </cell>
          <cell r="X291">
            <v>281.85454545454542</v>
          </cell>
          <cell r="Y291">
            <v>0</v>
          </cell>
          <cell r="Z291">
            <v>0</v>
          </cell>
          <cell r="AA291">
            <v>0</v>
          </cell>
          <cell r="AB291">
            <v>0</v>
          </cell>
          <cell r="AC291">
            <v>236.8</v>
          </cell>
          <cell r="AD291">
            <v>0</v>
          </cell>
          <cell r="AE291">
            <v>0</v>
          </cell>
          <cell r="AF291">
            <v>329</v>
          </cell>
          <cell r="AG291">
            <v>329</v>
          </cell>
          <cell r="AH291">
            <v>0</v>
          </cell>
          <cell r="AI291">
            <v>0</v>
          </cell>
          <cell r="AK291">
            <v>2830.0727272727277</v>
          </cell>
        </row>
        <row r="292">
          <cell r="F292">
            <v>0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0</v>
          </cell>
          <cell r="V292">
            <v>0</v>
          </cell>
          <cell r="W292">
            <v>0</v>
          </cell>
          <cell r="X292">
            <v>0</v>
          </cell>
          <cell r="Y292">
            <v>0</v>
          </cell>
          <cell r="Z292">
            <v>0</v>
          </cell>
          <cell r="AA292">
            <v>0</v>
          </cell>
          <cell r="AB292">
            <v>0</v>
          </cell>
          <cell r="AC292">
            <v>0</v>
          </cell>
          <cell r="AD292">
            <v>0</v>
          </cell>
          <cell r="AE292">
            <v>0</v>
          </cell>
          <cell r="AF292">
            <v>0</v>
          </cell>
          <cell r="AG292">
            <v>0</v>
          </cell>
          <cell r="AH292">
            <v>0</v>
          </cell>
          <cell r="AI292">
            <v>0</v>
          </cell>
          <cell r="AK292">
            <v>0</v>
          </cell>
        </row>
        <row r="293">
          <cell r="F293">
            <v>0</v>
          </cell>
          <cell r="P293">
            <v>0</v>
          </cell>
          <cell r="S293">
            <v>0</v>
          </cell>
          <cell r="X293">
            <v>0</v>
          </cell>
          <cell r="AC293">
            <v>0</v>
          </cell>
          <cell r="AF293">
            <v>0</v>
          </cell>
          <cell r="AG293">
            <v>0</v>
          </cell>
          <cell r="AH293">
            <v>0</v>
          </cell>
          <cell r="AI293">
            <v>0</v>
          </cell>
          <cell r="AK293">
            <v>0</v>
          </cell>
        </row>
        <row r="294">
          <cell r="F294">
            <v>1335.1666666666667</v>
          </cell>
          <cell r="P294">
            <v>470.40000000000003</v>
          </cell>
          <cell r="Q294">
            <v>0</v>
          </cell>
          <cell r="R294">
            <v>0</v>
          </cell>
          <cell r="S294">
            <v>516.40000000000009</v>
          </cell>
          <cell r="T294">
            <v>0</v>
          </cell>
          <cell r="U294">
            <v>0</v>
          </cell>
          <cell r="V294">
            <v>0</v>
          </cell>
          <cell r="W294">
            <v>0</v>
          </cell>
          <cell r="X294">
            <v>309.40000000000003</v>
          </cell>
          <cell r="Y294">
            <v>0</v>
          </cell>
          <cell r="Z294">
            <v>0</v>
          </cell>
          <cell r="AA294">
            <v>0</v>
          </cell>
          <cell r="AB294">
            <v>0</v>
          </cell>
          <cell r="AC294">
            <v>210.60000000000002</v>
          </cell>
          <cell r="AD294">
            <v>0</v>
          </cell>
          <cell r="AE294">
            <v>0</v>
          </cell>
          <cell r="AF294">
            <v>351.20000000000005</v>
          </cell>
          <cell r="AG294">
            <v>317.16000000000003</v>
          </cell>
          <cell r="AH294">
            <v>34.039999999999992</v>
          </cell>
          <cell r="AI294">
            <v>507.20000000000005</v>
          </cell>
          <cell r="AK294">
            <v>3376.9666666666672</v>
          </cell>
        </row>
        <row r="295">
          <cell r="F295">
            <v>0</v>
          </cell>
          <cell r="P295">
            <v>334.6</v>
          </cell>
          <cell r="S295">
            <v>0.40000000000009095</v>
          </cell>
          <cell r="X295">
            <v>113.4</v>
          </cell>
          <cell r="AC295">
            <v>67.400000000000006</v>
          </cell>
          <cell r="AF295">
            <v>7.2000000000000099</v>
          </cell>
          <cell r="AG295">
            <v>7.3999999999999986</v>
          </cell>
          <cell r="AH295">
            <v>-0.19999999999998863</v>
          </cell>
          <cell r="AI295">
            <v>0</v>
          </cell>
          <cell r="AK295">
            <v>607.40000000000009</v>
          </cell>
        </row>
        <row r="296">
          <cell r="F296">
            <v>8.2666666666666675</v>
          </cell>
          <cell r="P296">
            <v>44.800000000000004</v>
          </cell>
          <cell r="S296">
            <v>290.40000000000003</v>
          </cell>
          <cell r="X296">
            <v>104</v>
          </cell>
          <cell r="AC296">
            <v>76</v>
          </cell>
          <cell r="AF296">
            <v>164</v>
          </cell>
          <cell r="AG296">
            <v>160.80000000000001</v>
          </cell>
          <cell r="AH296">
            <v>3.1999999999999886</v>
          </cell>
          <cell r="AI296">
            <v>0</v>
          </cell>
          <cell r="AK296">
            <v>691.86666666666667</v>
          </cell>
        </row>
        <row r="297">
          <cell r="F297">
            <v>1326.9</v>
          </cell>
          <cell r="P297">
            <v>91.000000000000014</v>
          </cell>
          <cell r="Q297">
            <v>0</v>
          </cell>
          <cell r="R297">
            <v>0</v>
          </cell>
          <cell r="S297">
            <v>225.60000000000002</v>
          </cell>
          <cell r="T297">
            <v>0</v>
          </cell>
          <cell r="U297">
            <v>0</v>
          </cell>
          <cell r="V297">
            <v>0</v>
          </cell>
          <cell r="W297">
            <v>0</v>
          </cell>
          <cell r="X297">
            <v>92.000000000000014</v>
          </cell>
          <cell r="Y297">
            <v>0</v>
          </cell>
          <cell r="Z297">
            <v>0</v>
          </cell>
          <cell r="AA297">
            <v>0</v>
          </cell>
          <cell r="AB297">
            <v>0</v>
          </cell>
          <cell r="AC297">
            <v>67.2</v>
          </cell>
          <cell r="AD297">
            <v>0</v>
          </cell>
          <cell r="AE297">
            <v>0</v>
          </cell>
          <cell r="AF297">
            <v>180</v>
          </cell>
          <cell r="AG297">
            <v>148.96</v>
          </cell>
          <cell r="AH297">
            <v>31.039999999999992</v>
          </cell>
          <cell r="AI297">
            <v>507.20000000000005</v>
          </cell>
          <cell r="AK297">
            <v>2077.6999999999998</v>
          </cell>
        </row>
        <row r="298">
          <cell r="F298" t="e">
            <v>#REF!</v>
          </cell>
          <cell r="P298">
            <v>0</v>
          </cell>
          <cell r="S298" t="e">
            <v>#REF!</v>
          </cell>
          <cell r="X298" t="e">
            <v>#REF!</v>
          </cell>
          <cell r="AC298" t="e">
            <v>#REF!</v>
          </cell>
          <cell r="AF298">
            <v>0</v>
          </cell>
          <cell r="AG298">
            <v>0</v>
          </cell>
          <cell r="AH298">
            <v>0</v>
          </cell>
          <cell r="AI298">
            <v>0</v>
          </cell>
          <cell r="AK298">
            <v>0</v>
          </cell>
        </row>
        <row r="299">
          <cell r="F299">
            <v>18.666666666666664</v>
          </cell>
          <cell r="P299">
            <v>48.800000000000004</v>
          </cell>
          <cell r="S299">
            <v>5.6000000000000005</v>
          </cell>
          <cell r="X299">
            <v>13.600000000000001</v>
          </cell>
          <cell r="AC299">
            <v>21.6</v>
          </cell>
          <cell r="AF299">
            <v>12</v>
          </cell>
          <cell r="AG299">
            <v>11</v>
          </cell>
          <cell r="AH299">
            <v>1</v>
          </cell>
          <cell r="AI299">
            <v>0</v>
          </cell>
          <cell r="AK299">
            <v>120.26666666666665</v>
          </cell>
        </row>
        <row r="300">
          <cell r="F300">
            <v>94697.184761904777</v>
          </cell>
          <cell r="P300">
            <v>1520.8000000000004</v>
          </cell>
          <cell r="Q300">
            <v>0</v>
          </cell>
          <cell r="R300">
            <v>0</v>
          </cell>
          <cell r="S300">
            <v>2126.6181818181776</v>
          </cell>
          <cell r="T300">
            <v>-642.65363636363622</v>
          </cell>
          <cell r="U300">
            <v>-650.41909090909098</v>
          </cell>
          <cell r="V300">
            <v>0</v>
          </cell>
          <cell r="W300">
            <v>0</v>
          </cell>
          <cell r="X300">
            <v>780.05454545454404</v>
          </cell>
          <cell r="Y300">
            <v>-358</v>
          </cell>
          <cell r="Z300">
            <v>-794.41818181818189</v>
          </cell>
          <cell r="AA300">
            <v>0</v>
          </cell>
          <cell r="AB300">
            <v>0</v>
          </cell>
          <cell r="AC300">
            <v>571</v>
          </cell>
          <cell r="AD300">
            <v>-112</v>
          </cell>
          <cell r="AE300">
            <v>-231.2</v>
          </cell>
          <cell r="AF300">
            <v>691.19999999999982</v>
          </cell>
          <cell r="AG300">
            <v>580.15999999999985</v>
          </cell>
          <cell r="AH300">
            <v>112.03999999999996</v>
          </cell>
          <cell r="AI300">
            <v>-278.90909090909088</v>
          </cell>
          <cell r="AK300">
            <v>100570.65748917751</v>
          </cell>
        </row>
        <row r="301">
          <cell r="P301">
            <v>0</v>
          </cell>
          <cell r="AF301">
            <v>0</v>
          </cell>
          <cell r="AG301">
            <v>0</v>
          </cell>
          <cell r="AH301">
            <v>191</v>
          </cell>
          <cell r="AK301">
            <v>0</v>
          </cell>
        </row>
        <row r="302">
          <cell r="F302">
            <v>0</v>
          </cell>
          <cell r="P302">
            <v>0</v>
          </cell>
          <cell r="S302">
            <v>0</v>
          </cell>
          <cell r="X302">
            <v>0</v>
          </cell>
          <cell r="AC302">
            <v>0</v>
          </cell>
          <cell r="AF302">
            <v>0</v>
          </cell>
          <cell r="AG302">
            <v>0</v>
          </cell>
          <cell r="AH302">
            <v>0</v>
          </cell>
          <cell r="AK302">
            <v>0</v>
          </cell>
        </row>
        <row r="303">
          <cell r="F303">
            <v>94697.184761904777</v>
          </cell>
          <cell r="G303">
            <v>0</v>
          </cell>
          <cell r="H303">
            <v>0</v>
          </cell>
          <cell r="P303">
            <v>1520.8000000000004</v>
          </cell>
          <cell r="Q303">
            <v>0</v>
          </cell>
          <cell r="R303">
            <v>0</v>
          </cell>
          <cell r="S303">
            <v>2126.6181818181776</v>
          </cell>
          <cell r="T303">
            <v>-642.65363636363622</v>
          </cell>
          <cell r="U303">
            <v>-650.41909090909098</v>
          </cell>
          <cell r="V303">
            <v>0</v>
          </cell>
          <cell r="W303">
            <v>0</v>
          </cell>
          <cell r="X303">
            <v>780.05454545454404</v>
          </cell>
          <cell r="Y303">
            <v>-358</v>
          </cell>
          <cell r="Z303">
            <v>-794.41818181818189</v>
          </cell>
          <cell r="AA303">
            <v>0</v>
          </cell>
          <cell r="AB303">
            <v>0</v>
          </cell>
          <cell r="AC303">
            <v>571</v>
          </cell>
          <cell r="AD303" t="e">
            <v>#REF!</v>
          </cell>
          <cell r="AE303" t="e">
            <v>#REF!</v>
          </cell>
          <cell r="AF303">
            <v>691.19999999999982</v>
          </cell>
          <cell r="AG303">
            <v>388.15999999999985</v>
          </cell>
          <cell r="AH303">
            <v>303.03999999999996</v>
          </cell>
          <cell r="AK303">
            <v>100570.65748917751</v>
          </cell>
        </row>
        <row r="304">
          <cell r="F304">
            <v>0</v>
          </cell>
          <cell r="AH304">
            <v>191</v>
          </cell>
          <cell r="AK304">
            <v>0</v>
          </cell>
        </row>
        <row r="305">
          <cell r="F305">
            <v>0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0</v>
          </cell>
          <cell r="V305">
            <v>0</v>
          </cell>
          <cell r="W305">
            <v>0</v>
          </cell>
          <cell r="X305">
            <v>0</v>
          </cell>
          <cell r="Y305">
            <v>0</v>
          </cell>
          <cell r="Z305">
            <v>0</v>
          </cell>
          <cell r="AA305">
            <v>0</v>
          </cell>
          <cell r="AB305">
            <v>0</v>
          </cell>
          <cell r="AC305">
            <v>0</v>
          </cell>
          <cell r="AD305">
            <v>0</v>
          </cell>
          <cell r="AE305">
            <v>0</v>
          </cell>
          <cell r="AF305">
            <v>0</v>
          </cell>
          <cell r="AG305">
            <v>0</v>
          </cell>
          <cell r="AH305">
            <v>0</v>
          </cell>
          <cell r="AI305">
            <v>0</v>
          </cell>
          <cell r="AK305">
            <v>0</v>
          </cell>
        </row>
        <row r="306">
          <cell r="F306">
            <v>0</v>
          </cell>
          <cell r="G306">
            <v>0</v>
          </cell>
          <cell r="H306">
            <v>0</v>
          </cell>
          <cell r="P306">
            <v>0</v>
          </cell>
          <cell r="Q306" t="e">
            <v>#REF!</v>
          </cell>
          <cell r="R306" t="e">
            <v>#REF!</v>
          </cell>
          <cell r="S306">
            <v>0</v>
          </cell>
          <cell r="T306" t="e">
            <v>#REF!</v>
          </cell>
          <cell r="U306" t="e">
            <v>#REF!</v>
          </cell>
          <cell r="V306" t="e">
            <v>#REF!</v>
          </cell>
          <cell r="W306" t="e">
            <v>#REF!</v>
          </cell>
          <cell r="X306">
            <v>0</v>
          </cell>
          <cell r="Y306" t="e">
            <v>#REF!</v>
          </cell>
          <cell r="Z306" t="e">
            <v>#REF!</v>
          </cell>
          <cell r="AA306" t="e">
            <v>#REF!</v>
          </cell>
          <cell r="AB306" t="e">
            <v>#REF!</v>
          </cell>
          <cell r="AC306">
            <v>0</v>
          </cell>
          <cell r="AF306">
            <v>0</v>
          </cell>
          <cell r="AG306">
            <v>0</v>
          </cell>
          <cell r="AH306">
            <v>0</v>
          </cell>
          <cell r="AI306">
            <v>0</v>
          </cell>
          <cell r="AK306">
            <v>0</v>
          </cell>
        </row>
        <row r="307">
          <cell r="F307">
            <v>0</v>
          </cell>
          <cell r="AK307">
            <v>0</v>
          </cell>
        </row>
        <row r="308">
          <cell r="F308">
            <v>94697.184761904777</v>
          </cell>
          <cell r="P308">
            <v>1520.8000000000004</v>
          </cell>
          <cell r="Q308">
            <v>0</v>
          </cell>
          <cell r="R308">
            <v>0</v>
          </cell>
          <cell r="S308">
            <v>2126.6181818181776</v>
          </cell>
          <cell r="T308">
            <v>-642.65363636363622</v>
          </cell>
          <cell r="U308">
            <v>-650.41909090909098</v>
          </cell>
          <cell r="V308">
            <v>0</v>
          </cell>
          <cell r="W308">
            <v>0</v>
          </cell>
          <cell r="X308">
            <v>780.05454545454404</v>
          </cell>
          <cell r="Y308">
            <v>-358</v>
          </cell>
          <cell r="Z308">
            <v>-794.41818181818189</v>
          </cell>
          <cell r="AA308">
            <v>0</v>
          </cell>
          <cell r="AB308">
            <v>0</v>
          </cell>
          <cell r="AC308">
            <v>571</v>
          </cell>
          <cell r="AD308">
            <v>-112</v>
          </cell>
          <cell r="AE308">
            <v>-231.2</v>
          </cell>
          <cell r="AF308">
            <v>691.19999999999982</v>
          </cell>
          <cell r="AG308">
            <v>388.15999999999985</v>
          </cell>
          <cell r="AH308">
            <v>303.03999999999996</v>
          </cell>
          <cell r="AI308">
            <v>-278.90909090909088</v>
          </cell>
          <cell r="AK308">
            <v>100570.65748917751</v>
          </cell>
        </row>
        <row r="309">
          <cell r="F309">
            <v>0</v>
          </cell>
          <cell r="P309">
            <v>0</v>
          </cell>
          <cell r="S309">
            <v>0</v>
          </cell>
          <cell r="X309">
            <v>0</v>
          </cell>
          <cell r="AC309">
            <v>0</v>
          </cell>
          <cell r="AF309">
            <v>0</v>
          </cell>
          <cell r="AG309">
            <v>0</v>
          </cell>
          <cell r="AH309">
            <v>0</v>
          </cell>
          <cell r="AK309">
            <v>0</v>
          </cell>
        </row>
        <row r="310">
          <cell r="P310">
            <v>0</v>
          </cell>
          <cell r="AK310">
            <v>0</v>
          </cell>
        </row>
        <row r="311">
          <cell r="F311" t="e">
            <v>#REF!</v>
          </cell>
          <cell r="P311" t="e">
            <v>#REF!</v>
          </cell>
          <cell r="Q311" t="e">
            <v>#REF!</v>
          </cell>
          <cell r="R311" t="e">
            <v>#REF!</v>
          </cell>
          <cell r="S311">
            <v>0</v>
          </cell>
          <cell r="T311" t="e">
            <v>#REF!</v>
          </cell>
          <cell r="U311" t="e">
            <v>#REF!</v>
          </cell>
          <cell r="V311" t="e">
            <v>#REF!</v>
          </cell>
          <cell r="W311" t="e">
            <v>#REF!</v>
          </cell>
          <cell r="X311" t="e">
            <v>#REF!</v>
          </cell>
          <cell r="Y311" t="e">
            <v>#REF!</v>
          </cell>
          <cell r="Z311" t="e">
            <v>#REF!</v>
          </cell>
          <cell r="AA311" t="e">
            <v>#REF!</v>
          </cell>
          <cell r="AB311" t="e">
            <v>#REF!</v>
          </cell>
          <cell r="AC311" t="e">
            <v>#REF!</v>
          </cell>
          <cell r="AD311" t="e">
            <v>#REF!</v>
          </cell>
          <cell r="AE311" t="e">
            <v>#REF!</v>
          </cell>
          <cell r="AF311" t="e">
            <v>#REF!</v>
          </cell>
          <cell r="AG311" t="e">
            <v>#REF!</v>
          </cell>
          <cell r="AH311" t="e">
            <v>#REF!</v>
          </cell>
          <cell r="AK311">
            <v>0</v>
          </cell>
        </row>
        <row r="312">
          <cell r="F312">
            <v>8992</v>
          </cell>
          <cell r="AK312">
            <v>8992</v>
          </cell>
        </row>
        <row r="313">
          <cell r="P313">
            <v>0</v>
          </cell>
          <cell r="S313">
            <v>0</v>
          </cell>
          <cell r="AK313">
            <v>0</v>
          </cell>
        </row>
        <row r="314">
          <cell r="F314">
            <v>0</v>
          </cell>
          <cell r="S314">
            <v>0</v>
          </cell>
          <cell r="AK314">
            <v>0</v>
          </cell>
        </row>
        <row r="315">
          <cell r="F315">
            <v>0</v>
          </cell>
          <cell r="AK315">
            <v>0</v>
          </cell>
        </row>
        <row r="316">
          <cell r="S316">
            <v>0</v>
          </cell>
        </row>
        <row r="317">
          <cell r="F317">
            <v>0</v>
          </cell>
          <cell r="AK317">
            <v>0</v>
          </cell>
        </row>
        <row r="318">
          <cell r="S318">
            <v>0</v>
          </cell>
          <cell r="AK318">
            <v>0</v>
          </cell>
        </row>
        <row r="319">
          <cell r="F319">
            <v>94697.184761904777</v>
          </cell>
          <cell r="P319">
            <v>1520.8000000000004</v>
          </cell>
          <cell r="Q319">
            <v>0</v>
          </cell>
          <cell r="R319">
            <v>0</v>
          </cell>
          <cell r="S319">
            <v>2126.6181818181776</v>
          </cell>
          <cell r="T319">
            <v>-642.65363636363622</v>
          </cell>
          <cell r="U319">
            <v>-650.41909090909098</v>
          </cell>
          <cell r="V319">
            <v>0</v>
          </cell>
          <cell r="W319">
            <v>0</v>
          </cell>
          <cell r="X319">
            <v>780.05454545454404</v>
          </cell>
          <cell r="Y319">
            <v>-358</v>
          </cell>
          <cell r="Z319">
            <v>-794.41818181818189</v>
          </cell>
          <cell r="AA319">
            <v>0</v>
          </cell>
          <cell r="AB319">
            <v>0</v>
          </cell>
          <cell r="AC319">
            <v>571</v>
          </cell>
          <cell r="AD319">
            <v>-112</v>
          </cell>
          <cell r="AE319">
            <v>-231.2</v>
          </cell>
          <cell r="AF319">
            <v>691.19999999999982</v>
          </cell>
          <cell r="AG319">
            <v>388.15999999999985</v>
          </cell>
          <cell r="AH319">
            <v>303.03999999999996</v>
          </cell>
          <cell r="AI319">
            <v>-278.90909090909088</v>
          </cell>
          <cell r="AK319">
            <v>100570.65748917751</v>
          </cell>
        </row>
        <row r="320">
          <cell r="AK320">
            <v>0</v>
          </cell>
        </row>
        <row r="321">
          <cell r="S321">
            <v>0</v>
          </cell>
        </row>
        <row r="322">
          <cell r="F322" t="e">
            <v>#REF!</v>
          </cell>
          <cell r="P322" t="e">
            <v>#REF!</v>
          </cell>
          <cell r="Q322" t="e">
            <v>#REF!</v>
          </cell>
          <cell r="R322" t="e">
            <v>#REF!</v>
          </cell>
          <cell r="S322" t="e">
            <v>#REF!</v>
          </cell>
          <cell r="T322" t="e">
            <v>#REF!</v>
          </cell>
          <cell r="U322" t="e">
            <v>#REF!</v>
          </cell>
          <cell r="V322" t="e">
            <v>#REF!</v>
          </cell>
          <cell r="W322" t="e">
            <v>#REF!</v>
          </cell>
          <cell r="X322" t="e">
            <v>#REF!</v>
          </cell>
          <cell r="Y322" t="e">
            <v>#REF!</v>
          </cell>
          <cell r="Z322" t="e">
            <v>#REF!</v>
          </cell>
          <cell r="AA322" t="e">
            <v>#REF!</v>
          </cell>
          <cell r="AB322" t="e">
            <v>#REF!</v>
          </cell>
          <cell r="AC322" t="e">
            <v>#REF!</v>
          </cell>
          <cell r="AD322" t="e">
            <v>#REF!</v>
          </cell>
          <cell r="AE322" t="e">
            <v>#REF!</v>
          </cell>
          <cell r="AF322" t="e">
            <v>#REF!</v>
          </cell>
          <cell r="AG322" t="e">
            <v>#REF!</v>
          </cell>
          <cell r="AH322" t="e">
            <v>#REF!</v>
          </cell>
          <cell r="AK322" t="e">
            <v>#REF!</v>
          </cell>
        </row>
        <row r="328">
          <cell r="AJ328">
            <v>2455</v>
          </cell>
          <cell r="AK328">
            <v>5757</v>
          </cell>
          <cell r="AM328">
            <v>4595.909090909091</v>
          </cell>
        </row>
        <row r="329">
          <cell r="F329">
            <v>103</v>
          </cell>
          <cell r="P329">
            <v>198</v>
          </cell>
          <cell r="S329">
            <v>460</v>
          </cell>
          <cell r="X329">
            <v>178</v>
          </cell>
          <cell r="AC329">
            <v>146</v>
          </cell>
          <cell r="AF329">
            <v>393</v>
          </cell>
          <cell r="AG329">
            <v>373</v>
          </cell>
          <cell r="AH329">
            <v>20</v>
          </cell>
          <cell r="AI329">
            <v>76</v>
          </cell>
          <cell r="AK329">
            <v>1570</v>
          </cell>
          <cell r="AM329">
            <v>1253</v>
          </cell>
        </row>
        <row r="330">
          <cell r="AJ330">
            <v>36</v>
          </cell>
          <cell r="AK330">
            <v>10408.151428571429</v>
          </cell>
          <cell r="AM330">
            <v>10408.151428571429</v>
          </cell>
        </row>
        <row r="331">
          <cell r="AJ331">
            <v>2455</v>
          </cell>
          <cell r="AK331">
            <v>791.6</v>
          </cell>
          <cell r="AL331">
            <v>0</v>
          </cell>
          <cell r="AM331">
            <v>791.6</v>
          </cell>
        </row>
        <row r="332">
          <cell r="F332">
            <v>0</v>
          </cell>
          <cell r="P332">
            <v>0</v>
          </cell>
          <cell r="S332">
            <v>0</v>
          </cell>
          <cell r="X332">
            <v>0</v>
          </cell>
          <cell r="AC332">
            <v>0</v>
          </cell>
          <cell r="AF332">
            <v>0</v>
          </cell>
          <cell r="AG332">
            <v>0</v>
          </cell>
          <cell r="AH332">
            <v>0</v>
          </cell>
          <cell r="AJ332">
            <v>36</v>
          </cell>
          <cell r="AK332">
            <v>120.26666666666665</v>
          </cell>
          <cell r="AL332">
            <v>0</v>
          </cell>
          <cell r="AM332">
            <v>108.26666666666667</v>
          </cell>
        </row>
        <row r="333">
          <cell r="AJ333">
            <v>36</v>
          </cell>
          <cell r="AK333">
            <v>4126.5514285714289</v>
          </cell>
          <cell r="AL333" t="e">
            <v>#REF!</v>
          </cell>
          <cell r="AM333">
            <v>4126.5514285714289</v>
          </cell>
        </row>
        <row r="334">
          <cell r="AK334">
            <v>3500</v>
          </cell>
          <cell r="AL334" t="e">
            <v>#REF!</v>
          </cell>
          <cell r="AM334">
            <v>3500</v>
          </cell>
        </row>
        <row r="335">
          <cell r="AJ335">
            <v>36</v>
          </cell>
          <cell r="AK335">
            <v>0</v>
          </cell>
          <cell r="AL335">
            <v>0</v>
          </cell>
        </row>
        <row r="336">
          <cell r="AK336">
            <v>1990</v>
          </cell>
          <cell r="AL336">
            <v>0</v>
          </cell>
          <cell r="AM336">
            <v>1990</v>
          </cell>
        </row>
        <row r="337">
          <cell r="AK337">
            <v>9242.6666666666661</v>
          </cell>
          <cell r="AL337">
            <v>3500</v>
          </cell>
        </row>
        <row r="338">
          <cell r="AK338">
            <v>0</v>
          </cell>
          <cell r="AM338">
            <v>0</v>
          </cell>
        </row>
        <row r="339">
          <cell r="AK339">
            <v>2183.5999999999995</v>
          </cell>
          <cell r="AL339">
            <v>0</v>
          </cell>
          <cell r="AM339">
            <v>2302</v>
          </cell>
        </row>
        <row r="340">
          <cell r="AK340">
            <v>2830.0727272727277</v>
          </cell>
          <cell r="AM340">
            <v>2501.0727272727272</v>
          </cell>
        </row>
        <row r="341">
          <cell r="AK341">
            <v>0</v>
          </cell>
          <cell r="AL341">
            <v>0</v>
          </cell>
          <cell r="AM341">
            <v>0</v>
          </cell>
        </row>
        <row r="342">
          <cell r="AK342">
            <v>0</v>
          </cell>
          <cell r="AL342">
            <v>-1300</v>
          </cell>
          <cell r="AM342">
            <v>0</v>
          </cell>
        </row>
        <row r="343">
          <cell r="AK343">
            <v>0</v>
          </cell>
          <cell r="AL343">
            <v>0</v>
          </cell>
          <cell r="AM343">
            <v>0</v>
          </cell>
        </row>
        <row r="344">
          <cell r="AK344">
            <v>4067.2</v>
          </cell>
          <cell r="AL344">
            <v>0</v>
          </cell>
          <cell r="AM344">
            <v>3105.4</v>
          </cell>
        </row>
        <row r="345">
          <cell r="AK345">
            <v>1424</v>
          </cell>
          <cell r="AL345">
            <v>0</v>
          </cell>
          <cell r="AM345">
            <v>988</v>
          </cell>
        </row>
        <row r="346">
          <cell r="AK346">
            <v>302.40000000000003</v>
          </cell>
          <cell r="AL346">
            <v>0</v>
          </cell>
          <cell r="AM346">
            <v>276.8</v>
          </cell>
        </row>
        <row r="347">
          <cell r="AK347">
            <v>1444.2</v>
          </cell>
          <cell r="AL347" t="e">
            <v>#REF!</v>
          </cell>
        </row>
        <row r="348">
          <cell r="AK348">
            <v>896.6</v>
          </cell>
          <cell r="AL348" t="e">
            <v>#REF!</v>
          </cell>
        </row>
        <row r="349">
          <cell r="AK349">
            <v>0</v>
          </cell>
          <cell r="AL349" t="e">
            <v>#REF!</v>
          </cell>
          <cell r="AM349">
            <v>0</v>
          </cell>
        </row>
        <row r="350">
          <cell r="AK350">
            <v>66</v>
          </cell>
          <cell r="AM350">
            <v>66</v>
          </cell>
        </row>
        <row r="351">
          <cell r="AK351">
            <v>3398.2</v>
          </cell>
          <cell r="AM351">
            <v>2675</v>
          </cell>
        </row>
        <row r="352">
          <cell r="P352">
            <v>225</v>
          </cell>
          <cell r="S352">
            <v>296</v>
          </cell>
          <cell r="X352">
            <v>56</v>
          </cell>
          <cell r="AC352">
            <v>95</v>
          </cell>
          <cell r="AF352">
            <v>317.8</v>
          </cell>
          <cell r="AG352">
            <v>317.8</v>
          </cell>
          <cell r="AH352">
            <v>0</v>
          </cell>
          <cell r="AK352">
            <v>989.8</v>
          </cell>
          <cell r="AL352">
            <v>0</v>
          </cell>
        </row>
        <row r="353">
          <cell r="AK353">
            <v>0</v>
          </cell>
          <cell r="AL353" t="e">
            <v>#REF!</v>
          </cell>
        </row>
        <row r="354">
          <cell r="F354">
            <v>0</v>
          </cell>
          <cell r="P354">
            <v>0</v>
          </cell>
          <cell r="S354">
            <v>0</v>
          </cell>
          <cell r="X354">
            <v>0</v>
          </cell>
          <cell r="AC354">
            <v>0</v>
          </cell>
          <cell r="AF354">
            <v>0</v>
          </cell>
          <cell r="AG354">
            <v>0</v>
          </cell>
          <cell r="AH354">
            <v>0</v>
          </cell>
          <cell r="AI354">
            <v>0</v>
          </cell>
          <cell r="AK354">
            <v>363.66666666666663</v>
          </cell>
          <cell r="AL354">
            <v>0</v>
          </cell>
          <cell r="AM354">
            <v>363.66666666666663</v>
          </cell>
        </row>
        <row r="355">
          <cell r="P355">
            <v>225</v>
          </cell>
          <cell r="S355">
            <v>296</v>
          </cell>
          <cell r="X355">
            <v>56</v>
          </cell>
          <cell r="AC355">
            <v>0</v>
          </cell>
          <cell r="AF355">
            <v>0</v>
          </cell>
          <cell r="AG355">
            <v>0</v>
          </cell>
          <cell r="AH355">
            <v>0</v>
          </cell>
          <cell r="AK355">
            <v>105</v>
          </cell>
          <cell r="AM355">
            <v>105</v>
          </cell>
        </row>
        <row r="356">
          <cell r="AK356">
            <v>0</v>
          </cell>
          <cell r="AM356">
            <v>0</v>
          </cell>
        </row>
        <row r="357">
          <cell r="F357">
            <v>0</v>
          </cell>
          <cell r="P357">
            <v>0</v>
          </cell>
          <cell r="S357">
            <v>0</v>
          </cell>
          <cell r="X357">
            <v>0</v>
          </cell>
          <cell r="AC357">
            <v>0</v>
          </cell>
          <cell r="AF357">
            <v>0</v>
          </cell>
          <cell r="AG357">
            <v>0</v>
          </cell>
          <cell r="AH357">
            <v>0</v>
          </cell>
          <cell r="AK357">
            <v>0</v>
          </cell>
          <cell r="AL357">
            <v>0</v>
          </cell>
          <cell r="AM357">
            <v>0</v>
          </cell>
        </row>
        <row r="358">
          <cell r="AJ358">
            <v>-2491</v>
          </cell>
          <cell r="AK358">
            <v>3376.9666666666672</v>
          </cell>
          <cell r="AL358">
            <v>0</v>
          </cell>
          <cell r="AM358" t="e">
            <v>#REF!</v>
          </cell>
        </row>
        <row r="359">
          <cell r="AK359">
            <v>607.40000000000009</v>
          </cell>
          <cell r="AL359">
            <v>0</v>
          </cell>
        </row>
        <row r="360">
          <cell r="AK360">
            <v>691.86666666666667</v>
          </cell>
          <cell r="AL360">
            <v>0</v>
          </cell>
        </row>
        <row r="361">
          <cell r="AJ361">
            <v>-2491</v>
          </cell>
          <cell r="AK361">
            <v>2077.6999999999998</v>
          </cell>
          <cell r="AL361" t="e">
            <v>#REF!</v>
          </cell>
        </row>
        <row r="362">
          <cell r="F362">
            <v>0</v>
          </cell>
          <cell r="P362">
            <v>-41.200000000000045</v>
          </cell>
          <cell r="S362">
            <v>-70.599999999999909</v>
          </cell>
          <cell r="T362">
            <v>207.20000000000002</v>
          </cell>
          <cell r="U362">
            <v>1087.8</v>
          </cell>
          <cell r="X362">
            <v>576.79999999999995</v>
          </cell>
          <cell r="Y362">
            <v>233</v>
          </cell>
          <cell r="Z362">
            <v>519</v>
          </cell>
          <cell r="AC362">
            <v>574.79999999999995</v>
          </cell>
          <cell r="AD362">
            <v>240</v>
          </cell>
          <cell r="AE362">
            <v>494</v>
          </cell>
          <cell r="AF362">
            <v>108.80000000000001</v>
          </cell>
          <cell r="AG362">
            <v>170.8</v>
          </cell>
          <cell r="AH362">
            <v>-62</v>
          </cell>
          <cell r="AI362">
            <v>0</v>
          </cell>
          <cell r="AK362">
            <v>1158.5999999999999</v>
          </cell>
          <cell r="AM362">
            <v>1049.8</v>
          </cell>
        </row>
        <row r="363">
          <cell r="AK363" t="e">
            <v>#REF!</v>
          </cell>
        </row>
        <row r="364">
          <cell r="AK364">
            <v>0</v>
          </cell>
        </row>
        <row r="365">
          <cell r="F365">
            <v>0</v>
          </cell>
          <cell r="P365">
            <v>0</v>
          </cell>
          <cell r="S365">
            <v>0</v>
          </cell>
          <cell r="T365">
            <v>0</v>
          </cell>
          <cell r="U365">
            <v>0</v>
          </cell>
          <cell r="X365">
            <v>0</v>
          </cell>
          <cell r="Y365">
            <v>0</v>
          </cell>
          <cell r="Z365">
            <v>0</v>
          </cell>
          <cell r="AC365">
            <v>0</v>
          </cell>
          <cell r="AD365">
            <v>0</v>
          </cell>
          <cell r="AE365">
            <v>0</v>
          </cell>
          <cell r="AF365">
            <v>0</v>
          </cell>
          <cell r="AG365">
            <v>0</v>
          </cell>
          <cell r="AH365">
            <v>0</v>
          </cell>
          <cell r="AK365">
            <v>0</v>
          </cell>
          <cell r="AL365">
            <v>0</v>
          </cell>
        </row>
        <row r="371">
          <cell r="F371">
            <v>-4642</v>
          </cell>
        </row>
        <row r="374">
          <cell r="F374">
            <v>0</v>
          </cell>
        </row>
        <row r="383">
          <cell r="F383" t="str">
            <v>лютий</v>
          </cell>
          <cell r="P383" t="str">
            <v>лютий</v>
          </cell>
          <cell r="X383" t="str">
            <v>лютий</v>
          </cell>
          <cell r="AC383" t="str">
            <v>лютий</v>
          </cell>
        </row>
        <row r="384">
          <cell r="F384" t="str">
            <v>АППАРАТ</v>
          </cell>
          <cell r="P384" t="str">
            <v>ККМ</v>
          </cell>
          <cell r="X384" t="str">
            <v>ТЕЦ5</v>
          </cell>
          <cell r="AC384" t="str">
            <v>ТЕЦ6</v>
          </cell>
          <cell r="AK384" t="str">
            <v>АК "КЕ"</v>
          </cell>
          <cell r="AL384" t="str">
            <v>Е/Е</v>
          </cell>
        </row>
        <row r="385">
          <cell r="F385" t="str">
            <v>ПЛАН</v>
          </cell>
          <cell r="P385" t="str">
            <v>ПЛАН</v>
          </cell>
          <cell r="X385" t="str">
            <v>ПЛАН</v>
          </cell>
          <cell r="AC385" t="str">
            <v>ПЛАН</v>
          </cell>
          <cell r="AK385" t="str">
            <v>ПЛАН</v>
          </cell>
          <cell r="AL385" t="str">
            <v>ПЛАН</v>
          </cell>
        </row>
        <row r="386">
          <cell r="F386">
            <v>164.3</v>
          </cell>
          <cell r="G386">
            <v>35</v>
          </cell>
          <cell r="H386">
            <v>35</v>
          </cell>
          <cell r="P386">
            <v>14.333333333333332</v>
          </cell>
          <cell r="S386">
            <v>14.333333333333332</v>
          </cell>
          <cell r="X386">
            <v>182</v>
          </cell>
          <cell r="Y386">
            <v>56</v>
          </cell>
          <cell r="Z386">
            <v>56</v>
          </cell>
          <cell r="AC386">
            <v>323.66666666666674</v>
          </cell>
          <cell r="AD386">
            <v>106</v>
          </cell>
          <cell r="AE386">
            <v>105</v>
          </cell>
          <cell r="AK386">
            <v>735.30000000000018</v>
          </cell>
          <cell r="AL386">
            <v>305.73333333333335</v>
          </cell>
          <cell r="AM386">
            <v>226.33333333333334</v>
          </cell>
        </row>
        <row r="387">
          <cell r="F387">
            <v>29</v>
          </cell>
          <cell r="G387">
            <v>6</v>
          </cell>
          <cell r="P387">
            <v>0</v>
          </cell>
          <cell r="X387">
            <v>0</v>
          </cell>
          <cell r="Y387">
            <v>0</v>
          </cell>
          <cell r="AC387">
            <v>3.6666666666666665</v>
          </cell>
          <cell r="AD387">
            <v>1</v>
          </cell>
          <cell r="AK387">
            <v>46</v>
          </cell>
          <cell r="AL387">
            <v>10</v>
          </cell>
        </row>
        <row r="388">
          <cell r="F388">
            <v>0</v>
          </cell>
          <cell r="G388">
            <v>0</v>
          </cell>
          <cell r="P388">
            <v>0.66666666666666663</v>
          </cell>
          <cell r="X388">
            <v>146.66666666666666</v>
          </cell>
          <cell r="Y388">
            <v>45</v>
          </cell>
          <cell r="AC388">
            <v>280.66666666666669</v>
          </cell>
          <cell r="AD388">
            <v>92</v>
          </cell>
          <cell r="AK388">
            <v>428</v>
          </cell>
          <cell r="AL388">
            <v>137.66666666666666</v>
          </cell>
        </row>
        <row r="389">
          <cell r="F389">
            <v>0</v>
          </cell>
          <cell r="G389">
            <v>0</v>
          </cell>
          <cell r="H389" t="e">
            <v>#REF!</v>
          </cell>
          <cell r="P389">
            <v>2</v>
          </cell>
          <cell r="S389">
            <v>14.333333333333332</v>
          </cell>
          <cell r="X389">
            <v>0</v>
          </cell>
          <cell r="Y389">
            <v>0</v>
          </cell>
          <cell r="Z389">
            <v>76</v>
          </cell>
          <cell r="AC389">
            <v>25</v>
          </cell>
          <cell r="AD389">
            <v>8</v>
          </cell>
          <cell r="AE389">
            <v>147</v>
          </cell>
          <cell r="AK389">
            <v>33.666666666666671</v>
          </cell>
          <cell r="AL389">
            <v>13</v>
          </cell>
        </row>
        <row r="390">
          <cell r="F390">
            <v>0</v>
          </cell>
          <cell r="G390">
            <v>0</v>
          </cell>
          <cell r="P390">
            <v>0</v>
          </cell>
          <cell r="X390">
            <v>25.333333333333332</v>
          </cell>
          <cell r="Y390">
            <v>8</v>
          </cell>
          <cell r="AC390">
            <v>0.66666666666666663</v>
          </cell>
          <cell r="AD390">
            <v>0</v>
          </cell>
          <cell r="AK390">
            <v>26</v>
          </cell>
          <cell r="AL390">
            <v>8</v>
          </cell>
        </row>
        <row r="391">
          <cell r="F391">
            <v>120.63333333333333</v>
          </cell>
          <cell r="G391">
            <v>26</v>
          </cell>
          <cell r="P391">
            <v>0</v>
          </cell>
          <cell r="X391">
            <v>0</v>
          </cell>
          <cell r="Y391">
            <v>0</v>
          </cell>
          <cell r="AC391">
            <v>0</v>
          </cell>
          <cell r="AD391">
            <v>0</v>
          </cell>
          <cell r="AK391">
            <v>120.63333333333333</v>
          </cell>
          <cell r="AL391">
            <v>28</v>
          </cell>
        </row>
        <row r="392">
          <cell r="F392">
            <v>8.6666666666666661</v>
          </cell>
          <cell r="G392">
            <v>2</v>
          </cell>
          <cell r="P392">
            <v>0</v>
          </cell>
          <cell r="X392">
            <v>0</v>
          </cell>
          <cell r="Y392">
            <v>0</v>
          </cell>
          <cell r="AC392">
            <v>0</v>
          </cell>
          <cell r="AD392">
            <v>0</v>
          </cell>
          <cell r="AK392">
            <v>8.6666666666666661</v>
          </cell>
          <cell r="AL392">
            <v>0</v>
          </cell>
        </row>
        <row r="393">
          <cell r="F393">
            <v>0</v>
          </cell>
          <cell r="G393">
            <v>0</v>
          </cell>
          <cell r="P393">
            <v>5.333333333333333</v>
          </cell>
          <cell r="X393">
            <v>0</v>
          </cell>
          <cell r="Y393">
            <v>0</v>
          </cell>
          <cell r="AC393">
            <v>0</v>
          </cell>
          <cell r="AD393">
            <v>0</v>
          </cell>
          <cell r="AK393">
            <v>22</v>
          </cell>
          <cell r="AL393">
            <v>15.333333333333332</v>
          </cell>
        </row>
        <row r="394">
          <cell r="F394">
            <v>5.333333333333333</v>
          </cell>
          <cell r="G394">
            <v>1</v>
          </cell>
          <cell r="P394">
            <v>0</v>
          </cell>
          <cell r="X394">
            <v>0</v>
          </cell>
          <cell r="Y394">
            <v>0</v>
          </cell>
          <cell r="AC394">
            <v>0</v>
          </cell>
          <cell r="AD394">
            <v>0</v>
          </cell>
          <cell r="AK394">
            <v>5.333333333333333</v>
          </cell>
          <cell r="AL394">
            <v>1</v>
          </cell>
        </row>
        <row r="395">
          <cell r="F395">
            <v>0.33333333333333331</v>
          </cell>
          <cell r="G395">
            <v>0</v>
          </cell>
          <cell r="P395">
            <v>4.333333333333333</v>
          </cell>
          <cell r="X395">
            <v>0</v>
          </cell>
          <cell r="Y395">
            <v>0</v>
          </cell>
          <cell r="AC395">
            <v>0</v>
          </cell>
          <cell r="AD395">
            <v>0</v>
          </cell>
          <cell r="AK395">
            <v>4.6666666666666661</v>
          </cell>
          <cell r="AL395">
            <v>4.333333333333333</v>
          </cell>
        </row>
        <row r="396">
          <cell r="F396">
            <v>0.33333333333333331</v>
          </cell>
          <cell r="G396">
            <v>0</v>
          </cell>
          <cell r="P396">
            <v>2</v>
          </cell>
          <cell r="X396">
            <v>10</v>
          </cell>
          <cell r="Y396">
            <v>3</v>
          </cell>
          <cell r="AC396">
            <v>13.666666666666666</v>
          </cell>
          <cell r="AD396">
            <v>4</v>
          </cell>
          <cell r="AK396">
            <v>26</v>
          </cell>
          <cell r="AL396">
            <v>9</v>
          </cell>
        </row>
        <row r="397">
          <cell r="F397">
            <v>0</v>
          </cell>
          <cell r="G397">
            <v>0</v>
          </cell>
          <cell r="P397">
            <v>0</v>
          </cell>
          <cell r="X397">
            <v>0</v>
          </cell>
          <cell r="Y397">
            <v>0</v>
          </cell>
          <cell r="AC397">
            <v>0</v>
          </cell>
          <cell r="AD397">
            <v>0</v>
          </cell>
          <cell r="AK397">
            <v>0</v>
          </cell>
        </row>
        <row r="398">
          <cell r="F398">
            <v>1.1666666666666667</v>
          </cell>
          <cell r="G398">
            <v>0</v>
          </cell>
          <cell r="P398">
            <v>20.5</v>
          </cell>
          <cell r="X398">
            <v>522.33333333333337</v>
          </cell>
          <cell r="Y398">
            <v>162</v>
          </cell>
          <cell r="AC398">
            <v>43</v>
          </cell>
          <cell r="AD398">
            <v>14</v>
          </cell>
          <cell r="AK398">
            <v>587.33333333333337</v>
          </cell>
          <cell r="AL398">
            <v>196.5</v>
          </cell>
          <cell r="AM398">
            <v>196.83333333333334</v>
          </cell>
        </row>
        <row r="399">
          <cell r="F399">
            <v>0</v>
          </cell>
          <cell r="G399">
            <v>0</v>
          </cell>
          <cell r="P399">
            <v>0</v>
          </cell>
          <cell r="X399">
            <v>0</v>
          </cell>
          <cell r="Y399">
            <v>0</v>
          </cell>
          <cell r="AC399">
            <v>0</v>
          </cell>
          <cell r="AD399">
            <v>0</v>
          </cell>
          <cell r="AK399">
            <v>0</v>
          </cell>
          <cell r="AL399">
            <v>0</v>
          </cell>
        </row>
        <row r="400">
          <cell r="F400">
            <v>0</v>
          </cell>
          <cell r="G400">
            <v>0</v>
          </cell>
          <cell r="P400">
            <v>0</v>
          </cell>
          <cell r="X400">
            <v>480.66666666666669</v>
          </cell>
          <cell r="Y400">
            <v>149</v>
          </cell>
          <cell r="AC400">
            <v>11</v>
          </cell>
          <cell r="AD400">
            <v>4</v>
          </cell>
          <cell r="AK400">
            <v>491.66666666666669</v>
          </cell>
          <cell r="AL400">
            <v>153</v>
          </cell>
        </row>
        <row r="401">
          <cell r="F401">
            <v>0</v>
          </cell>
          <cell r="G401">
            <v>0</v>
          </cell>
          <cell r="P401">
            <v>0</v>
          </cell>
          <cell r="X401">
            <v>0</v>
          </cell>
          <cell r="Y401">
            <v>0</v>
          </cell>
          <cell r="AC401">
            <v>0</v>
          </cell>
          <cell r="AD401">
            <v>0</v>
          </cell>
          <cell r="AK401">
            <v>0</v>
          </cell>
          <cell r="AL401">
            <v>0</v>
          </cell>
        </row>
        <row r="402">
          <cell r="F402">
            <v>1.1666666666666667</v>
          </cell>
          <cell r="G402">
            <v>0</v>
          </cell>
          <cell r="P402">
            <v>15.833333333333334</v>
          </cell>
          <cell r="X402">
            <v>41.666666666666664</v>
          </cell>
          <cell r="Y402">
            <v>13</v>
          </cell>
          <cell r="AC402">
            <v>32</v>
          </cell>
          <cell r="AD402">
            <v>10</v>
          </cell>
          <cell r="AK402">
            <v>91</v>
          </cell>
          <cell r="AL402">
            <v>43.833333333333336</v>
          </cell>
        </row>
        <row r="403">
          <cell r="F403">
            <v>0</v>
          </cell>
          <cell r="G403">
            <v>0</v>
          </cell>
          <cell r="P403">
            <v>4.666666666666667</v>
          </cell>
          <cell r="X403">
            <v>0</v>
          </cell>
          <cell r="Y403">
            <v>0</v>
          </cell>
          <cell r="AC403">
            <v>0</v>
          </cell>
          <cell r="AD403">
            <v>0</v>
          </cell>
          <cell r="AK403">
            <v>4.666666666666667</v>
          </cell>
          <cell r="AL403">
            <v>0</v>
          </cell>
        </row>
        <row r="404">
          <cell r="F404">
            <v>0</v>
          </cell>
          <cell r="G404">
            <v>0</v>
          </cell>
          <cell r="P404">
            <v>0</v>
          </cell>
          <cell r="X404">
            <v>0</v>
          </cell>
          <cell r="Y404">
            <v>0</v>
          </cell>
          <cell r="AC404">
            <v>0</v>
          </cell>
          <cell r="AD404">
            <v>0</v>
          </cell>
          <cell r="AK404">
            <v>0</v>
          </cell>
        </row>
        <row r="405">
          <cell r="F405">
            <v>10</v>
          </cell>
          <cell r="G405">
            <v>2</v>
          </cell>
          <cell r="P405">
            <v>39</v>
          </cell>
          <cell r="X405">
            <v>0</v>
          </cell>
          <cell r="Y405">
            <v>0</v>
          </cell>
          <cell r="AC405">
            <v>0</v>
          </cell>
          <cell r="AD405">
            <v>0</v>
          </cell>
          <cell r="AK405">
            <v>49</v>
          </cell>
          <cell r="AL405">
            <v>41</v>
          </cell>
          <cell r="AM405">
            <v>42</v>
          </cell>
        </row>
        <row r="406">
          <cell r="F406">
            <v>2.6666666666666665</v>
          </cell>
          <cell r="G406">
            <v>1</v>
          </cell>
          <cell r="P406">
            <v>3.3333333333333335</v>
          </cell>
          <cell r="X406">
            <v>0</v>
          </cell>
          <cell r="Y406">
            <v>0</v>
          </cell>
          <cell r="AC406">
            <v>0</v>
          </cell>
          <cell r="AD406">
            <v>0</v>
          </cell>
          <cell r="AK406">
            <v>6</v>
          </cell>
          <cell r="AL406">
            <v>4.3333333333333339</v>
          </cell>
        </row>
        <row r="407">
          <cell r="F407">
            <v>7.333333333333333</v>
          </cell>
          <cell r="G407">
            <v>2</v>
          </cell>
          <cell r="P407">
            <v>35.666666666666664</v>
          </cell>
          <cell r="X407">
            <v>0</v>
          </cell>
          <cell r="Y407">
            <v>0</v>
          </cell>
          <cell r="AC407">
            <v>0</v>
          </cell>
          <cell r="AD407">
            <v>0</v>
          </cell>
          <cell r="AK407">
            <v>43</v>
          </cell>
          <cell r="AL407">
            <v>37.666666666666664</v>
          </cell>
        </row>
        <row r="408">
          <cell r="F408">
            <v>0</v>
          </cell>
          <cell r="G408">
            <v>0</v>
          </cell>
          <cell r="P408">
            <v>0</v>
          </cell>
          <cell r="X408">
            <v>0</v>
          </cell>
          <cell r="Y408">
            <v>0</v>
          </cell>
          <cell r="AC408">
            <v>0</v>
          </cell>
          <cell r="AD408">
            <v>0</v>
          </cell>
          <cell r="AK408">
            <v>0</v>
          </cell>
          <cell r="AL408" t="e">
            <v>#REF!</v>
          </cell>
        </row>
        <row r="409">
          <cell r="F409">
            <v>206.33333333333329</v>
          </cell>
          <cell r="G409">
            <v>44</v>
          </cell>
          <cell r="H409">
            <v>43</v>
          </cell>
          <cell r="P409">
            <v>50.166666666666671</v>
          </cell>
          <cell r="S409">
            <v>50.166666666666671</v>
          </cell>
          <cell r="X409">
            <v>37.833333333333343</v>
          </cell>
          <cell r="Y409">
            <v>12</v>
          </cell>
          <cell r="AC409">
            <v>26.000000000000004</v>
          </cell>
          <cell r="AD409">
            <v>9</v>
          </cell>
          <cell r="AK409">
            <v>1965.0000000000002</v>
          </cell>
          <cell r="AL409">
            <v>373.16666666666663</v>
          </cell>
          <cell r="AM409">
            <v>373.16666666666663</v>
          </cell>
        </row>
        <row r="410">
          <cell r="F410">
            <v>0</v>
          </cell>
          <cell r="G410">
            <v>0</v>
          </cell>
          <cell r="P410">
            <v>0</v>
          </cell>
          <cell r="X410">
            <v>0</v>
          </cell>
          <cell r="Y410">
            <v>0</v>
          </cell>
          <cell r="AC410">
            <v>0</v>
          </cell>
          <cell r="AD410">
            <v>0</v>
          </cell>
          <cell r="AK410">
            <v>1350</v>
          </cell>
          <cell r="AL410">
            <v>0</v>
          </cell>
        </row>
        <row r="411">
          <cell r="F411">
            <v>0</v>
          </cell>
          <cell r="G411">
            <v>0</v>
          </cell>
          <cell r="P411">
            <v>0</v>
          </cell>
          <cell r="X411">
            <v>0</v>
          </cell>
          <cell r="Y411">
            <v>0</v>
          </cell>
          <cell r="AC411">
            <v>0</v>
          </cell>
          <cell r="AD411">
            <v>0</v>
          </cell>
          <cell r="AK411">
            <v>95</v>
          </cell>
          <cell r="AL411">
            <v>95</v>
          </cell>
        </row>
        <row r="412">
          <cell r="F412">
            <v>0</v>
          </cell>
          <cell r="G412">
            <v>0</v>
          </cell>
          <cell r="H412" t="e">
            <v>#REF!</v>
          </cell>
          <cell r="P412">
            <v>0</v>
          </cell>
          <cell r="S412">
            <v>50.166666666666671</v>
          </cell>
          <cell r="X412">
            <v>0</v>
          </cell>
          <cell r="Y412">
            <v>0</v>
          </cell>
          <cell r="AC412">
            <v>0</v>
          </cell>
          <cell r="AD412">
            <v>0</v>
          </cell>
          <cell r="AK412">
            <v>0</v>
          </cell>
          <cell r="AL412">
            <v>0</v>
          </cell>
        </row>
        <row r="413">
          <cell r="F413">
            <v>0</v>
          </cell>
          <cell r="G413">
            <v>0</v>
          </cell>
          <cell r="P413">
            <v>12.333333333333334</v>
          </cell>
          <cell r="X413">
            <v>0</v>
          </cell>
          <cell r="Y413">
            <v>0</v>
          </cell>
          <cell r="AC413">
            <v>0</v>
          </cell>
          <cell r="AD413">
            <v>0</v>
          </cell>
          <cell r="AK413">
            <v>12.333333333333334</v>
          </cell>
          <cell r="AL413">
            <v>12.333333333333334</v>
          </cell>
        </row>
        <row r="414">
          <cell r="F414">
            <v>0</v>
          </cell>
          <cell r="G414">
            <v>0</v>
          </cell>
          <cell r="P414">
            <v>0</v>
          </cell>
          <cell r="X414">
            <v>0</v>
          </cell>
          <cell r="Y414">
            <v>0</v>
          </cell>
          <cell r="AC414">
            <v>0</v>
          </cell>
          <cell r="AD414">
            <v>0</v>
          </cell>
          <cell r="AK414">
            <v>0</v>
          </cell>
          <cell r="AL414">
            <v>0</v>
          </cell>
        </row>
        <row r="415">
          <cell r="F415">
            <v>1.6666666666666667</v>
          </cell>
          <cell r="G415">
            <v>0</v>
          </cell>
          <cell r="P415">
            <v>5</v>
          </cell>
          <cell r="X415">
            <v>3</v>
          </cell>
          <cell r="Y415">
            <v>1</v>
          </cell>
          <cell r="AC415">
            <v>3</v>
          </cell>
          <cell r="AD415">
            <v>1</v>
          </cell>
          <cell r="AK415">
            <v>57.666666666666664</v>
          </cell>
          <cell r="AL415">
            <v>47</v>
          </cell>
        </row>
        <row r="416">
          <cell r="F416">
            <v>0</v>
          </cell>
          <cell r="G416">
            <v>0</v>
          </cell>
          <cell r="P416">
            <v>0</v>
          </cell>
          <cell r="X416">
            <v>0</v>
          </cell>
          <cell r="Y416">
            <v>0</v>
          </cell>
          <cell r="AC416">
            <v>0</v>
          </cell>
          <cell r="AD416">
            <v>0</v>
          </cell>
          <cell r="AK416">
            <v>4</v>
          </cell>
          <cell r="AL416">
            <v>0</v>
          </cell>
        </row>
        <row r="417">
          <cell r="F417">
            <v>0</v>
          </cell>
          <cell r="G417">
            <v>0</v>
          </cell>
          <cell r="P417">
            <v>0</v>
          </cell>
          <cell r="X417">
            <v>0</v>
          </cell>
          <cell r="Y417">
            <v>0</v>
          </cell>
          <cell r="AC417">
            <v>0</v>
          </cell>
          <cell r="AD417">
            <v>0</v>
          </cell>
          <cell r="AK417">
            <v>0</v>
          </cell>
          <cell r="AL417">
            <v>0</v>
          </cell>
        </row>
        <row r="418">
          <cell r="F418">
            <v>0</v>
          </cell>
          <cell r="G418">
            <v>0</v>
          </cell>
          <cell r="P418">
            <v>18.5</v>
          </cell>
          <cell r="X418">
            <v>4.5</v>
          </cell>
          <cell r="Y418">
            <v>1</v>
          </cell>
          <cell r="AC418">
            <v>1.3333333333333333</v>
          </cell>
          <cell r="AD418">
            <v>0</v>
          </cell>
          <cell r="AK418">
            <v>28.5</v>
          </cell>
          <cell r="AL418">
            <v>23.5</v>
          </cell>
        </row>
        <row r="419">
          <cell r="F419">
            <v>0</v>
          </cell>
          <cell r="G419">
            <v>0</v>
          </cell>
          <cell r="P419">
            <v>1.3333333333333333</v>
          </cell>
          <cell r="X419">
            <v>0</v>
          </cell>
          <cell r="Y419">
            <v>0</v>
          </cell>
          <cell r="AC419">
            <v>1.6666666666666667</v>
          </cell>
          <cell r="AD419">
            <v>1</v>
          </cell>
          <cell r="AK419">
            <v>69</v>
          </cell>
          <cell r="AL419">
            <v>52.333333333333336</v>
          </cell>
        </row>
        <row r="420">
          <cell r="F420">
            <v>177</v>
          </cell>
          <cell r="G420">
            <v>38</v>
          </cell>
          <cell r="P420">
            <v>0</v>
          </cell>
          <cell r="X420">
            <v>0</v>
          </cell>
          <cell r="Y420">
            <v>0</v>
          </cell>
          <cell r="AC420">
            <v>0</v>
          </cell>
          <cell r="AD420">
            <v>0</v>
          </cell>
          <cell r="AK420">
            <v>177</v>
          </cell>
          <cell r="AL420">
            <v>38</v>
          </cell>
        </row>
        <row r="421">
          <cell r="F421">
            <v>0</v>
          </cell>
          <cell r="G421">
            <v>0</v>
          </cell>
          <cell r="P421">
            <v>0</v>
          </cell>
          <cell r="X421">
            <v>10</v>
          </cell>
          <cell r="Y421">
            <v>3</v>
          </cell>
          <cell r="AC421">
            <v>7.666666666666667</v>
          </cell>
          <cell r="AD421">
            <v>3</v>
          </cell>
          <cell r="AK421">
            <v>17.666666666666668</v>
          </cell>
          <cell r="AL421">
            <v>6</v>
          </cell>
        </row>
        <row r="422">
          <cell r="F422">
            <v>0.66666666666666663</v>
          </cell>
          <cell r="G422">
            <v>0</v>
          </cell>
          <cell r="P422">
            <v>2</v>
          </cell>
          <cell r="X422">
            <v>1.3333333333333333</v>
          </cell>
          <cell r="Y422">
            <v>0</v>
          </cell>
          <cell r="AC422">
            <v>1</v>
          </cell>
          <cell r="AD422">
            <v>0</v>
          </cell>
          <cell r="AK422">
            <v>6</v>
          </cell>
          <cell r="AL422">
            <v>2</v>
          </cell>
        </row>
        <row r="423">
          <cell r="F423">
            <v>2.6666666666666665</v>
          </cell>
          <cell r="G423">
            <v>1</v>
          </cell>
          <cell r="P423">
            <v>0.33333333333333331</v>
          </cell>
          <cell r="X423">
            <v>1</v>
          </cell>
          <cell r="Y423">
            <v>0</v>
          </cell>
          <cell r="AC423">
            <v>0.66666666666666663</v>
          </cell>
          <cell r="AD423">
            <v>0</v>
          </cell>
          <cell r="AK423">
            <v>9.3333333333333339</v>
          </cell>
          <cell r="AL423">
            <v>3.3333333333333335</v>
          </cell>
        </row>
        <row r="424">
          <cell r="F424">
            <v>0</v>
          </cell>
          <cell r="G424">
            <v>0</v>
          </cell>
          <cell r="P424">
            <v>2.3333333333333335</v>
          </cell>
          <cell r="X424">
            <v>6</v>
          </cell>
          <cell r="Y424">
            <v>2</v>
          </cell>
          <cell r="AC424">
            <v>5</v>
          </cell>
          <cell r="AD424">
            <v>2</v>
          </cell>
          <cell r="AK424">
            <v>13.333333333333334</v>
          </cell>
          <cell r="AL424">
            <v>6.3333333333333339</v>
          </cell>
        </row>
        <row r="425">
          <cell r="F425">
            <v>0</v>
          </cell>
          <cell r="G425">
            <v>0</v>
          </cell>
          <cell r="P425">
            <v>0</v>
          </cell>
          <cell r="X425">
            <v>0</v>
          </cell>
          <cell r="Y425">
            <v>0</v>
          </cell>
          <cell r="AC425">
            <v>0</v>
          </cell>
          <cell r="AD425">
            <v>0</v>
          </cell>
          <cell r="AK425">
            <v>0</v>
          </cell>
          <cell r="AL425">
            <v>0</v>
          </cell>
        </row>
        <row r="426">
          <cell r="F426">
            <v>0</v>
          </cell>
          <cell r="G426">
            <v>0</v>
          </cell>
          <cell r="P426">
            <v>0</v>
          </cell>
          <cell r="X426">
            <v>0</v>
          </cell>
          <cell r="Y426">
            <v>0</v>
          </cell>
          <cell r="AC426">
            <v>0</v>
          </cell>
          <cell r="AD426">
            <v>0</v>
          </cell>
          <cell r="AK426">
            <v>0</v>
          </cell>
          <cell r="AL426">
            <v>0</v>
          </cell>
        </row>
        <row r="427">
          <cell r="F427">
            <v>9.6666666666666661</v>
          </cell>
          <cell r="G427">
            <v>2</v>
          </cell>
          <cell r="P427">
            <v>1</v>
          </cell>
          <cell r="X427">
            <v>0</v>
          </cell>
          <cell r="Y427">
            <v>0</v>
          </cell>
          <cell r="AC427">
            <v>0</v>
          </cell>
          <cell r="AD427">
            <v>0</v>
          </cell>
          <cell r="AK427">
            <v>12</v>
          </cell>
          <cell r="AL427">
            <v>4</v>
          </cell>
        </row>
        <row r="428">
          <cell r="F428">
            <v>0</v>
          </cell>
          <cell r="G428">
            <v>0</v>
          </cell>
          <cell r="P428">
            <v>0</v>
          </cell>
          <cell r="X428">
            <v>0</v>
          </cell>
          <cell r="Y428">
            <v>0</v>
          </cell>
          <cell r="AC428">
            <v>0</v>
          </cell>
          <cell r="AD428">
            <v>0</v>
          </cell>
          <cell r="AK428">
            <v>0</v>
          </cell>
          <cell r="AL428">
            <v>0</v>
          </cell>
        </row>
        <row r="429">
          <cell r="F429">
            <v>2.3333333333333335</v>
          </cell>
          <cell r="G429">
            <v>0</v>
          </cell>
          <cell r="P429">
            <v>0.66666666666666663</v>
          </cell>
          <cell r="X429">
            <v>0.66666666666666663</v>
          </cell>
          <cell r="Y429">
            <v>0</v>
          </cell>
          <cell r="AC429">
            <v>0.66666666666666663</v>
          </cell>
          <cell r="AD429">
            <v>0</v>
          </cell>
          <cell r="AK429">
            <v>4.333333333333333</v>
          </cell>
          <cell r="AL429">
            <v>0.66666666666666663</v>
          </cell>
        </row>
        <row r="430">
          <cell r="F430">
            <v>1.6666666666666667</v>
          </cell>
          <cell r="G430">
            <v>0</v>
          </cell>
          <cell r="P430">
            <v>0.66666666666666663</v>
          </cell>
          <cell r="X430">
            <v>0.66666666666666663</v>
          </cell>
          <cell r="Y430">
            <v>0</v>
          </cell>
          <cell r="AC430">
            <v>0.66666666666666663</v>
          </cell>
          <cell r="AD430">
            <v>0</v>
          </cell>
          <cell r="AK430">
            <v>3.6666666666666665</v>
          </cell>
          <cell r="AL430">
            <v>0.66666666666666663</v>
          </cell>
        </row>
        <row r="431">
          <cell r="F431">
            <v>6.666666666666667</v>
          </cell>
          <cell r="G431">
            <v>1</v>
          </cell>
          <cell r="P431">
            <v>4.666666666666667</v>
          </cell>
          <cell r="X431">
            <v>3</v>
          </cell>
          <cell r="Y431">
            <v>1</v>
          </cell>
          <cell r="AC431">
            <v>2</v>
          </cell>
          <cell r="AD431">
            <v>1</v>
          </cell>
          <cell r="AK431">
            <v>33</v>
          </cell>
          <cell r="AL431">
            <v>17.666666666666668</v>
          </cell>
        </row>
        <row r="432">
          <cell r="F432">
            <v>0</v>
          </cell>
          <cell r="G432">
            <v>0</v>
          </cell>
          <cell r="P432">
            <v>0</v>
          </cell>
          <cell r="X432">
            <v>0</v>
          </cell>
          <cell r="Y432">
            <v>0</v>
          </cell>
          <cell r="AC432">
            <v>0</v>
          </cell>
          <cell r="AD432">
            <v>0</v>
          </cell>
          <cell r="AK432">
            <v>0</v>
          </cell>
          <cell r="AL432">
            <v>0</v>
          </cell>
        </row>
        <row r="433">
          <cell r="F433">
            <v>0</v>
          </cell>
          <cell r="G433">
            <v>0</v>
          </cell>
          <cell r="P433">
            <v>0</v>
          </cell>
          <cell r="X433">
            <v>0</v>
          </cell>
          <cell r="Y433">
            <v>0</v>
          </cell>
          <cell r="AC433">
            <v>0</v>
          </cell>
          <cell r="AD433">
            <v>0</v>
          </cell>
          <cell r="AK433">
            <v>0</v>
          </cell>
          <cell r="AL433">
            <v>53</v>
          </cell>
        </row>
        <row r="434">
          <cell r="F434">
            <v>1</v>
          </cell>
          <cell r="G434">
            <v>0</v>
          </cell>
          <cell r="P434">
            <v>0</v>
          </cell>
          <cell r="X434">
            <v>0</v>
          </cell>
          <cell r="Y434">
            <v>0</v>
          </cell>
          <cell r="AC434">
            <v>0</v>
          </cell>
          <cell r="AD434">
            <v>0</v>
          </cell>
          <cell r="AK434">
            <v>1</v>
          </cell>
          <cell r="AL434">
            <v>1</v>
          </cell>
        </row>
        <row r="435">
          <cell r="F435">
            <v>0</v>
          </cell>
          <cell r="G435">
            <v>0</v>
          </cell>
          <cell r="P435">
            <v>0</v>
          </cell>
          <cell r="X435">
            <v>0</v>
          </cell>
          <cell r="Y435">
            <v>0</v>
          </cell>
          <cell r="AC435">
            <v>0</v>
          </cell>
          <cell r="AD435">
            <v>0</v>
          </cell>
          <cell r="AK435">
            <v>0</v>
          </cell>
          <cell r="AL435">
            <v>0</v>
          </cell>
        </row>
        <row r="436">
          <cell r="F436">
            <v>0</v>
          </cell>
          <cell r="G436">
            <v>0</v>
          </cell>
          <cell r="P436">
            <v>0</v>
          </cell>
          <cell r="X436">
            <v>0</v>
          </cell>
          <cell r="Y436">
            <v>0</v>
          </cell>
          <cell r="AC436">
            <v>0</v>
          </cell>
          <cell r="AD436">
            <v>0</v>
          </cell>
          <cell r="AK436">
            <v>0</v>
          </cell>
          <cell r="AL436">
            <v>0</v>
          </cell>
        </row>
        <row r="437">
          <cell r="F437">
            <v>2.6666666666666665</v>
          </cell>
          <cell r="G437">
            <v>1</v>
          </cell>
          <cell r="P437">
            <v>1</v>
          </cell>
          <cell r="X437">
            <v>4</v>
          </cell>
          <cell r="Y437">
            <v>1</v>
          </cell>
          <cell r="AC437">
            <v>2</v>
          </cell>
          <cell r="AD437">
            <v>1</v>
          </cell>
          <cell r="AK437">
            <v>15.666666666666666</v>
          </cell>
          <cell r="AL437">
            <v>7</v>
          </cell>
        </row>
        <row r="438">
          <cell r="F438">
            <v>0</v>
          </cell>
          <cell r="G438">
            <v>0</v>
          </cell>
          <cell r="P438">
            <v>0</v>
          </cell>
          <cell r="X438">
            <v>0</v>
          </cell>
          <cell r="Y438">
            <v>0</v>
          </cell>
          <cell r="AC438">
            <v>0</v>
          </cell>
          <cell r="AD438">
            <v>0</v>
          </cell>
          <cell r="AK438">
            <v>0</v>
          </cell>
          <cell r="AL438">
            <v>0</v>
          </cell>
        </row>
        <row r="439">
          <cell r="F439">
            <v>0</v>
          </cell>
          <cell r="G439">
            <v>0</v>
          </cell>
          <cell r="P439">
            <v>0</v>
          </cell>
          <cell r="X439">
            <v>3.3333333333333335</v>
          </cell>
          <cell r="Y439">
            <v>1</v>
          </cell>
          <cell r="AC439">
            <v>0</v>
          </cell>
          <cell r="AD439">
            <v>0</v>
          </cell>
          <cell r="AK439">
            <v>3.3333333333333335</v>
          </cell>
          <cell r="AL439">
            <v>1</v>
          </cell>
        </row>
        <row r="440">
          <cell r="F440">
            <v>0.33333333333333331</v>
          </cell>
          <cell r="G440">
            <v>0</v>
          </cell>
          <cell r="P440">
            <v>0.33333333333333331</v>
          </cell>
          <cell r="X440">
            <v>0.33333333333333331</v>
          </cell>
          <cell r="Y440">
            <v>0</v>
          </cell>
          <cell r="AC440">
            <v>0.33333333333333331</v>
          </cell>
          <cell r="AD440">
            <v>0</v>
          </cell>
          <cell r="AK440">
            <v>1.9999999999999998</v>
          </cell>
          <cell r="AL440">
            <v>0.33333333333333331</v>
          </cell>
        </row>
        <row r="441">
          <cell r="F441">
            <v>0</v>
          </cell>
          <cell r="G441">
            <v>0</v>
          </cell>
          <cell r="P441">
            <v>0</v>
          </cell>
          <cell r="X441">
            <v>0</v>
          </cell>
          <cell r="Y441">
            <v>0</v>
          </cell>
          <cell r="AC441">
            <v>0</v>
          </cell>
          <cell r="AD441">
            <v>0</v>
          </cell>
          <cell r="AK441">
            <v>0</v>
          </cell>
          <cell r="AL441">
            <v>0</v>
          </cell>
        </row>
        <row r="442">
          <cell r="F442">
            <v>0</v>
          </cell>
          <cell r="G442">
            <v>0</v>
          </cell>
          <cell r="P442">
            <v>0</v>
          </cell>
          <cell r="X442">
            <v>0</v>
          </cell>
          <cell r="Y442">
            <v>0</v>
          </cell>
          <cell r="AC442">
            <v>0</v>
          </cell>
          <cell r="AD442">
            <v>0</v>
          </cell>
          <cell r="AK442">
            <v>0</v>
          </cell>
          <cell r="AL442">
            <v>0</v>
          </cell>
        </row>
        <row r="443">
          <cell r="F443">
            <v>0</v>
          </cell>
          <cell r="G443">
            <v>0</v>
          </cell>
          <cell r="P443">
            <v>0</v>
          </cell>
          <cell r="X443">
            <v>0</v>
          </cell>
          <cell r="Y443">
            <v>0</v>
          </cell>
          <cell r="AC443">
            <v>0</v>
          </cell>
          <cell r="AD443">
            <v>0</v>
          </cell>
          <cell r="AK443">
            <v>0</v>
          </cell>
          <cell r="AL443">
            <v>0</v>
          </cell>
        </row>
        <row r="444">
          <cell r="F444">
            <v>0</v>
          </cell>
          <cell r="G444">
            <v>0</v>
          </cell>
          <cell r="P444">
            <v>0</v>
          </cell>
          <cell r="X444">
            <v>0</v>
          </cell>
          <cell r="Y444">
            <v>0</v>
          </cell>
          <cell r="AC444">
            <v>0</v>
          </cell>
          <cell r="AD444">
            <v>0</v>
          </cell>
          <cell r="AK444">
            <v>0</v>
          </cell>
          <cell r="AL444">
            <v>0</v>
          </cell>
        </row>
        <row r="445">
          <cell r="F445">
            <v>0</v>
          </cell>
          <cell r="G445">
            <v>0</v>
          </cell>
          <cell r="P445">
            <v>0</v>
          </cell>
          <cell r="X445">
            <v>0</v>
          </cell>
          <cell r="Y445">
            <v>0</v>
          </cell>
          <cell r="AC445">
            <v>0</v>
          </cell>
          <cell r="AD445">
            <v>0</v>
          </cell>
          <cell r="AK445">
            <v>0</v>
          </cell>
          <cell r="AL445">
            <v>0</v>
          </cell>
        </row>
        <row r="446">
          <cell r="F446">
            <v>0</v>
          </cell>
          <cell r="G446">
            <v>0</v>
          </cell>
          <cell r="P446">
            <v>0</v>
          </cell>
          <cell r="X446">
            <v>0</v>
          </cell>
          <cell r="Y446">
            <v>0</v>
          </cell>
          <cell r="AC446">
            <v>0</v>
          </cell>
          <cell r="AD446">
            <v>0</v>
          </cell>
          <cell r="AK446">
            <v>0</v>
          </cell>
          <cell r="AL446">
            <v>0</v>
          </cell>
        </row>
        <row r="447">
          <cell r="F447">
            <v>0</v>
          </cell>
          <cell r="G447">
            <v>0</v>
          </cell>
          <cell r="P447">
            <v>0</v>
          </cell>
          <cell r="X447">
            <v>0</v>
          </cell>
          <cell r="Y447">
            <v>0</v>
          </cell>
          <cell r="AC447">
            <v>0</v>
          </cell>
          <cell r="AD447">
            <v>0</v>
          </cell>
          <cell r="AK447">
            <v>0</v>
          </cell>
          <cell r="AL447">
            <v>2</v>
          </cell>
        </row>
        <row r="448">
          <cell r="F448">
            <v>0</v>
          </cell>
          <cell r="G448" t="e">
            <v>#REF!</v>
          </cell>
          <cell r="P448">
            <v>0</v>
          </cell>
          <cell r="X448">
            <v>0</v>
          </cell>
          <cell r="Y448">
            <v>0</v>
          </cell>
          <cell r="AC448">
            <v>0</v>
          </cell>
          <cell r="AD448">
            <v>0</v>
          </cell>
          <cell r="AK448">
            <v>0</v>
          </cell>
          <cell r="AL448">
            <v>0</v>
          </cell>
        </row>
        <row r="449">
          <cell r="F449">
            <v>0</v>
          </cell>
          <cell r="G449" t="e">
            <v>#REF!</v>
          </cell>
          <cell r="P449">
            <v>0</v>
          </cell>
          <cell r="X449">
            <v>0</v>
          </cell>
          <cell r="Y449">
            <v>0</v>
          </cell>
          <cell r="AC449">
            <v>0</v>
          </cell>
          <cell r="AD449">
            <v>0</v>
          </cell>
          <cell r="AK449">
            <v>0</v>
          </cell>
        </row>
        <row r="450">
          <cell r="G450" t="e">
            <v>#REF!</v>
          </cell>
          <cell r="P450">
            <v>0</v>
          </cell>
          <cell r="X450">
            <v>0</v>
          </cell>
          <cell r="Y450">
            <v>0</v>
          </cell>
          <cell r="AC450">
            <v>0</v>
          </cell>
          <cell r="AD450">
            <v>0</v>
          </cell>
          <cell r="AK450">
            <v>0</v>
          </cell>
        </row>
        <row r="451">
          <cell r="P451">
            <v>0</v>
          </cell>
          <cell r="X451">
            <v>0</v>
          </cell>
          <cell r="Y451">
            <v>0</v>
          </cell>
          <cell r="AC451">
            <v>0</v>
          </cell>
          <cell r="AD451">
            <v>0</v>
          </cell>
          <cell r="AK451">
            <v>0</v>
          </cell>
        </row>
      </sheetData>
      <sheetData sheetId="7" refreshError="1">
        <row r="21">
          <cell r="AI21" t="str">
            <v xml:space="preserve">         Затверджую</v>
          </cell>
        </row>
        <row r="22">
          <cell r="AI22" t="str">
            <v xml:space="preserve"> Голова правління -</v>
          </cell>
        </row>
        <row r="23">
          <cell r="AI23" t="str">
            <v xml:space="preserve"> генеральний директор</v>
          </cell>
        </row>
        <row r="25">
          <cell r="AI25" t="str">
            <v xml:space="preserve">                        І.В.Плачков</v>
          </cell>
        </row>
        <row r="26">
          <cell r="AI26" t="str">
            <v xml:space="preserve">   "_____" ________2000 р.</v>
          </cell>
        </row>
        <row r="32">
          <cell r="Q32" t="str">
            <v>КТМ</v>
          </cell>
          <cell r="V32" t="str">
            <v xml:space="preserve">ТЕЦ-5 </v>
          </cell>
          <cell r="AA32" t="str">
            <v xml:space="preserve">ТЕЦ-6 </v>
          </cell>
        </row>
        <row r="34">
          <cell r="F34" t="str">
            <v>ВИКОН.ДИР.</v>
          </cell>
          <cell r="G34" t="str">
            <v>Е/Е</v>
          </cell>
          <cell r="H34" t="str">
            <v xml:space="preserve"> Т/Е</v>
          </cell>
          <cell r="P34" t="str">
            <v xml:space="preserve">КМ </v>
          </cell>
          <cell r="S34" t="str">
            <v xml:space="preserve">ТМ </v>
          </cell>
          <cell r="T34" t="str">
            <v>ВИРОБН</v>
          </cell>
          <cell r="U34" t="str">
            <v>ПЕРЕД</v>
          </cell>
          <cell r="X34" t="str">
            <v>ТЕЦ-5 ВСЬОГО</v>
          </cell>
          <cell r="Y34" t="str">
            <v>Е/Е</v>
          </cell>
          <cell r="Z34" t="str">
            <v xml:space="preserve"> Т/Е</v>
          </cell>
          <cell r="AC34" t="str">
            <v>ТЕЦ-6 ВСЬОГО</v>
          </cell>
          <cell r="AD34" t="str">
            <v>Е/Е</v>
          </cell>
          <cell r="AE34" t="str">
            <v xml:space="preserve"> Т/Е</v>
          </cell>
          <cell r="AF34" t="str">
            <v>ТРМ ВСЬОГО</v>
          </cell>
          <cell r="AG34" t="str">
            <v>ТРМ  АК КЕ</v>
          </cell>
          <cell r="AH34" t="str">
            <v>ТРМ СТОР</v>
          </cell>
          <cell r="AI34" t="str">
            <v xml:space="preserve">ДОП.ВИР. </v>
          </cell>
          <cell r="AJ34" t="str">
            <v>ДОП.ВИР. СТ.ОРГ.</v>
          </cell>
          <cell r="AK34" t="str">
            <v>АК КЕ ВСЬОГО</v>
          </cell>
          <cell r="AL34" t="str">
            <v xml:space="preserve"> Е/Е</v>
          </cell>
          <cell r="AM34" t="str">
            <v xml:space="preserve"> Т/Е</v>
          </cell>
          <cell r="AN34" t="str">
            <v>СТАНЦІї ЕЛЕКТРО</v>
          </cell>
          <cell r="AO34" t="str">
            <v>СТАНЦІІ ТЕПЛОВІ</v>
          </cell>
          <cell r="AP34" t="str">
            <v>МЕРЕЖІ ЕЛЕКТРО</v>
          </cell>
          <cell r="AQ34" t="str">
            <v>МЕРЕЖІ ТЕПЛОВІ</v>
          </cell>
        </row>
        <row r="35">
          <cell r="AL35">
            <v>395</v>
          </cell>
        </row>
        <row r="36">
          <cell r="AL36">
            <v>336</v>
          </cell>
        </row>
        <row r="37">
          <cell r="AL37">
            <v>0</v>
          </cell>
        </row>
        <row r="39">
          <cell r="AL39">
            <v>0</v>
          </cell>
        </row>
        <row r="40">
          <cell r="AL40">
            <v>0</v>
          </cell>
        </row>
        <row r="41">
          <cell r="AL41">
            <v>395.6</v>
          </cell>
        </row>
        <row r="42">
          <cell r="P42">
            <v>0</v>
          </cell>
          <cell r="AL42">
            <v>395.6</v>
          </cell>
        </row>
        <row r="43">
          <cell r="AM43">
            <v>1580</v>
          </cell>
        </row>
        <row r="44">
          <cell r="AM44">
            <v>0</v>
          </cell>
        </row>
        <row r="45">
          <cell r="AM45">
            <v>1580</v>
          </cell>
        </row>
        <row r="46">
          <cell r="F46">
            <v>3281.3333333333321</v>
          </cell>
          <cell r="P46">
            <v>2113</v>
          </cell>
          <cell r="S46">
            <v>9843.2727272727279</v>
          </cell>
          <cell r="T46">
            <v>4622.9436363636387</v>
          </cell>
          <cell r="U46">
            <v>1761.3290909090908</v>
          </cell>
          <cell r="X46">
            <v>2228.8181818181802</v>
          </cell>
          <cell r="AC46">
            <v>1415</v>
          </cell>
          <cell r="AF46">
            <v>3580.2</v>
          </cell>
          <cell r="AG46">
            <v>2592.2999999999997</v>
          </cell>
          <cell r="AH46">
            <v>987.90000000000009</v>
          </cell>
        </row>
        <row r="47">
          <cell r="F47">
            <v>1</v>
          </cell>
          <cell r="P47">
            <v>1</v>
          </cell>
          <cell r="S47">
            <v>1</v>
          </cell>
          <cell r="X47">
            <v>1</v>
          </cell>
          <cell r="AC47">
            <v>1</v>
          </cell>
          <cell r="AF47">
            <v>1</v>
          </cell>
          <cell r="AG47">
            <v>1</v>
          </cell>
          <cell r="AH47">
            <v>1</v>
          </cell>
        </row>
        <row r="49">
          <cell r="F49">
            <v>256</v>
          </cell>
          <cell r="G49">
            <v>71</v>
          </cell>
          <cell r="H49">
            <v>185</v>
          </cell>
          <cell r="P49">
            <v>502</v>
          </cell>
          <cell r="S49">
            <v>413</v>
          </cell>
          <cell r="T49">
            <v>206.5</v>
          </cell>
          <cell r="U49">
            <v>206.5</v>
          </cell>
          <cell r="X49">
            <v>258</v>
          </cell>
          <cell r="Y49">
            <v>80</v>
          </cell>
          <cell r="Z49">
            <v>178</v>
          </cell>
          <cell r="AC49">
            <v>218</v>
          </cell>
          <cell r="AD49">
            <v>71</v>
          </cell>
          <cell r="AE49">
            <v>147</v>
          </cell>
          <cell r="AF49">
            <v>336</v>
          </cell>
          <cell r="AG49">
            <v>300</v>
          </cell>
          <cell r="AH49">
            <v>36</v>
          </cell>
          <cell r="AK49">
            <v>2095</v>
          </cell>
          <cell r="AL49">
            <v>842</v>
          </cell>
          <cell r="AM49">
            <v>1253</v>
          </cell>
          <cell r="AN49">
            <v>151</v>
          </cell>
          <cell r="AO49">
            <v>465</v>
          </cell>
          <cell r="AP49">
            <v>691</v>
          </cell>
          <cell r="AQ49">
            <v>788</v>
          </cell>
        </row>
        <row r="50">
          <cell r="F50">
            <v>158</v>
          </cell>
          <cell r="G50">
            <v>44</v>
          </cell>
          <cell r="P50">
            <v>56</v>
          </cell>
          <cell r="S50">
            <v>400.83333333333331</v>
          </cell>
          <cell r="X50">
            <v>75</v>
          </cell>
          <cell r="Y50">
            <v>23</v>
          </cell>
          <cell r="Z50">
            <v>52</v>
          </cell>
          <cell r="AC50">
            <v>40</v>
          </cell>
          <cell r="AD50">
            <v>13</v>
          </cell>
          <cell r="AE50">
            <v>27</v>
          </cell>
          <cell r="AF50">
            <v>295</v>
          </cell>
          <cell r="AG50">
            <v>263</v>
          </cell>
          <cell r="AH50">
            <v>32</v>
          </cell>
          <cell r="AK50">
            <v>1026.8333333333333</v>
          </cell>
          <cell r="AL50">
            <v>167</v>
          </cell>
          <cell r="AM50">
            <v>859.83333333333326</v>
          </cell>
        </row>
        <row r="51">
          <cell r="G51">
            <v>0</v>
          </cell>
          <cell r="P51">
            <v>1</v>
          </cell>
          <cell r="X51">
            <v>18</v>
          </cell>
          <cell r="Y51">
            <v>6</v>
          </cell>
          <cell r="Z51">
            <v>12</v>
          </cell>
          <cell r="AC51">
            <v>47</v>
          </cell>
          <cell r="AD51">
            <v>15</v>
          </cell>
          <cell r="AE51">
            <v>32</v>
          </cell>
          <cell r="AH51">
            <v>0</v>
          </cell>
          <cell r="AK51">
            <v>66</v>
          </cell>
          <cell r="AL51">
            <v>22</v>
          </cell>
          <cell r="AM51">
            <v>44</v>
          </cell>
        </row>
        <row r="52">
          <cell r="F52">
            <v>98</v>
          </cell>
          <cell r="G52">
            <v>27</v>
          </cell>
          <cell r="P52">
            <v>10</v>
          </cell>
          <cell r="X52">
            <v>0</v>
          </cell>
          <cell r="Y52">
            <v>0</v>
          </cell>
          <cell r="Z52">
            <v>0</v>
          </cell>
          <cell r="AC52">
            <v>20</v>
          </cell>
          <cell r="AD52">
            <v>7</v>
          </cell>
          <cell r="AE52">
            <v>13</v>
          </cell>
          <cell r="AF52">
            <v>32</v>
          </cell>
          <cell r="AG52">
            <v>32</v>
          </cell>
          <cell r="AH52">
            <v>0</v>
          </cell>
          <cell r="AK52">
            <v>160</v>
          </cell>
          <cell r="AL52">
            <v>44</v>
          </cell>
          <cell r="AM52">
            <v>116</v>
          </cell>
        </row>
        <row r="53">
          <cell r="F53">
            <v>10.333333333333334</v>
          </cell>
          <cell r="G53">
            <v>3</v>
          </cell>
          <cell r="H53">
            <v>7.3333333333333339</v>
          </cell>
          <cell r="P53">
            <v>56</v>
          </cell>
          <cell r="S53">
            <v>384</v>
          </cell>
          <cell r="T53">
            <v>299.52</v>
          </cell>
          <cell r="U53">
            <v>84.480000000000018</v>
          </cell>
          <cell r="X53">
            <v>607</v>
          </cell>
          <cell r="Y53">
            <v>188</v>
          </cell>
          <cell r="Z53">
            <v>419</v>
          </cell>
          <cell r="AC53">
            <v>95</v>
          </cell>
          <cell r="AD53">
            <v>31</v>
          </cell>
          <cell r="AE53">
            <v>64</v>
          </cell>
          <cell r="AF53">
            <v>205</v>
          </cell>
          <cell r="AG53">
            <v>201</v>
          </cell>
          <cell r="AH53">
            <v>4</v>
          </cell>
          <cell r="AK53">
            <v>1358.3333333333333</v>
          </cell>
          <cell r="AL53">
            <v>281</v>
          </cell>
          <cell r="AM53">
            <v>1077.3333333333333</v>
          </cell>
          <cell r="AN53">
            <v>219</v>
          </cell>
          <cell r="AO53">
            <v>614</v>
          </cell>
          <cell r="AP53">
            <v>62</v>
          </cell>
          <cell r="AQ53">
            <v>463.33333333333326</v>
          </cell>
        </row>
        <row r="54">
          <cell r="F54">
            <v>0</v>
          </cell>
          <cell r="G54">
            <v>0</v>
          </cell>
          <cell r="H54">
            <v>0</v>
          </cell>
          <cell r="S54">
            <v>21</v>
          </cell>
          <cell r="T54">
            <v>21</v>
          </cell>
          <cell r="U54">
            <v>0</v>
          </cell>
          <cell r="X54">
            <v>477</v>
          </cell>
          <cell r="Y54">
            <v>148</v>
          </cell>
          <cell r="Z54">
            <v>329</v>
          </cell>
          <cell r="AC54">
            <v>14</v>
          </cell>
          <cell r="AD54">
            <v>5</v>
          </cell>
          <cell r="AE54">
            <v>9</v>
          </cell>
          <cell r="AH54">
            <v>0</v>
          </cell>
          <cell r="AK54">
            <v>512</v>
          </cell>
          <cell r="AL54">
            <v>153</v>
          </cell>
          <cell r="AM54">
            <v>359</v>
          </cell>
          <cell r="AN54">
            <v>153</v>
          </cell>
          <cell r="AO54">
            <v>345</v>
          </cell>
          <cell r="AP54">
            <v>0</v>
          </cell>
          <cell r="AQ54">
            <v>14</v>
          </cell>
        </row>
        <row r="55">
          <cell r="F55">
            <v>0</v>
          </cell>
          <cell r="G55">
            <v>0</v>
          </cell>
          <cell r="H55">
            <v>0</v>
          </cell>
          <cell r="S55">
            <v>18925</v>
          </cell>
          <cell r="T55">
            <v>18925</v>
          </cell>
          <cell r="U55">
            <v>0</v>
          </cell>
          <cell r="X55">
            <v>26100</v>
          </cell>
          <cell r="Y55">
            <v>11966.09756097561</v>
          </cell>
          <cell r="Z55">
            <v>14133.90243902439</v>
          </cell>
          <cell r="AC55">
            <v>24751</v>
          </cell>
          <cell r="AD55">
            <v>12644.477434679333</v>
          </cell>
          <cell r="AE55">
            <v>12106.522565320667</v>
          </cell>
          <cell r="AH55">
            <v>0</v>
          </cell>
          <cell r="AK55">
            <v>69776</v>
          </cell>
          <cell r="AL55">
            <v>24610.574995654941</v>
          </cell>
          <cell r="AM55">
            <v>45165.425004345059</v>
          </cell>
          <cell r="AN55">
            <v>24610.574995654941</v>
          </cell>
          <cell r="AO55">
            <v>45165</v>
          </cell>
          <cell r="AP55">
            <v>0</v>
          </cell>
          <cell r="AQ55">
            <v>0.42500434505927842</v>
          </cell>
        </row>
        <row r="56">
          <cell r="F56">
            <v>0</v>
          </cell>
          <cell r="G56">
            <v>0</v>
          </cell>
          <cell r="H56">
            <v>0</v>
          </cell>
          <cell r="P56">
            <v>0</v>
          </cell>
          <cell r="S56">
            <v>18925</v>
          </cell>
          <cell r="T56">
            <v>18925</v>
          </cell>
          <cell r="U56">
            <v>0</v>
          </cell>
          <cell r="X56">
            <v>26100</v>
          </cell>
          <cell r="Y56">
            <v>11966.09756097561</v>
          </cell>
          <cell r="Z56">
            <v>14133.90243902439</v>
          </cell>
          <cell r="AC56">
            <v>24751</v>
          </cell>
          <cell r="AD56">
            <v>12644.477434679333</v>
          </cell>
          <cell r="AE56">
            <v>12106.522565320667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K56">
            <v>69776</v>
          </cell>
          <cell r="AL56">
            <v>24610.574995654941</v>
          </cell>
          <cell r="AM56">
            <v>45165.425004345059</v>
          </cell>
          <cell r="AN56">
            <v>24610.574995654941</v>
          </cell>
          <cell r="AO56">
            <v>45165</v>
          </cell>
          <cell r="AP56">
            <v>0</v>
          </cell>
          <cell r="AQ56">
            <v>0.42500434505927842</v>
          </cell>
        </row>
        <row r="57">
          <cell r="F57">
            <v>0</v>
          </cell>
          <cell r="G57">
            <v>0</v>
          </cell>
          <cell r="H57">
            <v>0</v>
          </cell>
          <cell r="T57">
            <v>0</v>
          </cell>
          <cell r="U57">
            <v>0</v>
          </cell>
          <cell r="AF57">
            <v>0</v>
          </cell>
          <cell r="AH57">
            <v>0</v>
          </cell>
          <cell r="AK57">
            <v>0</v>
          </cell>
          <cell r="AL57">
            <v>0</v>
          </cell>
          <cell r="AM57">
            <v>0</v>
          </cell>
          <cell r="AO57">
            <v>0</v>
          </cell>
        </row>
        <row r="58">
          <cell r="F58">
            <v>3</v>
          </cell>
          <cell r="G58">
            <v>1</v>
          </cell>
          <cell r="H58">
            <v>2</v>
          </cell>
          <cell r="P58">
            <v>91</v>
          </cell>
          <cell r="S58">
            <v>3156</v>
          </cell>
          <cell r="T58">
            <v>3156</v>
          </cell>
          <cell r="U58">
            <v>0</v>
          </cell>
          <cell r="X58">
            <v>0</v>
          </cell>
          <cell r="Y58">
            <v>0</v>
          </cell>
          <cell r="Z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1154</v>
          </cell>
          <cell r="AG58">
            <v>403.9</v>
          </cell>
          <cell r="AH58">
            <v>750.1</v>
          </cell>
          <cell r="AK58">
            <v>3653.9</v>
          </cell>
          <cell r="AL58">
            <v>92</v>
          </cell>
          <cell r="AM58">
            <v>3561.9</v>
          </cell>
          <cell r="AN58">
            <v>0</v>
          </cell>
          <cell r="AO58">
            <v>1073</v>
          </cell>
          <cell r="AP58">
            <v>92</v>
          </cell>
          <cell r="AQ58">
            <v>2488.9</v>
          </cell>
        </row>
        <row r="59">
          <cell r="F59">
            <v>281</v>
          </cell>
          <cell r="G59">
            <v>78</v>
          </cell>
          <cell r="H59">
            <v>203</v>
          </cell>
          <cell r="P59">
            <v>477</v>
          </cell>
          <cell r="S59">
            <v>928.27272727272725</v>
          </cell>
          <cell r="T59">
            <v>454.85363636363633</v>
          </cell>
          <cell r="U59">
            <v>473.41909090909093</v>
          </cell>
          <cell r="X59">
            <v>272.81818181818181</v>
          </cell>
          <cell r="Y59">
            <v>85</v>
          </cell>
          <cell r="Z59">
            <v>187.81818181818181</v>
          </cell>
          <cell r="AC59">
            <v>249</v>
          </cell>
          <cell r="AD59">
            <v>81</v>
          </cell>
          <cell r="AE59">
            <v>168</v>
          </cell>
          <cell r="AF59">
            <v>959</v>
          </cell>
          <cell r="AG59">
            <v>844</v>
          </cell>
          <cell r="AH59">
            <v>115</v>
          </cell>
          <cell r="AI59">
            <v>279</v>
          </cell>
          <cell r="AK59">
            <v>3573.090909090909</v>
          </cell>
          <cell r="AL59">
            <v>992.13269689737467</v>
          </cell>
          <cell r="AM59">
            <v>2580.9582121935346</v>
          </cell>
          <cell r="AN59">
            <v>166</v>
          </cell>
          <cell r="AO59">
            <v>671</v>
          </cell>
          <cell r="AP59">
            <v>826.13269689737467</v>
          </cell>
          <cell r="AQ59">
            <v>1909.9582121935346</v>
          </cell>
        </row>
        <row r="60">
          <cell r="F60">
            <v>15</v>
          </cell>
          <cell r="G60">
            <v>4</v>
          </cell>
          <cell r="H60">
            <v>11</v>
          </cell>
          <cell r="P60">
            <v>26</v>
          </cell>
          <cell r="S60">
            <v>51</v>
          </cell>
          <cell r="T60">
            <v>25</v>
          </cell>
          <cell r="U60">
            <v>26</v>
          </cell>
          <cell r="X60">
            <v>15</v>
          </cell>
          <cell r="Y60">
            <v>5</v>
          </cell>
          <cell r="Z60">
            <v>10</v>
          </cell>
          <cell r="AC60">
            <v>14</v>
          </cell>
          <cell r="AD60">
            <v>5</v>
          </cell>
          <cell r="AE60">
            <v>9</v>
          </cell>
          <cell r="AF60">
            <v>53</v>
          </cell>
          <cell r="AG60">
            <v>46</v>
          </cell>
          <cell r="AH60">
            <v>7</v>
          </cell>
          <cell r="AK60">
            <v>181</v>
          </cell>
          <cell r="AL60">
            <v>55</v>
          </cell>
          <cell r="AM60">
            <v>126</v>
          </cell>
          <cell r="AN60">
            <v>10</v>
          </cell>
          <cell r="AO60">
            <v>28</v>
          </cell>
          <cell r="AP60">
            <v>45</v>
          </cell>
          <cell r="AQ60">
            <v>98</v>
          </cell>
        </row>
        <row r="61">
          <cell r="F61">
            <v>88</v>
          </cell>
          <cell r="G61">
            <v>24</v>
          </cell>
          <cell r="H61">
            <v>64</v>
          </cell>
          <cell r="P61">
            <v>153</v>
          </cell>
          <cell r="S61">
            <v>297</v>
          </cell>
          <cell r="T61">
            <v>146</v>
          </cell>
          <cell r="U61">
            <v>151</v>
          </cell>
          <cell r="X61">
            <v>87</v>
          </cell>
          <cell r="Y61">
            <v>27</v>
          </cell>
          <cell r="Z61">
            <v>60</v>
          </cell>
          <cell r="AC61">
            <v>80</v>
          </cell>
          <cell r="AD61">
            <v>26</v>
          </cell>
          <cell r="AE61">
            <v>54</v>
          </cell>
          <cell r="AF61">
            <v>307</v>
          </cell>
          <cell r="AG61">
            <v>270</v>
          </cell>
          <cell r="AH61">
            <v>37</v>
          </cell>
          <cell r="AI61">
            <v>0</v>
          </cell>
          <cell r="AK61">
            <v>1053</v>
          </cell>
          <cell r="AL61">
            <v>317</v>
          </cell>
          <cell r="AM61">
            <v>736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</row>
        <row r="62">
          <cell r="F62">
            <v>0</v>
          </cell>
          <cell r="G62">
            <v>0</v>
          </cell>
          <cell r="P62">
            <v>0</v>
          </cell>
          <cell r="X62">
            <v>0</v>
          </cell>
          <cell r="AH62">
            <v>0</v>
          </cell>
          <cell r="AK62">
            <v>0</v>
          </cell>
        </row>
        <row r="63">
          <cell r="F63">
            <v>87.333333333333329</v>
          </cell>
          <cell r="G63">
            <v>24</v>
          </cell>
          <cell r="H63">
            <v>63.333333333333329</v>
          </cell>
          <cell r="P63">
            <v>586</v>
          </cell>
          <cell r="S63">
            <v>1295</v>
          </cell>
          <cell r="T63">
            <v>207.20000000000002</v>
          </cell>
          <cell r="U63">
            <v>1087.8</v>
          </cell>
          <cell r="X63">
            <v>615</v>
          </cell>
          <cell r="Y63">
            <v>191</v>
          </cell>
          <cell r="Z63">
            <v>424</v>
          </cell>
          <cell r="AC63">
            <v>734</v>
          </cell>
          <cell r="AD63">
            <v>240</v>
          </cell>
          <cell r="AE63">
            <v>494</v>
          </cell>
          <cell r="AF63">
            <v>553</v>
          </cell>
          <cell r="AG63">
            <v>538</v>
          </cell>
          <cell r="AH63">
            <v>15</v>
          </cell>
          <cell r="AK63">
            <v>3865.3333333333335</v>
          </cell>
          <cell r="AL63">
            <v>1049</v>
          </cell>
          <cell r="AM63">
            <v>2816.3333333333335</v>
          </cell>
          <cell r="AN63">
            <v>431</v>
          </cell>
          <cell r="AO63">
            <v>1358</v>
          </cell>
          <cell r="AP63">
            <v>618</v>
          </cell>
          <cell r="AQ63">
            <v>1458.3333333333335</v>
          </cell>
        </row>
        <row r="64">
          <cell r="G64">
            <v>0</v>
          </cell>
          <cell r="T64">
            <v>21</v>
          </cell>
          <cell r="U64">
            <v>109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N64">
            <v>43</v>
          </cell>
          <cell r="AO64">
            <v>136</v>
          </cell>
          <cell r="AP64">
            <v>62</v>
          </cell>
          <cell r="AQ64">
            <v>146</v>
          </cell>
        </row>
        <row r="65">
          <cell r="F65">
            <v>87</v>
          </cell>
          <cell r="G65">
            <v>24</v>
          </cell>
          <cell r="H65">
            <v>63</v>
          </cell>
          <cell r="P65">
            <v>284</v>
          </cell>
          <cell r="S65">
            <v>2905</v>
          </cell>
          <cell r="X65">
            <v>219</v>
          </cell>
          <cell r="AC65">
            <v>199</v>
          </cell>
          <cell r="AF65">
            <v>67.2</v>
          </cell>
          <cell r="AG65">
            <v>67.2</v>
          </cell>
          <cell r="AH65">
            <v>0</v>
          </cell>
          <cell r="AK65">
            <v>3783.2</v>
          </cell>
          <cell r="AL65">
            <v>308</v>
          </cell>
          <cell r="AM65">
            <v>3475.2</v>
          </cell>
          <cell r="AO65">
            <v>799</v>
          </cell>
        </row>
        <row r="66">
          <cell r="F66">
            <v>0</v>
          </cell>
          <cell r="G66">
            <v>0</v>
          </cell>
          <cell r="P66">
            <v>0</v>
          </cell>
          <cell r="S66">
            <v>0</v>
          </cell>
          <cell r="X66">
            <v>0</v>
          </cell>
          <cell r="AC66">
            <v>0</v>
          </cell>
          <cell r="AD66">
            <v>0</v>
          </cell>
          <cell r="AH66">
            <v>0</v>
          </cell>
          <cell r="AK66">
            <v>0</v>
          </cell>
          <cell r="AL66">
            <v>0</v>
          </cell>
          <cell r="AM66">
            <v>0</v>
          </cell>
          <cell r="AO66">
            <v>0</v>
          </cell>
        </row>
        <row r="67">
          <cell r="G67">
            <v>0</v>
          </cell>
          <cell r="H67">
            <v>0.3333333333333286</v>
          </cell>
          <cell r="P67">
            <v>302</v>
          </cell>
          <cell r="S67">
            <v>-1610</v>
          </cell>
          <cell r="T67">
            <v>186.20000000000002</v>
          </cell>
          <cell r="U67">
            <v>978.8</v>
          </cell>
          <cell r="X67">
            <v>396</v>
          </cell>
          <cell r="Y67">
            <v>191</v>
          </cell>
          <cell r="Z67">
            <v>424</v>
          </cell>
          <cell r="AC67">
            <v>535</v>
          </cell>
          <cell r="AD67">
            <v>240</v>
          </cell>
          <cell r="AE67">
            <v>494</v>
          </cell>
          <cell r="AF67">
            <v>485.8</v>
          </cell>
          <cell r="AG67">
            <v>470.8</v>
          </cell>
          <cell r="AH67">
            <v>15</v>
          </cell>
          <cell r="AI67">
            <v>0</v>
          </cell>
          <cell r="AJ67">
            <v>0</v>
          </cell>
          <cell r="AK67">
            <v>81.800000000000011</v>
          </cell>
          <cell r="AN67">
            <v>388</v>
          </cell>
          <cell r="AO67">
            <v>423</v>
          </cell>
          <cell r="AP67">
            <v>556</v>
          </cell>
          <cell r="AQ67">
            <v>1312.3333333333335</v>
          </cell>
        </row>
        <row r="68">
          <cell r="F68">
            <v>92</v>
          </cell>
          <cell r="G68">
            <v>26</v>
          </cell>
          <cell r="H68">
            <v>66</v>
          </cell>
          <cell r="P68">
            <v>353</v>
          </cell>
          <cell r="S68">
            <v>873</v>
          </cell>
          <cell r="T68">
            <v>218.25</v>
          </cell>
          <cell r="U68">
            <v>654.75</v>
          </cell>
          <cell r="X68">
            <v>638</v>
          </cell>
          <cell r="Y68">
            <v>198</v>
          </cell>
          <cell r="Z68">
            <v>440</v>
          </cell>
          <cell r="AC68">
            <v>449</v>
          </cell>
          <cell r="AD68">
            <v>147</v>
          </cell>
          <cell r="AE68">
            <v>302</v>
          </cell>
          <cell r="AF68">
            <v>260</v>
          </cell>
          <cell r="AG68">
            <v>260</v>
          </cell>
          <cell r="AH68">
            <v>0</v>
          </cell>
          <cell r="AK68">
            <v>2665</v>
          </cell>
          <cell r="AL68">
            <v>724</v>
          </cell>
          <cell r="AM68">
            <v>1941</v>
          </cell>
          <cell r="AN68">
            <v>345</v>
          </cell>
          <cell r="AO68">
            <v>1039</v>
          </cell>
          <cell r="AP68">
            <v>379</v>
          </cell>
          <cell r="AQ68">
            <v>902</v>
          </cell>
        </row>
        <row r="69">
          <cell r="G69">
            <v>0</v>
          </cell>
          <cell r="H69">
            <v>0</v>
          </cell>
          <cell r="P69">
            <v>51</v>
          </cell>
          <cell r="S69">
            <v>296.72727272727275</v>
          </cell>
          <cell r="X69">
            <v>202.18181818181819</v>
          </cell>
          <cell r="Y69">
            <v>63</v>
          </cell>
          <cell r="Z69">
            <v>139.18181818181819</v>
          </cell>
          <cell r="AC69">
            <v>144</v>
          </cell>
          <cell r="AD69">
            <v>47</v>
          </cell>
          <cell r="AE69">
            <v>97</v>
          </cell>
          <cell r="AF69">
            <v>88</v>
          </cell>
          <cell r="AG69">
            <v>88</v>
          </cell>
          <cell r="AH69">
            <v>0</v>
          </cell>
          <cell r="AK69">
            <v>781.90909090909099</v>
          </cell>
          <cell r="AL69">
            <v>161</v>
          </cell>
          <cell r="AM69">
            <v>620.90909090909099</v>
          </cell>
        </row>
        <row r="70">
          <cell r="F70">
            <v>0</v>
          </cell>
          <cell r="G70">
            <v>0</v>
          </cell>
          <cell r="H70">
            <v>0</v>
          </cell>
          <cell r="P70">
            <v>3</v>
          </cell>
          <cell r="S70">
            <v>17</v>
          </cell>
          <cell r="X70">
            <v>11</v>
          </cell>
          <cell r="Y70">
            <v>3</v>
          </cell>
          <cell r="Z70">
            <v>8</v>
          </cell>
          <cell r="AC70">
            <v>8</v>
          </cell>
          <cell r="AD70">
            <v>3</v>
          </cell>
          <cell r="AE70">
            <v>5</v>
          </cell>
          <cell r="AF70">
            <v>5</v>
          </cell>
          <cell r="AG70">
            <v>5</v>
          </cell>
          <cell r="AH70">
            <v>0</v>
          </cell>
          <cell r="AK70">
            <v>44</v>
          </cell>
          <cell r="AL70">
            <v>9</v>
          </cell>
          <cell r="AM70">
            <v>35</v>
          </cell>
        </row>
        <row r="71">
          <cell r="F71">
            <v>0</v>
          </cell>
          <cell r="G71">
            <v>0</v>
          </cell>
          <cell r="H71">
            <v>0</v>
          </cell>
          <cell r="P71">
            <v>16</v>
          </cell>
          <cell r="S71">
            <v>95</v>
          </cell>
          <cell r="X71">
            <v>65</v>
          </cell>
          <cell r="Y71">
            <v>20</v>
          </cell>
          <cell r="Z71">
            <v>45</v>
          </cell>
          <cell r="AC71">
            <v>47</v>
          </cell>
          <cell r="AD71">
            <v>15</v>
          </cell>
          <cell r="AE71">
            <v>32</v>
          </cell>
          <cell r="AF71">
            <v>28</v>
          </cell>
          <cell r="AG71">
            <v>28</v>
          </cell>
          <cell r="AH71">
            <v>0</v>
          </cell>
          <cell r="AK71">
            <v>251</v>
          </cell>
          <cell r="AL71">
            <v>51</v>
          </cell>
          <cell r="AM71">
            <v>200</v>
          </cell>
        </row>
        <row r="72">
          <cell r="F72">
            <v>0</v>
          </cell>
          <cell r="G72">
            <v>0</v>
          </cell>
          <cell r="X72">
            <v>0</v>
          </cell>
          <cell r="AC72">
            <v>0</v>
          </cell>
          <cell r="AF72">
            <v>0</v>
          </cell>
          <cell r="AG72">
            <v>0</v>
          </cell>
          <cell r="AH72">
            <v>0</v>
          </cell>
          <cell r="AK72">
            <v>0</v>
          </cell>
          <cell r="AL72">
            <v>0</v>
          </cell>
          <cell r="AM72">
            <v>0</v>
          </cell>
        </row>
        <row r="73">
          <cell r="G73">
            <v>0</v>
          </cell>
          <cell r="P73">
            <v>353</v>
          </cell>
          <cell r="S73">
            <v>0</v>
          </cell>
          <cell r="X73">
            <v>0</v>
          </cell>
          <cell r="Y73">
            <v>0</v>
          </cell>
          <cell r="Z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K73">
            <v>353</v>
          </cell>
          <cell r="AL73">
            <v>353</v>
          </cell>
          <cell r="AM73">
            <v>0</v>
          </cell>
        </row>
        <row r="74">
          <cell r="G74">
            <v>0</v>
          </cell>
          <cell r="P74">
            <v>0</v>
          </cell>
          <cell r="S74">
            <v>0</v>
          </cell>
          <cell r="X74">
            <v>0</v>
          </cell>
          <cell r="Z74">
            <v>0</v>
          </cell>
          <cell r="AC74">
            <v>0</v>
          </cell>
          <cell r="AD74">
            <v>0</v>
          </cell>
          <cell r="AE74">
            <v>0</v>
          </cell>
          <cell r="AH74">
            <v>0</v>
          </cell>
          <cell r="AK74">
            <v>0</v>
          </cell>
          <cell r="AL74">
            <v>0</v>
          </cell>
          <cell r="AM74">
            <v>0</v>
          </cell>
        </row>
        <row r="75">
          <cell r="F75">
            <v>1748</v>
          </cell>
          <cell r="G75">
            <v>484</v>
          </cell>
          <cell r="H75">
            <v>1264</v>
          </cell>
          <cell r="P75">
            <v>110</v>
          </cell>
          <cell r="S75">
            <v>282</v>
          </cell>
          <cell r="T75">
            <v>116.82000000000001</v>
          </cell>
          <cell r="U75">
            <v>165.18</v>
          </cell>
          <cell r="X75">
            <v>115</v>
          </cell>
          <cell r="Y75">
            <v>36</v>
          </cell>
          <cell r="Z75">
            <v>79</v>
          </cell>
          <cell r="AC75">
            <v>84</v>
          </cell>
          <cell r="AD75">
            <v>27</v>
          </cell>
          <cell r="AE75">
            <v>57</v>
          </cell>
          <cell r="AF75">
            <v>225</v>
          </cell>
          <cell r="AG75">
            <v>186.2</v>
          </cell>
          <cell r="AH75">
            <v>38.800000000000011</v>
          </cell>
          <cell r="AI75">
            <v>633.66666666666663</v>
          </cell>
          <cell r="AK75">
            <v>3637.5333333333328</v>
          </cell>
          <cell r="AL75">
            <v>1134.6765314240254</v>
          </cell>
          <cell r="AM75">
            <v>2502.8568019093073</v>
          </cell>
          <cell r="AN75">
            <v>63</v>
          </cell>
          <cell r="AO75">
            <v>232</v>
          </cell>
          <cell r="AP75">
            <v>1071.6765314240254</v>
          </cell>
          <cell r="AQ75">
            <v>2270.8568019093073</v>
          </cell>
        </row>
        <row r="76">
          <cell r="F76">
            <v>105</v>
          </cell>
          <cell r="G76">
            <v>29</v>
          </cell>
          <cell r="H76">
            <v>76</v>
          </cell>
          <cell r="T76">
            <v>0</v>
          </cell>
          <cell r="U76">
            <v>0</v>
          </cell>
          <cell r="Y76">
            <v>0</v>
          </cell>
          <cell r="Z76">
            <v>0</v>
          </cell>
          <cell r="AE76">
            <v>0</v>
          </cell>
          <cell r="AH76">
            <v>0</v>
          </cell>
          <cell r="AK76">
            <v>105</v>
          </cell>
          <cell r="AL76">
            <v>29</v>
          </cell>
          <cell r="AM76">
            <v>76</v>
          </cell>
          <cell r="AN76">
            <v>0</v>
          </cell>
          <cell r="AO76">
            <v>0</v>
          </cell>
          <cell r="AP76">
            <v>29</v>
          </cell>
          <cell r="AQ76">
            <v>76</v>
          </cell>
        </row>
        <row r="77">
          <cell r="F77">
            <v>1643</v>
          </cell>
          <cell r="G77">
            <v>455</v>
          </cell>
          <cell r="H77">
            <v>1188</v>
          </cell>
          <cell r="P77">
            <v>110</v>
          </cell>
          <cell r="S77">
            <v>282</v>
          </cell>
          <cell r="T77">
            <v>116.82000000000001</v>
          </cell>
          <cell r="U77">
            <v>165.18</v>
          </cell>
          <cell r="X77">
            <v>115</v>
          </cell>
          <cell r="Y77">
            <v>36</v>
          </cell>
          <cell r="Z77">
            <v>79</v>
          </cell>
          <cell r="AC77">
            <v>84</v>
          </cell>
          <cell r="AD77">
            <v>27</v>
          </cell>
          <cell r="AE77">
            <v>57</v>
          </cell>
          <cell r="AF77">
            <v>225</v>
          </cell>
          <cell r="AG77">
            <v>186.2</v>
          </cell>
          <cell r="AH77">
            <v>38.800000000000011</v>
          </cell>
          <cell r="AI77">
            <v>633.66666666666663</v>
          </cell>
          <cell r="AK77">
            <v>2898.8666666666663</v>
          </cell>
          <cell r="AL77">
            <v>1105.6765314240254</v>
          </cell>
          <cell r="AM77">
            <v>1793.190135242641</v>
          </cell>
          <cell r="AN77">
            <v>63</v>
          </cell>
          <cell r="AO77">
            <v>232</v>
          </cell>
          <cell r="AP77">
            <v>1042.6765314240254</v>
          </cell>
          <cell r="AQ77">
            <v>1561.190135242641</v>
          </cell>
        </row>
        <row r="78">
          <cell r="F78">
            <v>591</v>
          </cell>
          <cell r="G78">
            <v>164</v>
          </cell>
          <cell r="H78">
            <v>427</v>
          </cell>
          <cell r="P78">
            <v>66</v>
          </cell>
          <cell r="S78">
            <v>177</v>
          </cell>
          <cell r="T78">
            <v>116.82000000000001</v>
          </cell>
          <cell r="U78">
            <v>60.179999999999993</v>
          </cell>
          <cell r="X78">
            <v>56</v>
          </cell>
          <cell r="Y78">
            <v>17</v>
          </cell>
          <cell r="Z78">
            <v>39</v>
          </cell>
          <cell r="AC78">
            <v>43</v>
          </cell>
          <cell r="AD78">
            <v>27</v>
          </cell>
          <cell r="AE78">
            <v>16</v>
          </cell>
          <cell r="AF78">
            <v>163</v>
          </cell>
          <cell r="AG78">
            <v>149</v>
          </cell>
          <cell r="AH78">
            <v>14</v>
          </cell>
          <cell r="AK78">
            <v>1182</v>
          </cell>
          <cell r="AL78">
            <v>331</v>
          </cell>
          <cell r="AM78">
            <v>851</v>
          </cell>
          <cell r="AQ78">
            <v>851</v>
          </cell>
        </row>
        <row r="79">
          <cell r="H79">
            <v>0</v>
          </cell>
          <cell r="S79">
            <v>0</v>
          </cell>
          <cell r="AK79">
            <v>363.66666666666663</v>
          </cell>
          <cell r="AL79">
            <v>158</v>
          </cell>
          <cell r="AM79">
            <v>205.66666666666663</v>
          </cell>
          <cell r="AQ79">
            <v>205.66666666666663</v>
          </cell>
        </row>
        <row r="80">
          <cell r="F80">
            <v>442</v>
          </cell>
          <cell r="G80">
            <v>123</v>
          </cell>
          <cell r="H80">
            <v>319</v>
          </cell>
          <cell r="P80">
            <v>20</v>
          </cell>
          <cell r="S80">
            <v>46</v>
          </cell>
          <cell r="X80">
            <v>48</v>
          </cell>
          <cell r="Y80">
            <v>15</v>
          </cell>
          <cell r="Z80">
            <v>33</v>
          </cell>
          <cell r="AC80">
            <v>9</v>
          </cell>
          <cell r="AD80">
            <v>3</v>
          </cell>
          <cell r="AE80">
            <v>6</v>
          </cell>
          <cell r="AF80">
            <v>12</v>
          </cell>
          <cell r="AG80">
            <v>7.1999999999999993</v>
          </cell>
          <cell r="AH80">
            <v>4.8000000000000007</v>
          </cell>
          <cell r="AI80">
            <v>39</v>
          </cell>
          <cell r="AK80">
            <v>615.20000000000005</v>
          </cell>
          <cell r="AL80">
            <v>178.67446300715991</v>
          </cell>
          <cell r="AM80">
            <v>436.5255369928401</v>
          </cell>
        </row>
        <row r="81">
          <cell r="F81">
            <v>610</v>
          </cell>
          <cell r="G81">
            <v>169</v>
          </cell>
          <cell r="H81">
            <v>441</v>
          </cell>
          <cell r="P81">
            <v>24</v>
          </cell>
          <cell r="S81">
            <v>59</v>
          </cell>
          <cell r="X81">
            <v>11</v>
          </cell>
          <cell r="Y81">
            <v>3</v>
          </cell>
          <cell r="Z81">
            <v>8</v>
          </cell>
          <cell r="AC81">
            <v>32</v>
          </cell>
          <cell r="AD81">
            <v>10</v>
          </cell>
          <cell r="AE81">
            <v>22</v>
          </cell>
          <cell r="AF81">
            <v>50</v>
          </cell>
          <cell r="AG81">
            <v>30</v>
          </cell>
          <cell r="AH81">
            <v>20</v>
          </cell>
          <cell r="AI81">
            <v>594.66666666666663</v>
          </cell>
          <cell r="AK81">
            <v>1371.6666666666665</v>
          </cell>
          <cell r="AL81">
            <v>451.00206841686554</v>
          </cell>
          <cell r="AM81">
            <v>920.66459824980097</v>
          </cell>
        </row>
        <row r="82">
          <cell r="H82">
            <v>0</v>
          </cell>
          <cell r="Y82">
            <v>0</v>
          </cell>
          <cell r="Z82">
            <v>0</v>
          </cell>
          <cell r="AK82">
            <v>0</v>
          </cell>
          <cell r="AL82">
            <v>0</v>
          </cell>
          <cell r="AM82">
            <v>0</v>
          </cell>
        </row>
        <row r="83">
          <cell r="F83">
            <v>19.399999999999999</v>
          </cell>
          <cell r="G83">
            <v>0</v>
          </cell>
          <cell r="H83">
            <v>19.399999999999999</v>
          </cell>
          <cell r="P83">
            <v>3.1</v>
          </cell>
          <cell r="S83">
            <v>7.5</v>
          </cell>
          <cell r="X83">
            <v>3.1</v>
          </cell>
          <cell r="Y83">
            <v>1</v>
          </cell>
          <cell r="Z83">
            <v>2.1</v>
          </cell>
          <cell r="AC83">
            <v>1.7</v>
          </cell>
          <cell r="AD83">
            <v>1</v>
          </cell>
          <cell r="AE83">
            <v>0.7</v>
          </cell>
          <cell r="AF83">
            <v>4.8</v>
          </cell>
          <cell r="AH83">
            <v>4.8</v>
          </cell>
          <cell r="AK83">
            <v>35.800000000000004</v>
          </cell>
          <cell r="AL83">
            <v>6.1</v>
          </cell>
          <cell r="AM83">
            <v>29.700000000000003</v>
          </cell>
        </row>
        <row r="84">
          <cell r="F84">
            <v>2580.6666666666665</v>
          </cell>
          <cell r="G84">
            <v>715</v>
          </cell>
          <cell r="H84">
            <v>1865.6666666666667</v>
          </cell>
          <cell r="P84">
            <v>2354</v>
          </cell>
          <cell r="Q84">
            <v>0</v>
          </cell>
          <cell r="R84">
            <v>0</v>
          </cell>
          <cell r="S84">
            <v>26604.272727272728</v>
          </cell>
          <cell r="T84">
            <v>23755.143636363639</v>
          </cell>
          <cell r="U84">
            <v>2849.1290909090908</v>
          </cell>
          <cell r="X84">
            <v>28707.81818181818</v>
          </cell>
          <cell r="Y84">
            <v>12776.09756097561</v>
          </cell>
          <cell r="Z84">
            <v>15931.720620842572</v>
          </cell>
          <cell r="AA84">
            <v>0</v>
          </cell>
          <cell r="AB84">
            <v>0</v>
          </cell>
          <cell r="AC84">
            <v>26674</v>
          </cell>
          <cell r="AD84">
            <v>13272.477434679333</v>
          </cell>
          <cell r="AE84">
            <v>13401.522565320667</v>
          </cell>
          <cell r="AF84">
            <v>4052</v>
          </cell>
          <cell r="AG84">
            <v>3049.1</v>
          </cell>
          <cell r="AH84">
            <v>1002.9000000000001</v>
          </cell>
          <cell r="AI84">
            <v>912.66666666666663</v>
          </cell>
          <cell r="AK84">
            <v>91858.190909090888</v>
          </cell>
          <cell r="AL84">
            <v>30097.38422397634</v>
          </cell>
          <cell r="AM84">
            <v>61760.806685114578</v>
          </cell>
          <cell r="AN84">
            <v>25995.574995654941</v>
          </cell>
          <cell r="AO84">
            <v>50645</v>
          </cell>
          <cell r="AP84">
            <v>3784.8092283214</v>
          </cell>
          <cell r="AQ84">
            <v>10379.806685114569</v>
          </cell>
        </row>
        <row r="85">
          <cell r="F85">
            <v>281</v>
          </cell>
          <cell r="G85">
            <v>78</v>
          </cell>
          <cell r="H85">
            <v>203</v>
          </cell>
          <cell r="P85">
            <v>528</v>
          </cell>
          <cell r="Q85">
            <v>0</v>
          </cell>
          <cell r="R85">
            <v>0</v>
          </cell>
          <cell r="T85">
            <v>454.85363636363633</v>
          </cell>
          <cell r="U85">
            <v>473.41909090909093</v>
          </cell>
          <cell r="V85">
            <v>0</v>
          </cell>
          <cell r="W85">
            <v>0</v>
          </cell>
          <cell r="Y85">
            <v>148</v>
          </cell>
          <cell r="Z85">
            <v>327</v>
          </cell>
          <cell r="AA85">
            <v>0</v>
          </cell>
          <cell r="AB85">
            <v>0</v>
          </cell>
          <cell r="AD85">
            <v>128</v>
          </cell>
          <cell r="AE85">
            <v>265</v>
          </cell>
          <cell r="AH85">
            <v>115</v>
          </cell>
          <cell r="AI85">
            <v>279</v>
          </cell>
          <cell r="AK85">
            <v>4355</v>
          </cell>
          <cell r="AL85">
            <v>1153.1326968973747</v>
          </cell>
          <cell r="AM85">
            <v>3201.8673031026256</v>
          </cell>
        </row>
        <row r="86">
          <cell r="AL86">
            <v>29644.574995654941</v>
          </cell>
        </row>
        <row r="87">
          <cell r="F87">
            <v>11292</v>
          </cell>
          <cell r="G87">
            <v>11292</v>
          </cell>
          <cell r="AK87">
            <v>11292</v>
          </cell>
          <cell r="AL87">
            <v>11292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  <cell r="AQ87">
            <v>0</v>
          </cell>
        </row>
        <row r="88">
          <cell r="F88">
            <v>13872.666666666666</v>
          </cell>
          <cell r="G88">
            <v>12007</v>
          </cell>
          <cell r="H88">
            <v>1865.6666666666667</v>
          </cell>
          <cell r="P88">
            <v>2354</v>
          </cell>
          <cell r="Q88">
            <v>0</v>
          </cell>
          <cell r="R88">
            <v>0</v>
          </cell>
          <cell r="S88">
            <v>26604.272727272728</v>
          </cell>
          <cell r="T88">
            <v>23755.143636363639</v>
          </cell>
          <cell r="U88">
            <v>2849.1290909090908</v>
          </cell>
          <cell r="V88">
            <v>0</v>
          </cell>
          <cell r="W88">
            <v>0</v>
          </cell>
          <cell r="X88">
            <v>28707.81818181818</v>
          </cell>
          <cell r="Y88">
            <v>12776.09756097561</v>
          </cell>
          <cell r="Z88">
            <v>15931.720620842572</v>
          </cell>
          <cell r="AA88">
            <v>0</v>
          </cell>
          <cell r="AB88">
            <v>0</v>
          </cell>
          <cell r="AC88">
            <v>26674</v>
          </cell>
          <cell r="AD88">
            <v>13272.477434679333</v>
          </cell>
          <cell r="AE88">
            <v>13401.522565320667</v>
          </cell>
          <cell r="AF88">
            <v>4052</v>
          </cell>
          <cell r="AG88">
            <v>3049.1</v>
          </cell>
          <cell r="AH88">
            <v>1002.9000000000001</v>
          </cell>
          <cell r="AI88">
            <v>912.66666666666663</v>
          </cell>
          <cell r="AK88">
            <v>103150.19090909089</v>
          </cell>
          <cell r="AL88">
            <v>41389.38422397634</v>
          </cell>
          <cell r="AM88">
            <v>61760.806685114578</v>
          </cell>
          <cell r="AN88">
            <v>25995.574995654941</v>
          </cell>
          <cell r="AO88">
            <v>50645</v>
          </cell>
          <cell r="AP88">
            <v>3784.8092283214</v>
          </cell>
          <cell r="AQ88">
            <v>10379.806685114569</v>
          </cell>
        </row>
        <row r="89">
          <cell r="F89">
            <v>0</v>
          </cell>
          <cell r="G89">
            <v>0</v>
          </cell>
          <cell r="H89">
            <v>0</v>
          </cell>
          <cell r="AH89">
            <v>0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  <cell r="AQ89">
            <v>-1</v>
          </cell>
        </row>
        <row r="90">
          <cell r="F90">
            <v>1390</v>
          </cell>
          <cell r="G90">
            <v>810</v>
          </cell>
          <cell r="H90">
            <v>580</v>
          </cell>
          <cell r="AH90">
            <v>0</v>
          </cell>
          <cell r="AK90">
            <v>1390</v>
          </cell>
          <cell r="AL90">
            <v>810</v>
          </cell>
          <cell r="AM90">
            <v>580</v>
          </cell>
          <cell r="AN90">
            <v>0</v>
          </cell>
          <cell r="AO90">
            <v>0</v>
          </cell>
          <cell r="AP90">
            <v>232.62193611480285</v>
          </cell>
          <cell r="AQ90">
            <v>38.001908588179916</v>
          </cell>
        </row>
        <row r="91">
          <cell r="F91">
            <v>600</v>
          </cell>
          <cell r="G91">
            <v>128</v>
          </cell>
          <cell r="H91">
            <v>472</v>
          </cell>
          <cell r="S91">
            <v>0</v>
          </cell>
          <cell r="T91">
            <v>0</v>
          </cell>
          <cell r="U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H91">
            <v>0</v>
          </cell>
          <cell r="AK91">
            <v>600</v>
          </cell>
          <cell r="AL91">
            <v>128</v>
          </cell>
          <cell r="AM91">
            <v>472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</row>
        <row r="92">
          <cell r="F92">
            <v>18.666666666666664</v>
          </cell>
          <cell r="G92">
            <v>4</v>
          </cell>
          <cell r="H92">
            <v>14.666666666666664</v>
          </cell>
          <cell r="P92">
            <v>61</v>
          </cell>
          <cell r="S92">
            <v>7</v>
          </cell>
          <cell r="X92">
            <v>17</v>
          </cell>
          <cell r="Y92">
            <v>5</v>
          </cell>
          <cell r="Z92">
            <v>12</v>
          </cell>
          <cell r="AC92">
            <v>27</v>
          </cell>
          <cell r="AD92">
            <v>14</v>
          </cell>
          <cell r="AE92">
            <v>13</v>
          </cell>
          <cell r="AF92">
            <v>15</v>
          </cell>
          <cell r="AG92">
            <v>14</v>
          </cell>
          <cell r="AH92">
            <v>1</v>
          </cell>
          <cell r="AK92">
            <v>144.66666666666666</v>
          </cell>
          <cell r="AL92">
            <v>84</v>
          </cell>
          <cell r="AM92">
            <v>60.666666666666657</v>
          </cell>
          <cell r="AN92">
            <v>19</v>
          </cell>
          <cell r="AO92">
            <v>27</v>
          </cell>
          <cell r="AP92">
            <v>65</v>
          </cell>
          <cell r="AQ92">
            <v>33.666666666666657</v>
          </cell>
        </row>
        <row r="95">
          <cell r="F95">
            <v>15881.333333333332</v>
          </cell>
          <cell r="G95">
            <v>12949</v>
          </cell>
          <cell r="H95">
            <v>2932.3333333333335</v>
          </cell>
          <cell r="P95">
            <v>2415</v>
          </cell>
          <cell r="Q95">
            <v>0</v>
          </cell>
          <cell r="R95">
            <v>0</v>
          </cell>
          <cell r="S95">
            <v>26611.272727272728</v>
          </cell>
          <cell r="T95">
            <v>23755.143636363639</v>
          </cell>
          <cell r="U95">
            <v>2849.1290909090908</v>
          </cell>
          <cell r="V95">
            <v>0</v>
          </cell>
          <cell r="W95">
            <v>0</v>
          </cell>
          <cell r="X95">
            <v>28724.81818181818</v>
          </cell>
          <cell r="Y95">
            <v>12781.09756097561</v>
          </cell>
          <cell r="Z95">
            <v>15943.720620842572</v>
          </cell>
          <cell r="AA95">
            <v>0</v>
          </cell>
          <cell r="AB95">
            <v>0</v>
          </cell>
          <cell r="AC95">
            <v>26701</v>
          </cell>
          <cell r="AD95">
            <v>13286.477434679333</v>
          </cell>
          <cell r="AE95">
            <v>13414.522565320667</v>
          </cell>
          <cell r="AF95">
            <v>4066</v>
          </cell>
          <cell r="AG95">
            <v>3063.1</v>
          </cell>
          <cell r="AH95">
            <v>1003.9000000000001</v>
          </cell>
          <cell r="AI95">
            <v>912.66666666666663</v>
          </cell>
          <cell r="AJ95">
            <v>0</v>
          </cell>
          <cell r="AK95">
            <v>105284.85757575756</v>
          </cell>
          <cell r="AL95">
            <v>42411.38422397634</v>
          </cell>
          <cell r="AM95">
            <v>62873.473351781242</v>
          </cell>
          <cell r="AN95">
            <v>26014.574995654941</v>
          </cell>
          <cell r="AO95">
            <v>50672</v>
          </cell>
          <cell r="AP95">
            <v>4082.4311644362028</v>
          </cell>
          <cell r="AQ95">
            <v>10450.475260369414</v>
          </cell>
        </row>
        <row r="96">
          <cell r="F96">
            <v>4589.3333333333321</v>
          </cell>
          <cell r="G96">
            <v>1657</v>
          </cell>
          <cell r="H96">
            <v>2932.3333333333335</v>
          </cell>
          <cell r="P96">
            <v>2415</v>
          </cell>
          <cell r="Q96">
            <v>0</v>
          </cell>
          <cell r="R96">
            <v>0</v>
          </cell>
          <cell r="S96">
            <v>7686.2727272727279</v>
          </cell>
          <cell r="T96">
            <v>4830.1436363636385</v>
          </cell>
          <cell r="U96">
            <v>2849.1290909090908</v>
          </cell>
          <cell r="V96">
            <v>0</v>
          </cell>
          <cell r="W96">
            <v>0</v>
          </cell>
          <cell r="X96">
            <v>2624.8181818181802</v>
          </cell>
          <cell r="Y96">
            <v>815</v>
          </cell>
          <cell r="Z96">
            <v>1809.818181818182</v>
          </cell>
          <cell r="AA96">
            <v>0</v>
          </cell>
          <cell r="AB96">
            <v>0</v>
          </cell>
          <cell r="AC96">
            <v>1950</v>
          </cell>
          <cell r="AD96">
            <v>642</v>
          </cell>
          <cell r="AE96">
            <v>1308</v>
          </cell>
          <cell r="AF96">
            <v>4066</v>
          </cell>
          <cell r="AG96">
            <v>3063.1</v>
          </cell>
          <cell r="AH96">
            <v>1003.9000000000001</v>
          </cell>
          <cell r="AI96">
            <v>912.66666666666663</v>
          </cell>
          <cell r="AJ96">
            <v>0</v>
          </cell>
          <cell r="AK96">
            <v>24216.85757575756</v>
          </cell>
          <cell r="AL96">
            <v>6508.8092283213991</v>
          </cell>
          <cell r="AM96">
            <v>17708.048347436183</v>
          </cell>
          <cell r="AN96">
            <v>1404</v>
          </cell>
          <cell r="AO96">
            <v>5507</v>
          </cell>
          <cell r="AP96">
            <v>4082.4311644362028</v>
          </cell>
          <cell r="AQ96">
            <v>10450.050256024355</v>
          </cell>
        </row>
        <row r="97">
          <cell r="F97">
            <v>424</v>
          </cell>
          <cell r="G97">
            <v>15881.333333333334</v>
          </cell>
          <cell r="P97">
            <v>284</v>
          </cell>
          <cell r="S97">
            <v>2905</v>
          </cell>
          <cell r="X97">
            <v>219</v>
          </cell>
          <cell r="Y97">
            <v>28724.818181818184</v>
          </cell>
          <cell r="AC97">
            <v>199</v>
          </cell>
          <cell r="AD97">
            <v>26701</v>
          </cell>
          <cell r="AF97">
            <v>67.2</v>
          </cell>
          <cell r="AG97">
            <v>67.2</v>
          </cell>
          <cell r="AH97">
            <v>0</v>
          </cell>
          <cell r="AI97">
            <v>54.400000000000006</v>
          </cell>
          <cell r="AJ97">
            <v>0</v>
          </cell>
          <cell r="AK97">
            <v>4174.5999999999995</v>
          </cell>
          <cell r="AL97">
            <v>105284.85757575759</v>
          </cell>
        </row>
        <row r="98">
          <cell r="F98">
            <v>87</v>
          </cell>
          <cell r="P98">
            <v>284</v>
          </cell>
          <cell r="S98">
            <v>2905</v>
          </cell>
          <cell r="X98">
            <v>219</v>
          </cell>
          <cell r="AC98">
            <v>199</v>
          </cell>
          <cell r="AF98">
            <v>67.2</v>
          </cell>
          <cell r="AG98">
            <v>67.2</v>
          </cell>
          <cell r="AH98">
            <v>0</v>
          </cell>
          <cell r="AI98">
            <v>54.400000000000006</v>
          </cell>
          <cell r="AK98">
            <v>3837.6</v>
          </cell>
          <cell r="AL98">
            <v>105284.85757575757</v>
          </cell>
          <cell r="AM98">
            <v>42403.574995654941</v>
          </cell>
        </row>
        <row r="99">
          <cell r="F99">
            <v>0</v>
          </cell>
          <cell r="P99">
            <v>0</v>
          </cell>
          <cell r="X99">
            <v>0</v>
          </cell>
          <cell r="AK99">
            <v>0</v>
          </cell>
        </row>
        <row r="100">
          <cell r="F100">
            <v>337</v>
          </cell>
          <cell r="P100">
            <v>0</v>
          </cell>
          <cell r="S100">
            <v>0</v>
          </cell>
          <cell r="X100">
            <v>0</v>
          </cell>
          <cell r="AC100">
            <v>0</v>
          </cell>
          <cell r="AF100">
            <v>0</v>
          </cell>
          <cell r="AG100">
            <v>0</v>
          </cell>
          <cell r="AH100">
            <v>0</v>
          </cell>
          <cell r="AI100">
            <v>0</v>
          </cell>
          <cell r="AK100">
            <v>337</v>
          </cell>
        </row>
        <row r="101">
          <cell r="P101">
            <v>0</v>
          </cell>
          <cell r="S101">
            <v>0</v>
          </cell>
        </row>
        <row r="102">
          <cell r="S102">
            <v>0</v>
          </cell>
          <cell r="X102">
            <v>0</v>
          </cell>
        </row>
        <row r="104">
          <cell r="AK104">
            <v>0</v>
          </cell>
        </row>
        <row r="105">
          <cell r="AK105">
            <v>0</v>
          </cell>
        </row>
        <row r="106">
          <cell r="F106">
            <v>787</v>
          </cell>
          <cell r="P106">
            <v>0</v>
          </cell>
          <cell r="S106">
            <v>0</v>
          </cell>
          <cell r="X106">
            <v>0</v>
          </cell>
          <cell r="AC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K106">
            <v>787</v>
          </cell>
        </row>
        <row r="107">
          <cell r="F107">
            <v>337</v>
          </cell>
          <cell r="S107">
            <v>0</v>
          </cell>
          <cell r="AC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K107">
            <v>337</v>
          </cell>
        </row>
        <row r="108">
          <cell r="F108">
            <v>450</v>
          </cell>
          <cell r="P108">
            <v>0</v>
          </cell>
          <cell r="S108">
            <v>0</v>
          </cell>
          <cell r="AC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K108">
            <v>450</v>
          </cell>
        </row>
        <row r="109">
          <cell r="F109">
            <v>0</v>
          </cell>
          <cell r="P109">
            <v>0</v>
          </cell>
          <cell r="S109">
            <v>0</v>
          </cell>
          <cell r="X109">
            <v>0</v>
          </cell>
          <cell r="AC109">
            <v>0</v>
          </cell>
          <cell r="AF109">
            <v>0</v>
          </cell>
          <cell r="AG109">
            <v>0</v>
          </cell>
          <cell r="AH109">
            <v>0</v>
          </cell>
          <cell r="AK109">
            <v>0</v>
          </cell>
        </row>
        <row r="110">
          <cell r="F110">
            <v>0</v>
          </cell>
          <cell r="P110">
            <v>0</v>
          </cell>
          <cell r="S110">
            <v>216</v>
          </cell>
          <cell r="X110">
            <v>0</v>
          </cell>
          <cell r="AC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64</v>
          </cell>
          <cell r="AK110">
            <v>280</v>
          </cell>
        </row>
        <row r="111">
          <cell r="F111">
            <v>0</v>
          </cell>
          <cell r="P111">
            <v>0</v>
          </cell>
          <cell r="S111">
            <v>216</v>
          </cell>
          <cell r="AC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64</v>
          </cell>
          <cell r="AK111">
            <v>280</v>
          </cell>
        </row>
        <row r="112">
          <cell r="F112">
            <v>0</v>
          </cell>
          <cell r="P112">
            <v>0</v>
          </cell>
          <cell r="S112">
            <v>0</v>
          </cell>
          <cell r="X112">
            <v>0</v>
          </cell>
          <cell r="AC112">
            <v>0</v>
          </cell>
          <cell r="AF112">
            <v>0</v>
          </cell>
          <cell r="AG112">
            <v>0</v>
          </cell>
          <cell r="AH112">
            <v>0</v>
          </cell>
          <cell r="AK112">
            <v>0</v>
          </cell>
        </row>
        <row r="113">
          <cell r="F113">
            <v>0</v>
          </cell>
          <cell r="P113">
            <v>0</v>
          </cell>
          <cell r="S113">
            <v>331</v>
          </cell>
          <cell r="AC113">
            <v>0</v>
          </cell>
          <cell r="AG113">
            <v>0</v>
          </cell>
          <cell r="AH113">
            <v>0</v>
          </cell>
          <cell r="AK113">
            <v>331</v>
          </cell>
          <cell r="AM113">
            <v>0</v>
          </cell>
        </row>
        <row r="114">
          <cell r="F114">
            <v>0</v>
          </cell>
          <cell r="P114">
            <v>0</v>
          </cell>
          <cell r="S114">
            <v>331</v>
          </cell>
          <cell r="AH114">
            <v>0</v>
          </cell>
          <cell r="AK114">
            <v>331</v>
          </cell>
        </row>
        <row r="115">
          <cell r="F115">
            <v>0</v>
          </cell>
          <cell r="P115">
            <v>0</v>
          </cell>
          <cell r="S115">
            <v>0</v>
          </cell>
          <cell r="AC115">
            <v>0</v>
          </cell>
          <cell r="AG115">
            <v>0</v>
          </cell>
          <cell r="AH115">
            <v>0</v>
          </cell>
          <cell r="AK115">
            <v>0</v>
          </cell>
          <cell r="AL115">
            <v>0</v>
          </cell>
          <cell r="AM115">
            <v>0</v>
          </cell>
        </row>
        <row r="116">
          <cell r="P116">
            <v>0</v>
          </cell>
          <cell r="S116">
            <v>0</v>
          </cell>
          <cell r="AC116">
            <v>0</v>
          </cell>
          <cell r="AG116">
            <v>0</v>
          </cell>
          <cell r="AH116">
            <v>0</v>
          </cell>
          <cell r="AK116">
            <v>0</v>
          </cell>
        </row>
        <row r="117">
          <cell r="F117">
            <v>0</v>
          </cell>
          <cell r="P117">
            <v>0</v>
          </cell>
          <cell r="S117">
            <v>0</v>
          </cell>
          <cell r="AC117">
            <v>0</v>
          </cell>
          <cell r="AF117">
            <v>0</v>
          </cell>
          <cell r="AG117">
            <v>0</v>
          </cell>
          <cell r="AH117">
            <v>0</v>
          </cell>
          <cell r="AK117">
            <v>0</v>
          </cell>
        </row>
        <row r="118">
          <cell r="P118">
            <v>0</v>
          </cell>
          <cell r="X118">
            <v>0</v>
          </cell>
          <cell r="AC118">
            <v>0</v>
          </cell>
          <cell r="AG118">
            <v>0</v>
          </cell>
          <cell r="AH118">
            <v>0</v>
          </cell>
          <cell r="AK118">
            <v>0</v>
          </cell>
        </row>
        <row r="119">
          <cell r="F119">
            <v>250.66666666666666</v>
          </cell>
          <cell r="AK119">
            <v>250.66666666666666</v>
          </cell>
        </row>
        <row r="120">
          <cell r="S120">
            <v>0</v>
          </cell>
          <cell r="X120">
            <v>0</v>
          </cell>
          <cell r="AF120">
            <v>0</v>
          </cell>
          <cell r="AK120">
            <v>0</v>
          </cell>
        </row>
        <row r="121">
          <cell r="F121">
            <v>8992</v>
          </cell>
          <cell r="AK121">
            <v>8992</v>
          </cell>
        </row>
        <row r="122">
          <cell r="AK122">
            <v>0</v>
          </cell>
        </row>
        <row r="123">
          <cell r="AK123">
            <v>-4642</v>
          </cell>
          <cell r="AL123">
            <v>-12062.791969696958</v>
          </cell>
        </row>
        <row r="124">
          <cell r="F124">
            <v>0</v>
          </cell>
        </row>
        <row r="125">
          <cell r="F125">
            <v>10029.666666666666</v>
          </cell>
          <cell r="G125">
            <v>0</v>
          </cell>
          <cell r="H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547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  <cell r="AH125">
            <v>0</v>
          </cell>
          <cell r="AI125">
            <v>64</v>
          </cell>
          <cell r="AJ125">
            <v>0</v>
          </cell>
          <cell r="AK125">
            <v>10640.666666666666</v>
          </cell>
          <cell r="AN125">
            <v>0</v>
          </cell>
          <cell r="AO125">
            <v>0</v>
          </cell>
          <cell r="AP125">
            <v>0</v>
          </cell>
          <cell r="AQ125">
            <v>0</v>
          </cell>
        </row>
        <row r="126">
          <cell r="F126">
            <v>10029.666666666666</v>
          </cell>
          <cell r="G126">
            <v>0</v>
          </cell>
          <cell r="H126">
            <v>0</v>
          </cell>
          <cell r="P126">
            <v>0</v>
          </cell>
          <cell r="S126">
            <v>547</v>
          </cell>
          <cell r="X126">
            <v>0</v>
          </cell>
          <cell r="Y126">
            <v>0</v>
          </cell>
          <cell r="Z126">
            <v>0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I126">
            <v>64</v>
          </cell>
          <cell r="AJ126">
            <v>0</v>
          </cell>
          <cell r="AK126">
            <v>5998.6666666666661</v>
          </cell>
        </row>
        <row r="127">
          <cell r="AK127">
            <v>-1422.1253030302919</v>
          </cell>
          <cell r="AL127">
            <v>10640.666666666666</v>
          </cell>
        </row>
        <row r="128">
          <cell r="AK128">
            <v>-1422.1253030302919</v>
          </cell>
        </row>
        <row r="129">
          <cell r="AK129">
            <v>-2031.60757575756</v>
          </cell>
          <cell r="AL129">
            <v>3974.6157760236601</v>
          </cell>
          <cell r="AM129">
            <v>-6871.4733517812419</v>
          </cell>
        </row>
        <row r="131">
          <cell r="AK131">
            <v>-609.48227272726797</v>
          </cell>
          <cell r="AN131">
            <v>0</v>
          </cell>
        </row>
        <row r="134">
          <cell r="AK134">
            <v>56002</v>
          </cell>
          <cell r="AM134">
            <v>56002</v>
          </cell>
          <cell r="AN134">
            <v>0</v>
          </cell>
          <cell r="AP134">
            <v>0</v>
          </cell>
        </row>
        <row r="135">
          <cell r="AK135">
            <v>-6871.4733517812419</v>
          </cell>
          <cell r="AN135">
            <v>0</v>
          </cell>
        </row>
        <row r="136">
          <cell r="AK136">
            <v>35.44</v>
          </cell>
          <cell r="AN136" t="e">
            <v>#DIV/0!</v>
          </cell>
        </row>
        <row r="137">
          <cell r="AK137">
            <v>39.79</v>
          </cell>
          <cell r="AN137" t="e">
            <v>#DIV/0!</v>
          </cell>
        </row>
        <row r="138">
          <cell r="AK138">
            <v>0</v>
          </cell>
          <cell r="AN138">
            <v>0</v>
          </cell>
        </row>
        <row r="140">
          <cell r="AK140">
            <v>10.96</v>
          </cell>
          <cell r="AN140" t="e">
            <v>#DIV/0!</v>
          </cell>
        </row>
        <row r="142">
          <cell r="AJ142">
            <v>0</v>
          </cell>
          <cell r="AK142">
            <v>10.72</v>
          </cell>
          <cell r="AN142" t="e">
            <v>#DIV/0!</v>
          </cell>
        </row>
        <row r="143">
          <cell r="AK143">
            <v>43363</v>
          </cell>
          <cell r="AL143">
            <v>43363</v>
          </cell>
        </row>
        <row r="145">
          <cell r="AJ145">
            <v>300</v>
          </cell>
        </row>
        <row r="146">
          <cell r="AK146">
            <v>15200.952380952382</v>
          </cell>
          <cell r="AL146">
            <v>-42411.38422397634</v>
          </cell>
          <cell r="AM146">
            <v>-62873.473351781242</v>
          </cell>
        </row>
        <row r="147">
          <cell r="S147">
            <v>0</v>
          </cell>
          <cell r="AK147">
            <v>865.25</v>
          </cell>
        </row>
        <row r="149">
          <cell r="AJ149">
            <v>0</v>
          </cell>
          <cell r="AK149">
            <v>99365</v>
          </cell>
          <cell r="AL149">
            <v>43363</v>
          </cell>
          <cell r="AM149">
            <v>56002</v>
          </cell>
          <cell r="AN149">
            <v>0</v>
          </cell>
        </row>
        <row r="150">
          <cell r="AK150">
            <v>0</v>
          </cell>
        </row>
        <row r="151">
          <cell r="AK151">
            <v>102388</v>
          </cell>
          <cell r="AL151">
            <v>46386</v>
          </cell>
          <cell r="AM151">
            <v>56002</v>
          </cell>
        </row>
        <row r="152">
          <cell r="AK152">
            <v>0</v>
          </cell>
          <cell r="AN152">
            <v>1404</v>
          </cell>
          <cell r="AO152">
            <v>5507</v>
          </cell>
          <cell r="AP152">
            <v>4082.4311644362028</v>
          </cell>
          <cell r="AQ152">
            <v>10450.050256024355</v>
          </cell>
        </row>
        <row r="153">
          <cell r="AK153">
            <v>-1.9</v>
          </cell>
          <cell r="AL153">
            <v>9.4</v>
          </cell>
          <cell r="AM153">
            <v>-10.9</v>
          </cell>
        </row>
        <row r="154">
          <cell r="AK154">
            <v>14.437928426710897</v>
          </cell>
          <cell r="AL154">
            <v>-100</v>
          </cell>
          <cell r="AM154">
            <v>-100</v>
          </cell>
        </row>
        <row r="155">
          <cell r="AL155">
            <v>0</v>
          </cell>
          <cell r="AM155">
            <v>0</v>
          </cell>
        </row>
        <row r="157">
          <cell r="F157">
            <v>0</v>
          </cell>
          <cell r="P157">
            <v>0</v>
          </cell>
          <cell r="S157">
            <v>0</v>
          </cell>
          <cell r="X157">
            <v>0</v>
          </cell>
          <cell r="AC157">
            <v>0</v>
          </cell>
          <cell r="AI157">
            <v>0</v>
          </cell>
          <cell r="AJ157">
            <v>142</v>
          </cell>
          <cell r="AK157">
            <v>0</v>
          </cell>
        </row>
        <row r="158">
          <cell r="F158">
            <v>542</v>
          </cell>
          <cell r="P158">
            <v>353</v>
          </cell>
          <cell r="S158">
            <v>873</v>
          </cell>
          <cell r="X158">
            <v>638</v>
          </cell>
          <cell r="AC158">
            <v>449</v>
          </cell>
          <cell r="AF158">
            <v>260</v>
          </cell>
          <cell r="AG158">
            <v>260</v>
          </cell>
          <cell r="AH158">
            <v>0</v>
          </cell>
          <cell r="AK158">
            <v>3115</v>
          </cell>
        </row>
        <row r="159">
          <cell r="F159">
            <v>542</v>
          </cell>
          <cell r="P159">
            <v>169</v>
          </cell>
          <cell r="S159">
            <v>315</v>
          </cell>
          <cell r="X159">
            <v>320</v>
          </cell>
          <cell r="AC159">
            <v>231</v>
          </cell>
          <cell r="AF159">
            <v>67.2</v>
          </cell>
          <cell r="AG159">
            <v>67.2</v>
          </cell>
          <cell r="AH159">
            <v>0</v>
          </cell>
          <cell r="AK159">
            <v>1577</v>
          </cell>
        </row>
        <row r="160">
          <cell r="F160">
            <v>542</v>
          </cell>
          <cell r="P160">
            <v>56</v>
          </cell>
          <cell r="S160">
            <v>190.4</v>
          </cell>
          <cell r="X160">
            <v>101.36000000000001</v>
          </cell>
          <cell r="AC160">
            <v>72.8</v>
          </cell>
          <cell r="AF160">
            <v>56</v>
          </cell>
          <cell r="AG160">
            <v>56</v>
          </cell>
          <cell r="AH160">
            <v>0</v>
          </cell>
          <cell r="AI160">
            <v>436.44</v>
          </cell>
          <cell r="AK160">
            <v>1455</v>
          </cell>
        </row>
        <row r="161">
          <cell r="AK161">
            <v>0</v>
          </cell>
        </row>
        <row r="162">
          <cell r="AK162">
            <v>0</v>
          </cell>
        </row>
        <row r="163">
          <cell r="F163">
            <v>14.170833333333334</v>
          </cell>
          <cell r="AK163">
            <v>14.170833333333334</v>
          </cell>
        </row>
        <row r="164">
          <cell r="P164">
            <v>70</v>
          </cell>
          <cell r="S164">
            <v>408.72727272727275</v>
          </cell>
          <cell r="X164">
            <v>278.18181818181819</v>
          </cell>
          <cell r="AC164">
            <v>199</v>
          </cell>
          <cell r="AG164">
            <v>121</v>
          </cell>
          <cell r="AK164">
            <v>955.90909090909099</v>
          </cell>
        </row>
        <row r="165">
          <cell r="F165">
            <v>83</v>
          </cell>
          <cell r="S165">
            <v>464.27272727272725</v>
          </cell>
          <cell r="X165">
            <v>359.81818181818181</v>
          </cell>
          <cell r="AC165">
            <v>250</v>
          </cell>
          <cell r="AK165">
            <v>1157.090909090909</v>
          </cell>
        </row>
        <row r="166">
          <cell r="S166">
            <v>873</v>
          </cell>
          <cell r="X166">
            <v>638</v>
          </cell>
          <cell r="AC166">
            <v>449</v>
          </cell>
        </row>
        <row r="167">
          <cell r="F167">
            <v>459</v>
          </cell>
          <cell r="P167">
            <v>0</v>
          </cell>
          <cell r="S167">
            <v>0</v>
          </cell>
          <cell r="X167">
            <v>0</v>
          </cell>
          <cell r="AC167">
            <v>0</v>
          </cell>
          <cell r="AK167">
            <v>459</v>
          </cell>
        </row>
        <row r="168">
          <cell r="S168">
            <v>0</v>
          </cell>
          <cell r="X168">
            <v>0</v>
          </cell>
          <cell r="AC168">
            <v>0</v>
          </cell>
          <cell r="AF168">
            <v>0</v>
          </cell>
          <cell r="AG168">
            <v>0</v>
          </cell>
          <cell r="AH168">
            <v>0</v>
          </cell>
          <cell r="AK168">
            <v>0</v>
          </cell>
        </row>
        <row r="169">
          <cell r="F169">
            <v>424</v>
          </cell>
          <cell r="G169">
            <v>15881.333333333334</v>
          </cell>
          <cell r="H169">
            <v>0</v>
          </cell>
          <cell r="P169">
            <v>284</v>
          </cell>
          <cell r="Q169">
            <v>0</v>
          </cell>
          <cell r="R169">
            <v>0</v>
          </cell>
          <cell r="S169">
            <v>3452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219</v>
          </cell>
          <cell r="Y169">
            <v>28724.818181818184</v>
          </cell>
          <cell r="Z169">
            <v>0</v>
          </cell>
          <cell r="AA169">
            <v>0</v>
          </cell>
          <cell r="AB169">
            <v>0</v>
          </cell>
          <cell r="AC169">
            <v>199</v>
          </cell>
          <cell r="AD169">
            <v>26701</v>
          </cell>
          <cell r="AE169">
            <v>0</v>
          </cell>
          <cell r="AF169">
            <v>67.2</v>
          </cell>
          <cell r="AG169">
            <v>67.2</v>
          </cell>
          <cell r="AH169">
            <v>0</v>
          </cell>
          <cell r="AI169">
            <v>118.4</v>
          </cell>
          <cell r="AJ169">
            <v>0</v>
          </cell>
          <cell r="AK169">
            <v>4785.5999999999995</v>
          </cell>
        </row>
        <row r="170">
          <cell r="F170">
            <v>424</v>
          </cell>
          <cell r="G170">
            <v>15881.333333333334</v>
          </cell>
          <cell r="H170">
            <v>0</v>
          </cell>
          <cell r="P170">
            <v>284</v>
          </cell>
          <cell r="Q170">
            <v>0</v>
          </cell>
          <cell r="R170">
            <v>0</v>
          </cell>
          <cell r="S170">
            <v>3121</v>
          </cell>
          <cell r="T170">
            <v>0</v>
          </cell>
          <cell r="U170">
            <v>0</v>
          </cell>
          <cell r="V170">
            <v>0</v>
          </cell>
          <cell r="W170">
            <v>0</v>
          </cell>
          <cell r="X170">
            <v>219</v>
          </cell>
          <cell r="Y170">
            <v>28724.818181818184</v>
          </cell>
          <cell r="Z170">
            <v>0</v>
          </cell>
          <cell r="AA170">
            <v>0</v>
          </cell>
          <cell r="AB170">
            <v>0</v>
          </cell>
          <cell r="AC170">
            <v>199</v>
          </cell>
          <cell r="AD170">
            <v>26701</v>
          </cell>
          <cell r="AE170">
            <v>0</v>
          </cell>
          <cell r="AF170">
            <v>67.2</v>
          </cell>
          <cell r="AG170">
            <v>67.2</v>
          </cell>
          <cell r="AH170">
            <v>0</v>
          </cell>
          <cell r="AI170">
            <v>118.4</v>
          </cell>
          <cell r="AJ170">
            <v>0</v>
          </cell>
          <cell r="AK170">
            <v>4454.5999999999995</v>
          </cell>
        </row>
        <row r="171">
          <cell r="F171">
            <v>0</v>
          </cell>
          <cell r="G171">
            <v>0</v>
          </cell>
          <cell r="H171">
            <v>0</v>
          </cell>
          <cell r="P171">
            <v>0</v>
          </cell>
          <cell r="R171">
            <v>0</v>
          </cell>
          <cell r="S171">
            <v>331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K171">
            <v>331</v>
          </cell>
        </row>
        <row r="172">
          <cell r="F172">
            <v>0</v>
          </cell>
          <cell r="AG172">
            <v>0</v>
          </cell>
          <cell r="AK172">
            <v>0</v>
          </cell>
        </row>
        <row r="173">
          <cell r="AK173">
            <v>0</v>
          </cell>
        </row>
        <row r="174">
          <cell r="F174">
            <v>8992</v>
          </cell>
          <cell r="AK174">
            <v>8992</v>
          </cell>
        </row>
        <row r="175">
          <cell r="F175">
            <v>384</v>
          </cell>
          <cell r="P175">
            <v>726</v>
          </cell>
          <cell r="Q175">
            <v>0</v>
          </cell>
          <cell r="R175">
            <v>0</v>
          </cell>
          <cell r="S175">
            <v>1685</v>
          </cell>
          <cell r="T175">
            <v>625.85363636363627</v>
          </cell>
          <cell r="U175">
            <v>650.41909090909098</v>
          </cell>
          <cell r="V175">
            <v>0</v>
          </cell>
          <cell r="W175">
            <v>0</v>
          </cell>
          <cell r="X175">
            <v>653</v>
          </cell>
          <cell r="AA175">
            <v>0</v>
          </cell>
          <cell r="AB175">
            <v>0</v>
          </cell>
          <cell r="AC175">
            <v>542</v>
          </cell>
          <cell r="AF175">
            <v>1440</v>
          </cell>
          <cell r="AG175">
            <v>1281</v>
          </cell>
          <cell r="AH175">
            <v>159</v>
          </cell>
          <cell r="AJ175">
            <v>0</v>
          </cell>
          <cell r="AK175">
            <v>5605</v>
          </cell>
          <cell r="AN175">
            <v>176</v>
          </cell>
          <cell r="AO175">
            <v>699</v>
          </cell>
          <cell r="AP175">
            <v>871.13269689737467</v>
          </cell>
          <cell r="AQ175">
            <v>2007.9582121935346</v>
          </cell>
        </row>
        <row r="176">
          <cell r="F176">
            <v>0</v>
          </cell>
          <cell r="G176">
            <v>0</v>
          </cell>
          <cell r="H176">
            <v>0</v>
          </cell>
          <cell r="P176">
            <v>70</v>
          </cell>
          <cell r="Q176">
            <v>0</v>
          </cell>
          <cell r="R176">
            <v>0</v>
          </cell>
          <cell r="S176">
            <v>408.72727272727275</v>
          </cell>
          <cell r="T176">
            <v>0</v>
          </cell>
          <cell r="U176">
            <v>0</v>
          </cell>
          <cell r="V176">
            <v>0</v>
          </cell>
          <cell r="W176">
            <v>0</v>
          </cell>
          <cell r="X176">
            <v>278.18181818181819</v>
          </cell>
          <cell r="Y176">
            <v>86</v>
          </cell>
          <cell r="Z176">
            <v>192.18181818181819</v>
          </cell>
          <cell r="AA176">
            <v>0</v>
          </cell>
          <cell r="AB176">
            <v>0</v>
          </cell>
          <cell r="AC176">
            <v>199</v>
          </cell>
          <cell r="AD176">
            <v>65</v>
          </cell>
          <cell r="AE176">
            <v>134</v>
          </cell>
          <cell r="AF176">
            <v>121</v>
          </cell>
          <cell r="AG176">
            <v>121</v>
          </cell>
          <cell r="AH176">
            <v>0</v>
          </cell>
        </row>
        <row r="177">
          <cell r="F177">
            <v>18.666666666666664</v>
          </cell>
          <cell r="P177">
            <v>61</v>
          </cell>
          <cell r="Q177">
            <v>0</v>
          </cell>
          <cell r="R177">
            <v>0</v>
          </cell>
          <cell r="S177">
            <v>28</v>
          </cell>
          <cell r="T177">
            <v>21</v>
          </cell>
          <cell r="U177">
            <v>0</v>
          </cell>
          <cell r="V177">
            <v>0</v>
          </cell>
          <cell r="W177">
            <v>0</v>
          </cell>
          <cell r="X177">
            <v>494</v>
          </cell>
          <cell r="AA177">
            <v>0</v>
          </cell>
          <cell r="AB177">
            <v>0</v>
          </cell>
          <cell r="AC177">
            <v>41</v>
          </cell>
          <cell r="AF177">
            <v>15</v>
          </cell>
          <cell r="AG177">
            <v>14</v>
          </cell>
          <cell r="AH177">
            <v>1</v>
          </cell>
          <cell r="AI177">
            <v>0</v>
          </cell>
          <cell r="AJ177">
            <v>0</v>
          </cell>
          <cell r="AK177">
            <v>47.18439393939866</v>
          </cell>
          <cell r="AN177">
            <v>172</v>
          </cell>
          <cell r="AO177">
            <v>372</v>
          </cell>
          <cell r="AP177">
            <v>65</v>
          </cell>
          <cell r="AQ177">
            <v>47.666666666666657</v>
          </cell>
        </row>
        <row r="180">
          <cell r="F180">
            <v>1912.6666666666656</v>
          </cell>
          <cell r="P180">
            <v>759</v>
          </cell>
          <cell r="S180">
            <v>4214.0000000000009</v>
          </cell>
          <cell r="X180">
            <v>502.99999999999835</v>
          </cell>
          <cell r="AC180">
            <v>383</v>
          </cell>
          <cell r="AF180">
            <v>1919</v>
          </cell>
          <cell r="AG180">
            <v>1091.0999999999999</v>
          </cell>
          <cell r="AH180">
            <v>827.90000000000009</v>
          </cell>
          <cell r="AO180">
            <v>1507.2</v>
          </cell>
        </row>
        <row r="181">
          <cell r="AN181" t="str">
            <v>ОЧИК.18.02.</v>
          </cell>
        </row>
        <row r="184">
          <cell r="F184" t="str">
            <v>АПАРАТ ВСЬОГО</v>
          </cell>
          <cell r="G184" t="str">
            <v>АПАРАТ ЕЛЕКТРО</v>
          </cell>
          <cell r="H184" t="str">
            <v>АПАРАТ ТЕПЛО</v>
          </cell>
          <cell r="P184" t="str">
            <v>ККМ</v>
          </cell>
          <cell r="S184" t="str">
            <v>КТМ</v>
          </cell>
          <cell r="X184" t="str">
            <v>ТЕЦ-5 ВСЬОГО</v>
          </cell>
          <cell r="Y184" t="str">
            <v>Е/Е</v>
          </cell>
          <cell r="Z184" t="str">
            <v xml:space="preserve"> Т/Е</v>
          </cell>
          <cell r="AC184" t="str">
            <v>ТЕЦ-6 ВСЬОГО</v>
          </cell>
          <cell r="AD184" t="str">
            <v>Е/Е</v>
          </cell>
          <cell r="AE184" t="str">
            <v xml:space="preserve"> Т/Е</v>
          </cell>
          <cell r="AF184" t="str">
            <v>Е/Е</v>
          </cell>
          <cell r="AG184" t="str">
            <v xml:space="preserve"> Т/Е</v>
          </cell>
          <cell r="AI184" t="str">
            <v xml:space="preserve">ДОП.ВИР. </v>
          </cell>
          <cell r="AJ184" t="str">
            <v>ДОП.ВИР. СТ.ОРГ.</v>
          </cell>
          <cell r="AK184" t="str">
            <v>АК КЕ ВСЬОГО</v>
          </cell>
          <cell r="AL184" t="str">
            <v>Е/Е</v>
          </cell>
          <cell r="AM184" t="str">
            <v xml:space="preserve"> Т/Е</v>
          </cell>
          <cell r="AN184" t="str">
            <v>СТАНЦІї ЕЛЕКТРО</v>
          </cell>
          <cell r="AO184" t="str">
            <v>СТАНЦІІ ТЕПЛОВІ</v>
          </cell>
          <cell r="AP184" t="str">
            <v>МЕРЕЖІ ЕЛЕКТРО</v>
          </cell>
          <cell r="AQ184" t="str">
            <v>МЕРЕЖІ ТЕПЛОВІ</v>
          </cell>
        </row>
        <row r="187">
          <cell r="S187">
            <v>97.3</v>
          </cell>
          <cell r="X187">
            <v>89.2</v>
          </cell>
          <cell r="AC187">
            <v>73.2</v>
          </cell>
          <cell r="AK187">
            <v>259.7</v>
          </cell>
          <cell r="AN187">
            <v>221.49122807017542</v>
          </cell>
        </row>
        <row r="188">
          <cell r="S188">
            <v>111.9</v>
          </cell>
          <cell r="X188">
            <v>102.5</v>
          </cell>
          <cell r="AC188">
            <v>84.2</v>
          </cell>
          <cell r="AK188">
            <v>298.60000000000002</v>
          </cell>
          <cell r="AN188">
            <v>252.49999999999997</v>
          </cell>
        </row>
        <row r="189">
          <cell r="P189">
            <v>0</v>
          </cell>
          <cell r="S189">
            <v>0</v>
          </cell>
          <cell r="X189">
            <v>0</v>
          </cell>
          <cell r="AC189">
            <v>0</v>
          </cell>
          <cell r="AN189">
            <v>66</v>
          </cell>
        </row>
        <row r="190">
          <cell r="P190">
            <v>0</v>
          </cell>
          <cell r="S190">
            <v>194.5</v>
          </cell>
          <cell r="X190">
            <v>194.5</v>
          </cell>
          <cell r="AC190">
            <v>194.5</v>
          </cell>
          <cell r="AK190">
            <v>194.5</v>
          </cell>
          <cell r="AN190">
            <v>0</v>
          </cell>
        </row>
        <row r="191">
          <cell r="S191">
            <v>18925</v>
          </cell>
          <cell r="X191">
            <v>17350</v>
          </cell>
          <cell r="AC191">
            <v>14237</v>
          </cell>
          <cell r="AK191">
            <v>50512</v>
          </cell>
          <cell r="AN191">
            <v>0</v>
          </cell>
        </row>
        <row r="192">
          <cell r="AK192">
            <v>50512</v>
          </cell>
        </row>
        <row r="193">
          <cell r="X193">
            <v>0</v>
          </cell>
          <cell r="AC193">
            <v>0</v>
          </cell>
          <cell r="AK193">
            <v>0</v>
          </cell>
        </row>
        <row r="194">
          <cell r="X194">
            <v>0</v>
          </cell>
          <cell r="AC194">
            <v>0</v>
          </cell>
          <cell r="AK194">
            <v>0</v>
          </cell>
        </row>
        <row r="195">
          <cell r="X195">
            <v>82.5</v>
          </cell>
          <cell r="AC195">
            <v>82.5</v>
          </cell>
        </row>
        <row r="196">
          <cell r="X196">
            <v>0</v>
          </cell>
          <cell r="AC196">
            <v>0</v>
          </cell>
          <cell r="AK196">
            <v>0</v>
          </cell>
        </row>
        <row r="197">
          <cell r="S197">
            <v>0</v>
          </cell>
          <cell r="X197">
            <v>0</v>
          </cell>
          <cell r="AC197">
            <v>0</v>
          </cell>
          <cell r="AK197">
            <v>0</v>
          </cell>
        </row>
        <row r="199">
          <cell r="X199">
            <v>13.4</v>
          </cell>
          <cell r="AC199">
            <v>16.100000000000001</v>
          </cell>
          <cell r="AK199">
            <v>29.5</v>
          </cell>
          <cell r="AN199">
            <v>75.839416058394164</v>
          </cell>
        </row>
        <row r="200">
          <cell r="X200">
            <v>18.5</v>
          </cell>
          <cell r="AC200">
            <v>22.2</v>
          </cell>
          <cell r="AK200">
            <v>40.700000000000003</v>
          </cell>
          <cell r="AN200">
            <v>103.9</v>
          </cell>
        </row>
        <row r="201">
          <cell r="F201">
            <v>75</v>
          </cell>
          <cell r="P201">
            <v>75</v>
          </cell>
          <cell r="AJ201">
            <v>0</v>
          </cell>
          <cell r="AN201" t="e">
            <v>#DIV/0!</v>
          </cell>
          <cell r="AQ201">
            <v>75</v>
          </cell>
        </row>
        <row r="202">
          <cell r="S202">
            <v>653</v>
          </cell>
          <cell r="X202">
            <v>653</v>
          </cell>
          <cell r="AC202">
            <v>653</v>
          </cell>
          <cell r="AK202">
            <v>653</v>
          </cell>
          <cell r="AN202">
            <v>195.28</v>
          </cell>
        </row>
        <row r="203">
          <cell r="S203">
            <v>0</v>
          </cell>
          <cell r="X203">
            <v>8750</v>
          </cell>
          <cell r="AC203">
            <v>10514</v>
          </cell>
          <cell r="AK203">
            <v>19264</v>
          </cell>
          <cell r="AN203">
            <v>14810</v>
          </cell>
        </row>
        <row r="204">
          <cell r="AK204">
            <v>19264</v>
          </cell>
        </row>
        <row r="205">
          <cell r="S205">
            <v>111.9</v>
          </cell>
          <cell r="X205">
            <v>121</v>
          </cell>
          <cell r="Y205">
            <v>37.5</v>
          </cell>
          <cell r="Z205">
            <v>83.5</v>
          </cell>
          <cell r="AC205">
            <v>106.4</v>
          </cell>
          <cell r="AD205">
            <v>34.799999999999997</v>
          </cell>
          <cell r="AE205">
            <v>71.600000000000009</v>
          </cell>
          <cell r="AK205">
            <v>339.3</v>
          </cell>
          <cell r="AL205">
            <v>72.3</v>
          </cell>
          <cell r="AM205">
            <v>267</v>
          </cell>
          <cell r="AN205">
            <v>356.4</v>
          </cell>
          <cell r="AO205">
            <v>74.900000000000006</v>
          </cell>
          <cell r="AP205">
            <v>281.5</v>
          </cell>
        </row>
        <row r="206">
          <cell r="S206">
            <v>18925</v>
          </cell>
          <cell r="X206">
            <v>26100</v>
          </cell>
          <cell r="Y206">
            <v>11966.09756097561</v>
          </cell>
          <cell r="Z206">
            <v>14133.90243902439</v>
          </cell>
          <cell r="AA206">
            <v>14133.90243902439</v>
          </cell>
          <cell r="AC206">
            <v>24751</v>
          </cell>
          <cell r="AD206">
            <v>12644.477434679333</v>
          </cell>
          <cell r="AE206">
            <v>12106.522565320667</v>
          </cell>
          <cell r="AK206">
            <v>69776</v>
          </cell>
          <cell r="AL206">
            <v>24610.574995654941</v>
          </cell>
          <cell r="AM206">
            <v>45165.425004345059</v>
          </cell>
          <cell r="AN206">
            <v>14810</v>
          </cell>
          <cell r="AO206">
            <v>3112.427048260382</v>
          </cell>
          <cell r="AP206">
            <v>11697.572951739618</v>
          </cell>
        </row>
        <row r="207">
          <cell r="S207">
            <v>169.12</v>
          </cell>
          <cell r="X207">
            <v>215.7</v>
          </cell>
          <cell r="Y207">
            <v>319.10000000000002</v>
          </cell>
          <cell r="Z207">
            <v>169.27</v>
          </cell>
          <cell r="AC207">
            <v>232.62</v>
          </cell>
          <cell r="AD207">
            <v>363.35</v>
          </cell>
          <cell r="AE207">
            <v>169.09</v>
          </cell>
          <cell r="AI207">
            <v>0</v>
          </cell>
          <cell r="AJ207">
            <v>0</v>
          </cell>
          <cell r="AK207">
            <v>205.65</v>
          </cell>
          <cell r="AL207">
            <v>340.4</v>
          </cell>
          <cell r="AM207">
            <v>169.16</v>
          </cell>
          <cell r="AN207">
            <v>41.55</v>
          </cell>
          <cell r="AO207">
            <v>41.55</v>
          </cell>
          <cell r="AP207">
            <v>41.55</v>
          </cell>
          <cell r="AQ207">
            <v>0</v>
          </cell>
        </row>
        <row r="208">
          <cell r="AM208">
            <v>0</v>
          </cell>
          <cell r="AN208">
            <v>52</v>
          </cell>
          <cell r="AO208">
            <v>52</v>
          </cell>
        </row>
        <row r="209">
          <cell r="X209">
            <v>26100</v>
          </cell>
          <cell r="AC209">
            <v>24751</v>
          </cell>
          <cell r="AK209">
            <v>69776</v>
          </cell>
          <cell r="AL209">
            <v>24610.574995654941</v>
          </cell>
          <cell r="AM209">
            <v>45165.425004345059</v>
          </cell>
          <cell r="AN209">
            <v>14862</v>
          </cell>
          <cell r="AO209">
            <v>3164.427048260382</v>
          </cell>
          <cell r="AP209">
            <v>11697.572951739618</v>
          </cell>
        </row>
        <row r="211">
          <cell r="AK211">
            <v>69776</v>
          </cell>
        </row>
        <row r="218">
          <cell r="G218" t="str">
            <v>Б.В.ЯЩЕНКО</v>
          </cell>
        </row>
        <row r="219">
          <cell r="G219" t="str">
            <v>М.В.ТЕРПИЛО</v>
          </cell>
        </row>
        <row r="220">
          <cell r="G220" t="str">
            <v xml:space="preserve">В.І.МИРГОРОДСЬКИЙ                                  </v>
          </cell>
        </row>
        <row r="221">
          <cell r="G221" t="str">
            <v xml:space="preserve">М.І.ШЕВЧЕНКО                                 </v>
          </cell>
        </row>
        <row r="222">
          <cell r="G222" t="str">
            <v>В.Ю.МОНТЬЕВ</v>
          </cell>
        </row>
        <row r="223">
          <cell r="G223" t="str">
            <v xml:space="preserve">О.М.НИКОЛЕНКО      </v>
          </cell>
        </row>
        <row r="227">
          <cell r="AO227">
            <v>1507.2</v>
          </cell>
        </row>
        <row r="242">
          <cell r="AG242" t="str">
            <v xml:space="preserve">         Затверджую</v>
          </cell>
        </row>
        <row r="243">
          <cell r="AG243" t="str">
            <v xml:space="preserve"> Голова правління </v>
          </cell>
        </row>
        <row r="244">
          <cell r="AG244" t="str">
            <v xml:space="preserve">                        І.В.Плачков</v>
          </cell>
        </row>
        <row r="245">
          <cell r="AG245" t="str">
            <v xml:space="preserve">   "_____" ________2000 р.</v>
          </cell>
        </row>
        <row r="249">
          <cell r="F249" t="str">
            <v>РОЗРАХУНОК ФІНАНСОВИХ ПОТОКІВ НА   березень  2000 року</v>
          </cell>
        </row>
        <row r="250">
          <cell r="F250" t="str">
            <v>ПО ФІЛІАЛАХ АК КИЇВЕНЕРГО</v>
          </cell>
        </row>
        <row r="255">
          <cell r="AI255" t="str">
            <v>ТИС.ГРН.</v>
          </cell>
          <cell r="AK255" t="str">
            <v>тис.грн.</v>
          </cell>
        </row>
        <row r="256">
          <cell r="F256" t="str">
            <v>ВИКОН.ДИР.</v>
          </cell>
          <cell r="G256" t="str">
            <v>АПАРАТ ЕЛЕКТРО</v>
          </cell>
          <cell r="H256" t="str">
            <v>АПАРАТ ТЕПЛО</v>
          </cell>
          <cell r="P256" t="str">
            <v>КМ</v>
          </cell>
          <cell r="Q256" t="str">
            <v>ТМ</v>
          </cell>
          <cell r="S256" t="str">
            <v>КТМ</v>
          </cell>
          <cell r="T256" t="str">
            <v>ВИРОБН</v>
          </cell>
          <cell r="U256" t="str">
            <v>ПЕРЕД</v>
          </cell>
          <cell r="X256" t="str">
            <v>ТЕЦ-5 ВСЬОГО</v>
          </cell>
          <cell r="Y256" t="str">
            <v>Е/Е</v>
          </cell>
          <cell r="Z256" t="str">
            <v xml:space="preserve"> Т/Е</v>
          </cell>
          <cell r="AC256" t="str">
            <v>ТЕЦ-6 ВСЬОГО</v>
          </cell>
          <cell r="AD256" t="str">
            <v>Е/Е</v>
          </cell>
          <cell r="AE256" t="str">
            <v xml:space="preserve"> Т/Е</v>
          </cell>
          <cell r="AF256" t="str">
            <v>ТРМ ВСЬОГО</v>
          </cell>
          <cell r="AG256" t="str">
            <v>ТРМ  АК КЕ</v>
          </cell>
          <cell r="AH256" t="str">
            <v>ТРМ СТОР</v>
          </cell>
          <cell r="AI256" t="str">
            <v xml:space="preserve">ДОП.ВИР. </v>
          </cell>
          <cell r="AJ256" t="str">
            <v>ДОП.ВИР. СТ.ОРГ.</v>
          </cell>
          <cell r="AK256" t="str">
            <v>АК КЕ осн.вир.</v>
          </cell>
          <cell r="AL256" t="str">
            <v>АК КЕ ВСЬОГО</v>
          </cell>
          <cell r="AM256" t="str">
            <v xml:space="preserve"> Т/Е</v>
          </cell>
          <cell r="AN256" t="str">
            <v>СТАНЦІї ЕЛЕКТРО</v>
          </cell>
          <cell r="AO256" t="str">
            <v>СТАНЦІІ ТЕПЛОВІ</v>
          </cell>
          <cell r="AP256" t="str">
            <v>МЕРЕЖІ ЕЛЕКТРО</v>
          </cell>
          <cell r="AQ256" t="str">
            <v>МЕРЕЖІ ТЕПЛОВІ</v>
          </cell>
        </row>
        <row r="257">
          <cell r="F257">
            <v>3281.3333333333321</v>
          </cell>
          <cell r="P257">
            <v>2113</v>
          </cell>
          <cell r="S257">
            <v>9843.2727272727279</v>
          </cell>
          <cell r="X257">
            <v>2228.8181818181802</v>
          </cell>
          <cell r="AC257">
            <v>1415</v>
          </cell>
          <cell r="AF257">
            <v>3580.2</v>
          </cell>
          <cell r="AG257">
            <v>2592.2999999999997</v>
          </cell>
          <cell r="AH257">
            <v>988.90000000000009</v>
          </cell>
          <cell r="AJ257">
            <v>7599</v>
          </cell>
          <cell r="AK257">
            <v>23449.290909090909</v>
          </cell>
        </row>
        <row r="259">
          <cell r="F259">
            <v>22223.257142857143</v>
          </cell>
          <cell r="G259">
            <v>1657</v>
          </cell>
          <cell r="H259">
            <v>2932</v>
          </cell>
          <cell r="P259">
            <v>2113</v>
          </cell>
          <cell r="Q259">
            <v>0</v>
          </cell>
          <cell r="R259">
            <v>0</v>
          </cell>
          <cell r="S259">
            <v>9843.2727272727279</v>
          </cell>
          <cell r="T259">
            <v>4622.9436363636387</v>
          </cell>
          <cell r="U259">
            <v>1761.3290909090908</v>
          </cell>
          <cell r="V259">
            <v>0</v>
          </cell>
          <cell r="W259">
            <v>0</v>
          </cell>
          <cell r="X259">
            <v>2228.8181818181802</v>
          </cell>
          <cell r="Y259">
            <v>624</v>
          </cell>
          <cell r="Z259">
            <v>1385.818181818182</v>
          </cell>
          <cell r="AA259">
            <v>0</v>
          </cell>
          <cell r="AB259">
            <v>0</v>
          </cell>
          <cell r="AC259">
            <v>1415</v>
          </cell>
          <cell r="AD259">
            <v>402</v>
          </cell>
          <cell r="AE259">
            <v>814</v>
          </cell>
          <cell r="AF259">
            <v>3580.2</v>
          </cell>
          <cell r="AG259">
            <v>2592.2999999999997</v>
          </cell>
          <cell r="AH259">
            <v>988.90000000000009</v>
          </cell>
          <cell r="AI259">
            <v>976.66666666666663</v>
          </cell>
          <cell r="AJ259">
            <v>0</v>
          </cell>
          <cell r="AK259">
            <v>115402.7813852814</v>
          </cell>
          <cell r="AM259">
            <v>100230.25</v>
          </cell>
        </row>
        <row r="260">
          <cell r="F260">
            <v>11037.590476190477</v>
          </cell>
          <cell r="G260">
            <v>1551</v>
          </cell>
          <cell r="H260">
            <v>2654</v>
          </cell>
          <cell r="P260">
            <v>821</v>
          </cell>
          <cell r="S260">
            <v>3495.166666666667</v>
          </cell>
          <cell r="T260">
            <v>3789.8900000000026</v>
          </cell>
          <cell r="U260">
            <v>23.1099999999999</v>
          </cell>
          <cell r="X260">
            <v>1223.9999999999984</v>
          </cell>
          <cell r="Y260">
            <v>316</v>
          </cell>
          <cell r="Z260">
            <v>704.00000000000023</v>
          </cell>
          <cell r="AC260">
            <v>499</v>
          </cell>
          <cell r="AD260">
            <v>50</v>
          </cell>
          <cell r="AE260">
            <v>89</v>
          </cell>
          <cell r="AF260">
            <v>508.99999999999983</v>
          </cell>
          <cell r="AG260">
            <v>462.19999999999965</v>
          </cell>
          <cell r="AH260">
            <v>47.800000000000068</v>
          </cell>
          <cell r="AI260">
            <v>697.66666666666663</v>
          </cell>
          <cell r="AJ260">
            <v>-2455</v>
          </cell>
          <cell r="AK260">
            <v>101430.05714285716</v>
          </cell>
          <cell r="AM260">
            <v>18030.423809523811</v>
          </cell>
        </row>
        <row r="261">
          <cell r="F261">
            <v>100507.92380952381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0</v>
          </cell>
          <cell r="V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0</v>
          </cell>
          <cell r="AB261">
            <v>0</v>
          </cell>
          <cell r="AC261">
            <v>0</v>
          </cell>
          <cell r="AD261">
            <v>0</v>
          </cell>
          <cell r="AE261">
            <v>0</v>
          </cell>
          <cell r="AF261">
            <v>0</v>
          </cell>
          <cell r="AG261">
            <v>0</v>
          </cell>
          <cell r="AH261">
            <v>0</v>
          </cell>
          <cell r="AI261">
            <v>0</v>
          </cell>
          <cell r="AK261">
            <v>100507.92380952381</v>
          </cell>
        </row>
        <row r="262">
          <cell r="F262">
            <v>69776</v>
          </cell>
          <cell r="AK262">
            <v>69776</v>
          </cell>
        </row>
        <row r="263">
          <cell r="F263">
            <v>11292</v>
          </cell>
          <cell r="AK263">
            <v>11292</v>
          </cell>
        </row>
        <row r="264">
          <cell r="F264">
            <v>10092.257142857143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0</v>
          </cell>
          <cell r="V264">
            <v>0</v>
          </cell>
          <cell r="W264">
            <v>0</v>
          </cell>
          <cell r="X264">
            <v>0</v>
          </cell>
          <cell r="Y264">
            <v>0</v>
          </cell>
          <cell r="Z264">
            <v>0</v>
          </cell>
          <cell r="AA264">
            <v>0</v>
          </cell>
          <cell r="AB264">
            <v>0</v>
          </cell>
          <cell r="AC264">
            <v>0</v>
          </cell>
          <cell r="AD264">
            <v>0</v>
          </cell>
          <cell r="AE264">
            <v>0</v>
          </cell>
          <cell r="AF264">
            <v>0</v>
          </cell>
          <cell r="AG264">
            <v>0</v>
          </cell>
          <cell r="AH264">
            <v>0</v>
          </cell>
          <cell r="AI264">
            <v>0</v>
          </cell>
          <cell r="AK264">
            <v>10092.257142857143</v>
          </cell>
        </row>
        <row r="265">
          <cell r="F265">
            <v>498</v>
          </cell>
          <cell r="AK265">
            <v>498</v>
          </cell>
        </row>
        <row r="266">
          <cell r="F266">
            <v>0</v>
          </cell>
          <cell r="AK266">
            <v>0</v>
          </cell>
        </row>
        <row r="267">
          <cell r="F267">
            <v>4104.2571428571437</v>
          </cell>
          <cell r="AK267">
            <v>4104.2571428571437</v>
          </cell>
        </row>
        <row r="268">
          <cell r="F268">
            <v>3500</v>
          </cell>
          <cell r="AK268">
            <v>3500</v>
          </cell>
        </row>
        <row r="269">
          <cell r="F269">
            <v>0</v>
          </cell>
          <cell r="AK269">
            <v>0</v>
          </cell>
        </row>
        <row r="270">
          <cell r="F270">
            <v>1990</v>
          </cell>
          <cell r="P270">
            <v>0</v>
          </cell>
          <cell r="S270">
            <v>0</v>
          </cell>
          <cell r="X270">
            <v>0</v>
          </cell>
          <cell r="AC270">
            <v>0</v>
          </cell>
          <cell r="AF270">
            <v>0</v>
          </cell>
          <cell r="AG270">
            <v>0</v>
          </cell>
          <cell r="AH270">
            <v>0</v>
          </cell>
          <cell r="AI270">
            <v>0</v>
          </cell>
          <cell r="AK270">
            <v>1990</v>
          </cell>
        </row>
        <row r="271">
          <cell r="F271">
            <v>9242.6666666666661</v>
          </cell>
          <cell r="AK271">
            <v>9242.6666666666661</v>
          </cell>
        </row>
        <row r="272">
          <cell r="F272">
            <v>105</v>
          </cell>
          <cell r="P272">
            <v>0</v>
          </cell>
          <cell r="S272">
            <v>0</v>
          </cell>
          <cell r="X272">
            <v>0</v>
          </cell>
          <cell r="AC272">
            <v>0</v>
          </cell>
          <cell r="AF272">
            <v>0</v>
          </cell>
          <cell r="AG272">
            <v>0</v>
          </cell>
          <cell r="AH272">
            <v>0</v>
          </cell>
          <cell r="AI272">
            <v>0</v>
          </cell>
          <cell r="AK272">
            <v>105</v>
          </cell>
        </row>
        <row r="273">
          <cell r="F273">
            <v>103789.25714285714</v>
          </cell>
          <cell r="P273">
            <v>2113</v>
          </cell>
          <cell r="Q273">
            <v>0</v>
          </cell>
          <cell r="R273">
            <v>0</v>
          </cell>
          <cell r="S273">
            <v>9843.2727272727279</v>
          </cell>
          <cell r="T273">
            <v>0</v>
          </cell>
          <cell r="U273">
            <v>0</v>
          </cell>
          <cell r="V273">
            <v>0</v>
          </cell>
          <cell r="W273">
            <v>0</v>
          </cell>
          <cell r="X273">
            <v>2228.8181818181802</v>
          </cell>
          <cell r="Y273">
            <v>0</v>
          </cell>
          <cell r="Z273">
            <v>0</v>
          </cell>
          <cell r="AA273">
            <v>0</v>
          </cell>
          <cell r="AB273">
            <v>0</v>
          </cell>
          <cell r="AC273">
            <v>1415</v>
          </cell>
          <cell r="AD273">
            <v>0</v>
          </cell>
          <cell r="AE273">
            <v>0</v>
          </cell>
          <cell r="AF273">
            <v>3580.2</v>
          </cell>
          <cell r="AG273">
            <v>2592.2999999999997</v>
          </cell>
          <cell r="AH273">
            <v>988.90000000000009</v>
          </cell>
          <cell r="AI273">
            <v>0</v>
          </cell>
          <cell r="AK273">
            <v>123957.21471861472</v>
          </cell>
        </row>
        <row r="274">
          <cell r="F274">
            <v>1445</v>
          </cell>
          <cell r="P274">
            <v>1139</v>
          </cell>
          <cell r="Q274">
            <v>0</v>
          </cell>
          <cell r="R274">
            <v>0</v>
          </cell>
          <cell r="S274">
            <v>6250.833333333333</v>
          </cell>
          <cell r="T274">
            <v>646.85363636363627</v>
          </cell>
          <cell r="U274">
            <v>650.41909090909098</v>
          </cell>
          <cell r="V274">
            <v>0</v>
          </cell>
          <cell r="W274">
            <v>0</v>
          </cell>
          <cell r="X274">
            <v>1324</v>
          </cell>
          <cell r="Y274">
            <v>265</v>
          </cell>
          <cell r="Z274">
            <v>586.81818181818176</v>
          </cell>
          <cell r="AA274">
            <v>0</v>
          </cell>
          <cell r="AB274">
            <v>0</v>
          </cell>
          <cell r="AC274">
            <v>752</v>
          </cell>
          <cell r="AD274">
            <v>117</v>
          </cell>
          <cell r="AE274">
            <v>240</v>
          </cell>
          <cell r="AF274">
            <v>3044.2</v>
          </cell>
          <cell r="AG274">
            <v>2103.1</v>
          </cell>
          <cell r="AH274">
            <v>941.1</v>
          </cell>
          <cell r="AI274">
            <v>279</v>
          </cell>
          <cell r="AK274">
            <v>14686.7</v>
          </cell>
        </row>
        <row r="275">
          <cell r="F275">
            <v>384</v>
          </cell>
          <cell r="G275">
            <v>106</v>
          </cell>
          <cell r="H275">
            <v>278</v>
          </cell>
          <cell r="P275">
            <v>726</v>
          </cell>
          <cell r="S275">
            <v>1685</v>
          </cell>
          <cell r="T275">
            <v>625.85363636363627</v>
          </cell>
          <cell r="U275">
            <v>650.41909090909098</v>
          </cell>
          <cell r="X275">
            <v>653</v>
          </cell>
          <cell r="Y275">
            <v>117</v>
          </cell>
          <cell r="Z275">
            <v>257.81818181818181</v>
          </cell>
          <cell r="AC275">
            <v>542</v>
          </cell>
          <cell r="AD275">
            <v>112</v>
          </cell>
          <cell r="AE275">
            <v>231</v>
          </cell>
          <cell r="AF275">
            <v>1440</v>
          </cell>
          <cell r="AG275">
            <v>1281</v>
          </cell>
          <cell r="AH275">
            <v>159</v>
          </cell>
          <cell r="AI275">
            <v>279</v>
          </cell>
          <cell r="AK275">
            <v>5764</v>
          </cell>
        </row>
        <row r="276">
          <cell r="F276">
            <v>0</v>
          </cell>
          <cell r="P276">
            <v>0</v>
          </cell>
          <cell r="Q276">
            <v>0</v>
          </cell>
          <cell r="R276">
            <v>0</v>
          </cell>
          <cell r="S276">
            <v>21</v>
          </cell>
          <cell r="T276">
            <v>21</v>
          </cell>
          <cell r="U276">
            <v>0</v>
          </cell>
          <cell r="V276">
            <v>0</v>
          </cell>
          <cell r="W276">
            <v>0</v>
          </cell>
          <cell r="X276">
            <v>477</v>
          </cell>
          <cell r="Y276">
            <v>148</v>
          </cell>
          <cell r="Z276">
            <v>329</v>
          </cell>
          <cell r="AA276">
            <v>0</v>
          </cell>
          <cell r="AB276">
            <v>0</v>
          </cell>
          <cell r="AC276">
            <v>0</v>
          </cell>
          <cell r="AD276">
            <v>5</v>
          </cell>
          <cell r="AE276">
            <v>9</v>
          </cell>
          <cell r="AF276">
            <v>0</v>
          </cell>
          <cell r="AG276">
            <v>0</v>
          </cell>
          <cell r="AH276">
            <v>0</v>
          </cell>
          <cell r="AI276">
            <v>0</v>
          </cell>
          <cell r="AK276">
            <v>498</v>
          </cell>
        </row>
        <row r="277">
          <cell r="F277">
            <v>1058</v>
          </cell>
          <cell r="P277">
            <v>321</v>
          </cell>
          <cell r="Q277">
            <v>0</v>
          </cell>
          <cell r="R277">
            <v>0</v>
          </cell>
          <cell r="S277">
            <v>1138.8333333333333</v>
          </cell>
          <cell r="T277">
            <v>0</v>
          </cell>
          <cell r="U277">
            <v>0</v>
          </cell>
          <cell r="V277">
            <v>0</v>
          </cell>
          <cell r="W277">
            <v>0</v>
          </cell>
          <cell r="X277">
            <v>176</v>
          </cell>
          <cell r="Y277">
            <v>0</v>
          </cell>
          <cell r="Z277">
            <v>0</v>
          </cell>
          <cell r="AA277">
            <v>0</v>
          </cell>
          <cell r="AB277">
            <v>0</v>
          </cell>
          <cell r="AC277">
            <v>163</v>
          </cell>
          <cell r="AD277">
            <v>0</v>
          </cell>
          <cell r="AE277">
            <v>0</v>
          </cell>
          <cell r="AF277">
            <v>450.2</v>
          </cell>
          <cell r="AG277">
            <v>418.2</v>
          </cell>
          <cell r="AH277">
            <v>32</v>
          </cell>
          <cell r="AI277">
            <v>0</v>
          </cell>
          <cell r="AK277">
            <v>3341.0333333333328</v>
          </cell>
        </row>
        <row r="278">
          <cell r="F278">
            <v>158</v>
          </cell>
          <cell r="P278">
            <v>56</v>
          </cell>
          <cell r="S278">
            <v>400.83333333333331</v>
          </cell>
          <cell r="X278">
            <v>75</v>
          </cell>
          <cell r="AC278">
            <v>40</v>
          </cell>
          <cell r="AF278">
            <v>295</v>
          </cell>
          <cell r="AG278">
            <v>263</v>
          </cell>
          <cell r="AH278">
            <v>32</v>
          </cell>
          <cell r="AI278">
            <v>0</v>
          </cell>
          <cell r="AK278">
            <v>1058.8333333333333</v>
          </cell>
        </row>
        <row r="279">
          <cell r="F279">
            <v>298</v>
          </cell>
          <cell r="P279">
            <v>10</v>
          </cell>
          <cell r="S279">
            <v>0</v>
          </cell>
          <cell r="X279">
            <v>0</v>
          </cell>
          <cell r="AC279">
            <v>20</v>
          </cell>
          <cell r="AF279">
            <v>32</v>
          </cell>
          <cell r="AG279">
            <v>32</v>
          </cell>
          <cell r="AH279">
            <v>0</v>
          </cell>
          <cell r="AI279">
            <v>0</v>
          </cell>
          <cell r="AK279">
            <v>360</v>
          </cell>
        </row>
        <row r="280">
          <cell r="F280">
            <v>60</v>
          </cell>
          <cell r="P280">
            <v>190</v>
          </cell>
          <cell r="S280">
            <v>690</v>
          </cell>
          <cell r="X280">
            <v>0</v>
          </cell>
          <cell r="AC280">
            <v>60</v>
          </cell>
          <cell r="AF280">
            <v>67.2</v>
          </cell>
          <cell r="AG280">
            <v>67.2</v>
          </cell>
          <cell r="AK280">
            <v>1067.2</v>
          </cell>
        </row>
        <row r="281">
          <cell r="F281">
            <v>542</v>
          </cell>
          <cell r="P281">
            <v>65</v>
          </cell>
          <cell r="S281">
            <v>48</v>
          </cell>
          <cell r="X281">
            <v>101</v>
          </cell>
          <cell r="AC281">
            <v>43</v>
          </cell>
          <cell r="AF281">
            <v>56</v>
          </cell>
          <cell r="AG281">
            <v>56</v>
          </cell>
          <cell r="AH281">
            <v>0</v>
          </cell>
          <cell r="AK281">
            <v>855</v>
          </cell>
        </row>
        <row r="282">
          <cell r="F282">
            <v>3</v>
          </cell>
          <cell r="P282">
            <v>92</v>
          </cell>
          <cell r="Q282">
            <v>0</v>
          </cell>
          <cell r="R282">
            <v>0</v>
          </cell>
          <cell r="S282">
            <v>3156</v>
          </cell>
          <cell r="T282">
            <v>0</v>
          </cell>
          <cell r="U282">
            <v>0</v>
          </cell>
          <cell r="V282">
            <v>0</v>
          </cell>
          <cell r="W282">
            <v>0</v>
          </cell>
          <cell r="X282">
            <v>18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>
            <v>47</v>
          </cell>
          <cell r="AD282">
            <v>0</v>
          </cell>
          <cell r="AE282">
            <v>0</v>
          </cell>
          <cell r="AF282">
            <v>1154</v>
          </cell>
          <cell r="AG282">
            <v>403.9</v>
          </cell>
          <cell r="AH282">
            <v>750.1</v>
          </cell>
          <cell r="AI282">
            <v>0</v>
          </cell>
          <cell r="AK282">
            <v>4833.6666666666661</v>
          </cell>
        </row>
        <row r="283">
          <cell r="F283">
            <v>0</v>
          </cell>
          <cell r="P283">
            <v>1</v>
          </cell>
          <cell r="S283">
            <v>0</v>
          </cell>
          <cell r="X283">
            <v>18</v>
          </cell>
          <cell r="AC283">
            <v>47</v>
          </cell>
          <cell r="AF283">
            <v>0</v>
          </cell>
          <cell r="AG283">
            <v>0</v>
          </cell>
          <cell r="AH283">
            <v>0</v>
          </cell>
          <cell r="AI283">
            <v>0</v>
          </cell>
          <cell r="AK283">
            <v>66</v>
          </cell>
        </row>
        <row r="284">
          <cell r="F284">
            <v>3</v>
          </cell>
          <cell r="P284">
            <v>91</v>
          </cell>
          <cell r="S284">
            <v>3156</v>
          </cell>
          <cell r="X284">
            <v>0</v>
          </cell>
          <cell r="AC284">
            <v>0</v>
          </cell>
          <cell r="AF284">
            <v>1154</v>
          </cell>
          <cell r="AG284">
            <v>403.9</v>
          </cell>
          <cell r="AH284">
            <v>750.1</v>
          </cell>
          <cell r="AI284">
            <v>0</v>
          </cell>
          <cell r="AK284">
            <v>4404</v>
          </cell>
        </row>
        <row r="285">
          <cell r="AK285">
            <v>363.66666666666663</v>
          </cell>
        </row>
        <row r="286">
          <cell r="S286">
            <v>250</v>
          </cell>
          <cell r="AH286">
            <v>0</v>
          </cell>
          <cell r="AI286">
            <v>0</v>
          </cell>
          <cell r="AK286">
            <v>250</v>
          </cell>
        </row>
        <row r="287">
          <cell r="F287">
            <v>102344.25714285714</v>
          </cell>
          <cell r="P287">
            <v>974</v>
          </cell>
          <cell r="Q287">
            <v>0</v>
          </cell>
          <cell r="R287">
            <v>0</v>
          </cell>
          <cell r="S287">
            <v>3592.4393939393949</v>
          </cell>
          <cell r="T287">
            <v>-646.85363636363627</v>
          </cell>
          <cell r="U287">
            <v>-650.41909090909098</v>
          </cell>
          <cell r="V287">
            <v>0</v>
          </cell>
          <cell r="W287">
            <v>0</v>
          </cell>
          <cell r="X287">
            <v>904.81818181818016</v>
          </cell>
          <cell r="Y287">
            <v>-265</v>
          </cell>
          <cell r="Z287">
            <v>-586.81818181818176</v>
          </cell>
          <cell r="AA287">
            <v>0</v>
          </cell>
          <cell r="AB287">
            <v>0</v>
          </cell>
          <cell r="AC287">
            <v>663</v>
          </cell>
          <cell r="AD287">
            <v>-117</v>
          </cell>
          <cell r="AE287">
            <v>-240</v>
          </cell>
          <cell r="AF287">
            <v>536</v>
          </cell>
          <cell r="AG287">
            <v>489.19999999999982</v>
          </cell>
          <cell r="AH287">
            <v>47.800000000000068</v>
          </cell>
          <cell r="AI287">
            <v>-279</v>
          </cell>
          <cell r="AK287">
            <v>109270.51471861471</v>
          </cell>
        </row>
        <row r="288">
          <cell r="AK288">
            <v>0</v>
          </cell>
        </row>
        <row r="289">
          <cell r="F289">
            <v>2637.9999999999995</v>
          </cell>
          <cell r="P289">
            <v>974</v>
          </cell>
          <cell r="Q289">
            <v>0</v>
          </cell>
          <cell r="R289">
            <v>0</v>
          </cell>
          <cell r="S289">
            <v>3592.439393939394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904.81818181818176</v>
          </cell>
          <cell r="Y289">
            <v>0</v>
          </cell>
          <cell r="Z289">
            <v>0</v>
          </cell>
          <cell r="AA289">
            <v>0</v>
          </cell>
          <cell r="AB289">
            <v>0</v>
          </cell>
          <cell r="AC289">
            <v>663</v>
          </cell>
          <cell r="AD289">
            <v>0</v>
          </cell>
          <cell r="AE289">
            <v>0</v>
          </cell>
          <cell r="AF289">
            <v>537</v>
          </cell>
          <cell r="AG289">
            <v>489.2</v>
          </cell>
          <cell r="AH289">
            <v>47.800000000000011</v>
          </cell>
          <cell r="AI289">
            <v>752.06666666666661</v>
          </cell>
          <cell r="AK289">
            <v>9565.257575757576</v>
          </cell>
        </row>
        <row r="290">
          <cell r="F290">
            <v>424</v>
          </cell>
          <cell r="P290">
            <v>94</v>
          </cell>
          <cell r="S290">
            <v>2512</v>
          </cell>
          <cell r="X290">
            <v>219</v>
          </cell>
          <cell r="AC290">
            <v>139</v>
          </cell>
          <cell r="AF290">
            <v>0</v>
          </cell>
          <cell r="AG290">
            <v>0</v>
          </cell>
          <cell r="AH290">
            <v>0</v>
          </cell>
          <cell r="AI290">
            <v>118.4</v>
          </cell>
          <cell r="AK290">
            <v>3410</v>
          </cell>
        </row>
        <row r="291">
          <cell r="F291">
            <v>542</v>
          </cell>
          <cell r="P291">
            <v>218</v>
          </cell>
          <cell r="Q291">
            <v>0</v>
          </cell>
          <cell r="R291">
            <v>0</v>
          </cell>
          <cell r="S291">
            <v>416.27272727272725</v>
          </cell>
          <cell r="T291">
            <v>0</v>
          </cell>
          <cell r="U291">
            <v>0</v>
          </cell>
          <cell r="V291">
            <v>0</v>
          </cell>
          <cell r="W291">
            <v>0</v>
          </cell>
          <cell r="X291">
            <v>258.81818181818181</v>
          </cell>
          <cell r="Y291">
            <v>0</v>
          </cell>
          <cell r="Z291">
            <v>0</v>
          </cell>
          <cell r="AA291">
            <v>0</v>
          </cell>
          <cell r="AB291">
            <v>0</v>
          </cell>
          <cell r="AC291">
            <v>207</v>
          </cell>
          <cell r="AD291">
            <v>0</v>
          </cell>
          <cell r="AE291">
            <v>0</v>
          </cell>
          <cell r="AF291">
            <v>83</v>
          </cell>
          <cell r="AG291">
            <v>83</v>
          </cell>
          <cell r="AH291">
            <v>0</v>
          </cell>
          <cell r="AI291">
            <v>0</v>
          </cell>
          <cell r="AK291">
            <v>1725.090909090909</v>
          </cell>
        </row>
        <row r="292">
          <cell r="F292">
            <v>0</v>
          </cell>
          <cell r="P292">
            <v>0</v>
          </cell>
          <cell r="S292">
            <v>0</v>
          </cell>
          <cell r="X292">
            <v>0</v>
          </cell>
          <cell r="AC292">
            <v>0</v>
          </cell>
          <cell r="AF292">
            <v>0</v>
          </cell>
          <cell r="AG292">
            <v>0</v>
          </cell>
          <cell r="AH292">
            <v>0</v>
          </cell>
          <cell r="AI292">
            <v>0</v>
          </cell>
          <cell r="AK292">
            <v>0</v>
          </cell>
        </row>
        <row r="293">
          <cell r="F293">
            <v>0</v>
          </cell>
          <cell r="P293">
            <v>0</v>
          </cell>
          <cell r="S293">
            <v>0</v>
          </cell>
          <cell r="X293">
            <v>0</v>
          </cell>
          <cell r="AC293">
            <v>0</v>
          </cell>
          <cell r="AF293">
            <v>0</v>
          </cell>
          <cell r="AG293">
            <v>0</v>
          </cell>
          <cell r="AH293">
            <v>0</v>
          </cell>
          <cell r="AI293">
            <v>0</v>
          </cell>
          <cell r="AK293">
            <v>0</v>
          </cell>
        </row>
        <row r="294">
          <cell r="F294">
            <v>1653.3333333333333</v>
          </cell>
          <cell r="P294">
            <v>601</v>
          </cell>
          <cell r="Q294">
            <v>0</v>
          </cell>
          <cell r="R294">
            <v>0</v>
          </cell>
          <cell r="S294">
            <v>657.16666666666674</v>
          </cell>
          <cell r="T294">
            <v>0</v>
          </cell>
          <cell r="U294">
            <v>0</v>
          </cell>
          <cell r="V294">
            <v>0</v>
          </cell>
          <cell r="W294">
            <v>0</v>
          </cell>
          <cell r="X294">
            <v>410</v>
          </cell>
          <cell r="Y294">
            <v>0</v>
          </cell>
          <cell r="Z294">
            <v>0</v>
          </cell>
          <cell r="AA294">
            <v>0</v>
          </cell>
          <cell r="AB294">
            <v>0</v>
          </cell>
          <cell r="AC294">
            <v>290</v>
          </cell>
          <cell r="AD294">
            <v>0</v>
          </cell>
          <cell r="AE294">
            <v>0</v>
          </cell>
          <cell r="AF294">
            <v>439</v>
          </cell>
          <cell r="AG294">
            <v>392.2</v>
          </cell>
          <cell r="AH294">
            <v>46.800000000000011</v>
          </cell>
          <cell r="AI294">
            <v>633.66666666666663</v>
          </cell>
          <cell r="AK294">
            <v>4284.5</v>
          </cell>
        </row>
        <row r="295">
          <cell r="F295">
            <v>0</v>
          </cell>
          <cell r="P295">
            <v>435</v>
          </cell>
          <cell r="S295">
            <v>12.166666666666686</v>
          </cell>
          <cell r="X295">
            <v>165</v>
          </cell>
          <cell r="AC295">
            <v>111</v>
          </cell>
          <cell r="AF295">
            <v>9</v>
          </cell>
          <cell r="AG295">
            <v>5</v>
          </cell>
          <cell r="AH295">
            <v>4</v>
          </cell>
          <cell r="AI295">
            <v>0</v>
          </cell>
          <cell r="AK295">
            <v>846.16666666666674</v>
          </cell>
        </row>
        <row r="296">
          <cell r="F296">
            <v>10.333333333333334</v>
          </cell>
          <cell r="P296">
            <v>56</v>
          </cell>
          <cell r="S296">
            <v>363</v>
          </cell>
          <cell r="X296">
            <v>130</v>
          </cell>
          <cell r="AC296">
            <v>95</v>
          </cell>
          <cell r="AF296">
            <v>205</v>
          </cell>
          <cell r="AG296">
            <v>201</v>
          </cell>
          <cell r="AH296">
            <v>4</v>
          </cell>
          <cell r="AI296">
            <v>0</v>
          </cell>
          <cell r="AK296">
            <v>864.33333333333326</v>
          </cell>
        </row>
        <row r="297">
          <cell r="F297">
            <v>1643</v>
          </cell>
          <cell r="P297">
            <v>110</v>
          </cell>
          <cell r="S297">
            <v>282</v>
          </cell>
          <cell r="X297">
            <v>115</v>
          </cell>
          <cell r="AC297">
            <v>84</v>
          </cell>
          <cell r="AF297">
            <v>225</v>
          </cell>
          <cell r="AG297">
            <v>186.2</v>
          </cell>
          <cell r="AH297">
            <v>38.800000000000011</v>
          </cell>
          <cell r="AI297">
            <v>633.66666666666663</v>
          </cell>
          <cell r="AK297">
            <v>2574</v>
          </cell>
        </row>
        <row r="298">
          <cell r="P298">
            <v>0</v>
          </cell>
          <cell r="AF298">
            <v>0</v>
          </cell>
          <cell r="AG298">
            <v>0</v>
          </cell>
          <cell r="AH298">
            <v>0</v>
          </cell>
          <cell r="AI298">
            <v>0</v>
          </cell>
          <cell r="AK298">
            <v>0</v>
          </cell>
        </row>
        <row r="299">
          <cell r="F299">
            <v>18.666666666666664</v>
          </cell>
          <cell r="P299">
            <v>61</v>
          </cell>
          <cell r="S299">
            <v>7</v>
          </cell>
          <cell r="X299">
            <v>17</v>
          </cell>
          <cell r="AC299">
            <v>27</v>
          </cell>
          <cell r="AF299">
            <v>15</v>
          </cell>
          <cell r="AG299">
            <v>14</v>
          </cell>
          <cell r="AH299">
            <v>1</v>
          </cell>
          <cell r="AI299">
            <v>0</v>
          </cell>
          <cell r="AK299">
            <v>145.66666666666666</v>
          </cell>
        </row>
        <row r="300">
          <cell r="F300">
            <v>102344.25714285714</v>
          </cell>
          <cell r="P300">
            <v>974</v>
          </cell>
          <cell r="Q300">
            <v>0</v>
          </cell>
          <cell r="R300">
            <v>0</v>
          </cell>
          <cell r="S300">
            <v>3592.4393939393949</v>
          </cell>
          <cell r="T300">
            <v>-646.85363636363627</v>
          </cell>
          <cell r="U300">
            <v>-650.41909090909098</v>
          </cell>
          <cell r="V300">
            <v>0</v>
          </cell>
          <cell r="W300">
            <v>0</v>
          </cell>
          <cell r="X300">
            <v>904.81818181818016</v>
          </cell>
          <cell r="Y300">
            <v>-265</v>
          </cell>
          <cell r="Z300">
            <v>-586.81818181818176</v>
          </cell>
          <cell r="AA300">
            <v>0</v>
          </cell>
          <cell r="AB300">
            <v>0</v>
          </cell>
          <cell r="AC300">
            <v>663</v>
          </cell>
          <cell r="AD300">
            <v>-117</v>
          </cell>
          <cell r="AE300">
            <v>-240</v>
          </cell>
          <cell r="AF300">
            <v>536</v>
          </cell>
          <cell r="AG300">
            <v>489.19999999999982</v>
          </cell>
          <cell r="AH300">
            <v>47.800000000000068</v>
          </cell>
          <cell r="AI300">
            <v>-279</v>
          </cell>
          <cell r="AK300">
            <v>109270.51471861471</v>
          </cell>
        </row>
        <row r="301">
          <cell r="AH301">
            <v>191</v>
          </cell>
          <cell r="AK301">
            <v>0</v>
          </cell>
        </row>
        <row r="303">
          <cell r="F303">
            <v>102344.25714285714</v>
          </cell>
          <cell r="G303">
            <v>0</v>
          </cell>
          <cell r="H303">
            <v>0</v>
          </cell>
          <cell r="P303">
            <v>974</v>
          </cell>
          <cell r="Q303">
            <v>0</v>
          </cell>
          <cell r="R303">
            <v>0</v>
          </cell>
          <cell r="S303">
            <v>3592.4393939393949</v>
          </cell>
          <cell r="T303">
            <v>-646.85363636363627</v>
          </cell>
          <cell r="U303">
            <v>-650.41909090909098</v>
          </cell>
          <cell r="V303">
            <v>0</v>
          </cell>
          <cell r="W303">
            <v>0</v>
          </cell>
          <cell r="X303">
            <v>904.81818181818016</v>
          </cell>
          <cell r="Y303">
            <v>-265</v>
          </cell>
          <cell r="Z303">
            <v>-586.81818181818176</v>
          </cell>
          <cell r="AA303">
            <v>0</v>
          </cell>
          <cell r="AB303">
            <v>0</v>
          </cell>
          <cell r="AC303">
            <v>663</v>
          </cell>
          <cell r="AF303">
            <v>536</v>
          </cell>
          <cell r="AG303">
            <v>297.19999999999993</v>
          </cell>
          <cell r="AH303">
            <v>238.80000000000007</v>
          </cell>
          <cell r="AK303">
            <v>109270.51471861471</v>
          </cell>
        </row>
        <row r="304">
          <cell r="F304">
            <v>0</v>
          </cell>
          <cell r="AK304">
            <v>0</v>
          </cell>
        </row>
        <row r="305">
          <cell r="F305">
            <v>0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0</v>
          </cell>
          <cell r="V305">
            <v>0</v>
          </cell>
          <cell r="W305">
            <v>0</v>
          </cell>
          <cell r="X305">
            <v>0</v>
          </cell>
          <cell r="Y305">
            <v>0</v>
          </cell>
          <cell r="Z305">
            <v>0</v>
          </cell>
          <cell r="AA305">
            <v>0</v>
          </cell>
          <cell r="AB305">
            <v>0</v>
          </cell>
          <cell r="AC305">
            <v>0</v>
          </cell>
          <cell r="AD305">
            <v>0</v>
          </cell>
          <cell r="AE305">
            <v>0</v>
          </cell>
          <cell r="AF305">
            <v>0</v>
          </cell>
          <cell r="AG305">
            <v>0</v>
          </cell>
          <cell r="AH305">
            <v>0</v>
          </cell>
          <cell r="AI305">
            <v>0</v>
          </cell>
          <cell r="AK305">
            <v>0</v>
          </cell>
        </row>
        <row r="306">
          <cell r="F306">
            <v>0</v>
          </cell>
          <cell r="P306">
            <v>0</v>
          </cell>
          <cell r="S306">
            <v>0</v>
          </cell>
          <cell r="X306">
            <v>0</v>
          </cell>
          <cell r="AC306">
            <v>0</v>
          </cell>
          <cell r="AF306">
            <v>0</v>
          </cell>
          <cell r="AG306">
            <v>0</v>
          </cell>
          <cell r="AH306">
            <v>0</v>
          </cell>
          <cell r="AI306">
            <v>0</v>
          </cell>
          <cell r="AK306">
            <v>0</v>
          </cell>
        </row>
        <row r="307">
          <cell r="AK307">
            <v>0</v>
          </cell>
        </row>
        <row r="308">
          <cell r="F308">
            <v>102344.25714285714</v>
          </cell>
          <cell r="P308">
            <v>974</v>
          </cell>
          <cell r="Q308">
            <v>0</v>
          </cell>
          <cell r="R308">
            <v>0</v>
          </cell>
          <cell r="S308">
            <v>3592.4393939393949</v>
          </cell>
          <cell r="T308">
            <v>-646.85363636363627</v>
          </cell>
          <cell r="U308">
            <v>-650.41909090909098</v>
          </cell>
          <cell r="V308">
            <v>0</v>
          </cell>
          <cell r="W308">
            <v>0</v>
          </cell>
          <cell r="X308">
            <v>904.81818181818016</v>
          </cell>
          <cell r="Y308">
            <v>-265</v>
          </cell>
          <cell r="Z308">
            <v>-586.81818181818176</v>
          </cell>
          <cell r="AA308">
            <v>0</v>
          </cell>
          <cell r="AB308">
            <v>0</v>
          </cell>
          <cell r="AC308">
            <v>663</v>
          </cell>
          <cell r="AD308">
            <v>-117</v>
          </cell>
          <cell r="AE308">
            <v>-240</v>
          </cell>
          <cell r="AF308">
            <v>536</v>
          </cell>
          <cell r="AG308">
            <v>297.19999999999993</v>
          </cell>
          <cell r="AH308">
            <v>238.80000000000007</v>
          </cell>
          <cell r="AI308">
            <v>-279</v>
          </cell>
          <cell r="AK308">
            <v>109270.51471861471</v>
          </cell>
        </row>
        <row r="309">
          <cell r="AK309">
            <v>0</v>
          </cell>
        </row>
        <row r="310">
          <cell r="P310">
            <v>0</v>
          </cell>
          <cell r="AK310">
            <v>0</v>
          </cell>
        </row>
        <row r="311">
          <cell r="S311">
            <v>0</v>
          </cell>
          <cell r="AK311">
            <v>0</v>
          </cell>
        </row>
        <row r="312">
          <cell r="F312">
            <v>8992</v>
          </cell>
          <cell r="AK312">
            <v>8992</v>
          </cell>
        </row>
        <row r="313">
          <cell r="S313">
            <v>0</v>
          </cell>
        </row>
        <row r="314">
          <cell r="F314">
            <v>0</v>
          </cell>
          <cell r="AK314">
            <v>0</v>
          </cell>
        </row>
        <row r="315">
          <cell r="AK315">
            <v>0</v>
          </cell>
        </row>
        <row r="317">
          <cell r="AK317">
            <v>0</v>
          </cell>
        </row>
        <row r="318">
          <cell r="S318">
            <v>0</v>
          </cell>
        </row>
        <row r="319">
          <cell r="F319">
            <v>102344.25714285714</v>
          </cell>
          <cell r="P319">
            <v>974</v>
          </cell>
          <cell r="Q319">
            <v>0</v>
          </cell>
          <cell r="R319">
            <v>0</v>
          </cell>
          <cell r="S319">
            <v>3592.4393939393949</v>
          </cell>
          <cell r="T319">
            <v>-646.85363636363627</v>
          </cell>
          <cell r="U319">
            <v>-650.41909090909098</v>
          </cell>
          <cell r="V319">
            <v>0</v>
          </cell>
          <cell r="W319">
            <v>0</v>
          </cell>
          <cell r="X319">
            <v>904.81818181818016</v>
          </cell>
          <cell r="Y319">
            <v>-265</v>
          </cell>
          <cell r="Z319">
            <v>-586.81818181818176</v>
          </cell>
          <cell r="AA319">
            <v>0</v>
          </cell>
          <cell r="AB319">
            <v>0</v>
          </cell>
          <cell r="AC319">
            <v>663</v>
          </cell>
          <cell r="AD319">
            <v>-117</v>
          </cell>
          <cell r="AE319">
            <v>-240</v>
          </cell>
          <cell r="AF319">
            <v>536</v>
          </cell>
          <cell r="AG319">
            <v>297.19999999999993</v>
          </cell>
          <cell r="AH319">
            <v>238.80000000000007</v>
          </cell>
          <cell r="AI319">
            <v>-279</v>
          </cell>
          <cell r="AK319">
            <v>109270.51471861471</v>
          </cell>
        </row>
        <row r="328">
          <cell r="AJ328">
            <v>2455</v>
          </cell>
          <cell r="AK328">
            <v>5764</v>
          </cell>
          <cell r="AM328">
            <v>4603</v>
          </cell>
        </row>
        <row r="329">
          <cell r="F329">
            <v>103</v>
          </cell>
          <cell r="P329">
            <v>198</v>
          </cell>
          <cell r="S329">
            <v>460</v>
          </cell>
          <cell r="X329">
            <v>178</v>
          </cell>
          <cell r="AC329">
            <v>149</v>
          </cell>
          <cell r="AF329">
            <v>393</v>
          </cell>
          <cell r="AG329">
            <v>349</v>
          </cell>
          <cell r="AH329">
            <v>44</v>
          </cell>
          <cell r="AI329">
            <v>0</v>
          </cell>
          <cell r="AK329">
            <v>1573</v>
          </cell>
          <cell r="AM329">
            <v>1180</v>
          </cell>
        </row>
        <row r="330">
          <cell r="AJ330">
            <v>36</v>
          </cell>
          <cell r="AK330">
            <v>10092.257142857143</v>
          </cell>
          <cell r="AM330">
            <v>10092.257142857143</v>
          </cell>
        </row>
        <row r="331">
          <cell r="AK331">
            <v>498</v>
          </cell>
          <cell r="AM331">
            <v>498</v>
          </cell>
        </row>
        <row r="332">
          <cell r="AJ332">
            <v>36</v>
          </cell>
          <cell r="AK332">
            <v>145.66666666666666</v>
          </cell>
          <cell r="AM332">
            <v>130.66666666666666</v>
          </cell>
        </row>
        <row r="333">
          <cell r="AK333">
            <v>4104.2571428571437</v>
          </cell>
          <cell r="AM333">
            <v>4104.2571428571437</v>
          </cell>
        </row>
        <row r="334">
          <cell r="AK334">
            <v>3500</v>
          </cell>
          <cell r="AM334">
            <v>3500</v>
          </cell>
        </row>
        <row r="335">
          <cell r="AK335">
            <v>0</v>
          </cell>
        </row>
        <row r="336">
          <cell r="AK336">
            <v>1990</v>
          </cell>
          <cell r="AM336">
            <v>1990</v>
          </cell>
        </row>
        <row r="337">
          <cell r="AK337">
            <v>9242.6666666666661</v>
          </cell>
        </row>
        <row r="338">
          <cell r="AK338">
            <v>0</v>
          </cell>
          <cell r="AM338">
            <v>0</v>
          </cell>
        </row>
        <row r="339">
          <cell r="AK339">
            <v>3410</v>
          </cell>
          <cell r="AM339">
            <v>3528.4</v>
          </cell>
        </row>
        <row r="340">
          <cell r="AK340">
            <v>1725.090909090909</v>
          </cell>
          <cell r="AM340">
            <v>1642.090909090909</v>
          </cell>
        </row>
        <row r="341">
          <cell r="AK341">
            <v>0</v>
          </cell>
          <cell r="AM341">
            <v>0</v>
          </cell>
        </row>
        <row r="342">
          <cell r="AK342">
            <v>0</v>
          </cell>
          <cell r="AM342">
            <v>0</v>
          </cell>
        </row>
        <row r="343">
          <cell r="AK343">
            <v>0</v>
          </cell>
          <cell r="AM343">
            <v>0</v>
          </cell>
        </row>
        <row r="344">
          <cell r="AK344">
            <v>3341.0333333333328</v>
          </cell>
          <cell r="AM344">
            <v>2890.833333333333</v>
          </cell>
        </row>
        <row r="345">
          <cell r="AK345">
            <v>1058.8333333333333</v>
          </cell>
          <cell r="AM345">
            <v>763.83333333333326</v>
          </cell>
        </row>
        <row r="346">
          <cell r="AK346">
            <v>360</v>
          </cell>
          <cell r="AM346">
            <v>328</v>
          </cell>
        </row>
        <row r="347">
          <cell r="AK347">
            <v>1067.2</v>
          </cell>
        </row>
        <row r="348">
          <cell r="AK348">
            <v>855</v>
          </cell>
        </row>
        <row r="349">
          <cell r="AK349">
            <v>0</v>
          </cell>
          <cell r="AM349">
            <v>0</v>
          </cell>
        </row>
        <row r="350">
          <cell r="AK350">
            <v>66</v>
          </cell>
          <cell r="AM350">
            <v>66</v>
          </cell>
        </row>
        <row r="351">
          <cell r="AK351">
            <v>4404</v>
          </cell>
          <cell r="AM351">
            <v>3250</v>
          </cell>
        </row>
        <row r="352">
          <cell r="P352">
            <v>225</v>
          </cell>
          <cell r="S352">
            <v>296</v>
          </cell>
          <cell r="X352">
            <v>56</v>
          </cell>
          <cell r="AC352">
            <v>19</v>
          </cell>
          <cell r="AF352">
            <v>71.800000000000011</v>
          </cell>
          <cell r="AG352">
            <v>71.800000000000011</v>
          </cell>
          <cell r="AH352">
            <v>0</v>
          </cell>
          <cell r="AK352">
            <v>667.8</v>
          </cell>
        </row>
        <row r="353">
          <cell r="AK353">
            <v>0</v>
          </cell>
        </row>
        <row r="354">
          <cell r="F354">
            <v>0</v>
          </cell>
          <cell r="P354">
            <v>0</v>
          </cell>
          <cell r="S354">
            <v>0</v>
          </cell>
          <cell r="X354">
            <v>0</v>
          </cell>
          <cell r="AC354">
            <v>0</v>
          </cell>
          <cell r="AF354">
            <v>0</v>
          </cell>
          <cell r="AG354">
            <v>0</v>
          </cell>
          <cell r="AH354">
            <v>0</v>
          </cell>
          <cell r="AI354">
            <v>0</v>
          </cell>
          <cell r="AK354">
            <v>363.66666666666663</v>
          </cell>
          <cell r="AM354">
            <v>363.66666666666663</v>
          </cell>
        </row>
        <row r="355">
          <cell r="AK355">
            <v>105</v>
          </cell>
          <cell r="AM355">
            <v>105</v>
          </cell>
        </row>
        <row r="356">
          <cell r="AK356">
            <v>0</v>
          </cell>
          <cell r="AM356">
            <v>0</v>
          </cell>
        </row>
        <row r="357">
          <cell r="AK357">
            <v>0</v>
          </cell>
          <cell r="AM357">
            <v>0</v>
          </cell>
        </row>
        <row r="358">
          <cell r="AJ358">
            <v>-2491</v>
          </cell>
          <cell r="AK358">
            <v>4284.5</v>
          </cell>
          <cell r="AM358" t="e">
            <v>#REF!</v>
          </cell>
        </row>
        <row r="359">
          <cell r="AK359">
            <v>846.16666666666674</v>
          </cell>
        </row>
        <row r="360">
          <cell r="AK360">
            <v>864.33333333333326</v>
          </cell>
        </row>
        <row r="361">
          <cell r="AK361">
            <v>2574</v>
          </cell>
        </row>
        <row r="362">
          <cell r="F362">
            <v>0</v>
          </cell>
          <cell r="P362">
            <v>302</v>
          </cell>
          <cell r="S362">
            <v>-1610</v>
          </cell>
          <cell r="T362">
            <v>207.20000000000002</v>
          </cell>
          <cell r="U362">
            <v>1087.8</v>
          </cell>
          <cell r="X362">
            <v>396</v>
          </cell>
          <cell r="Y362">
            <v>191</v>
          </cell>
          <cell r="Z362">
            <v>424</v>
          </cell>
          <cell r="AC362">
            <v>535</v>
          </cell>
          <cell r="AD362">
            <v>240</v>
          </cell>
          <cell r="AE362">
            <v>494</v>
          </cell>
          <cell r="AF362">
            <v>485.8</v>
          </cell>
          <cell r="AG362">
            <v>470.8</v>
          </cell>
          <cell r="AH362">
            <v>15</v>
          </cell>
          <cell r="AI362">
            <v>0</v>
          </cell>
          <cell r="AK362">
            <v>96.800000000000011</v>
          </cell>
          <cell r="AM362">
            <v>-389</v>
          </cell>
        </row>
        <row r="371">
          <cell r="F371">
            <v>-4642</v>
          </cell>
        </row>
        <row r="383">
          <cell r="F383" t="str">
            <v>лютий</v>
          </cell>
          <cell r="P383" t="str">
            <v>лютий</v>
          </cell>
          <cell r="X383" t="str">
            <v>лютий</v>
          </cell>
          <cell r="AC383" t="str">
            <v>лютий</v>
          </cell>
        </row>
        <row r="384">
          <cell r="F384" t="str">
            <v>АППАРАТ</v>
          </cell>
          <cell r="P384" t="str">
            <v>ККМ</v>
          </cell>
          <cell r="X384" t="str">
            <v>ТЕЦ5</v>
          </cell>
          <cell r="AC384" t="str">
            <v>ТЕЦ6</v>
          </cell>
          <cell r="AK384" t="str">
            <v>АК "КЕ"</v>
          </cell>
          <cell r="AL384" t="str">
            <v>Е/Е</v>
          </cell>
        </row>
        <row r="385">
          <cell r="F385" t="str">
            <v>ПЛАН</v>
          </cell>
          <cell r="P385" t="str">
            <v>ПЛАН</v>
          </cell>
          <cell r="X385" t="str">
            <v>ПЛАН</v>
          </cell>
          <cell r="AC385" t="str">
            <v>ПЛАН</v>
          </cell>
          <cell r="AK385" t="str">
            <v>ПЛАН</v>
          </cell>
          <cell r="AL385" t="str">
            <v>ПЛАН</v>
          </cell>
        </row>
        <row r="386">
          <cell r="F386">
            <v>164.3</v>
          </cell>
          <cell r="G386">
            <v>35</v>
          </cell>
          <cell r="H386">
            <v>35</v>
          </cell>
          <cell r="P386">
            <v>14.333333333333332</v>
          </cell>
          <cell r="S386">
            <v>14.333333333333332</v>
          </cell>
          <cell r="X386">
            <v>182</v>
          </cell>
          <cell r="Y386">
            <v>56</v>
          </cell>
          <cell r="Z386">
            <v>56</v>
          </cell>
          <cell r="AC386">
            <v>323.66666666666674</v>
          </cell>
          <cell r="AD386">
            <v>106</v>
          </cell>
          <cell r="AE386">
            <v>105</v>
          </cell>
          <cell r="AK386">
            <v>735.30000000000018</v>
          </cell>
          <cell r="AL386">
            <v>329.33333333333337</v>
          </cell>
          <cell r="AM386">
            <v>226.33333333333334</v>
          </cell>
        </row>
        <row r="387">
          <cell r="F387">
            <v>29</v>
          </cell>
          <cell r="G387">
            <v>6</v>
          </cell>
          <cell r="P387">
            <v>0</v>
          </cell>
          <cell r="X387">
            <v>0</v>
          </cell>
          <cell r="Y387">
            <v>0</v>
          </cell>
          <cell r="AC387">
            <v>3.6666666666666665</v>
          </cell>
          <cell r="AD387">
            <v>1</v>
          </cell>
          <cell r="AK387">
            <v>46</v>
          </cell>
          <cell r="AL387">
            <v>10</v>
          </cell>
        </row>
        <row r="388">
          <cell r="F388">
            <v>0</v>
          </cell>
          <cell r="G388">
            <v>0</v>
          </cell>
          <cell r="P388">
            <v>0.66666666666666663</v>
          </cell>
          <cell r="X388">
            <v>146.66666666666666</v>
          </cell>
          <cell r="Y388">
            <v>45</v>
          </cell>
          <cell r="AC388">
            <v>280.66666666666669</v>
          </cell>
          <cell r="AD388">
            <v>92</v>
          </cell>
          <cell r="AK388">
            <v>428</v>
          </cell>
          <cell r="AL388">
            <v>137.66666666666666</v>
          </cell>
        </row>
        <row r="389">
          <cell r="F389">
            <v>0</v>
          </cell>
          <cell r="G389">
            <v>0</v>
          </cell>
          <cell r="P389">
            <v>2</v>
          </cell>
          <cell r="X389">
            <v>0</v>
          </cell>
          <cell r="Y389">
            <v>0</v>
          </cell>
          <cell r="AC389">
            <v>25</v>
          </cell>
          <cell r="AD389">
            <v>8</v>
          </cell>
          <cell r="AK389">
            <v>33.666666666666671</v>
          </cell>
          <cell r="AL389">
            <v>13</v>
          </cell>
        </row>
        <row r="390">
          <cell r="F390">
            <v>0</v>
          </cell>
          <cell r="G390">
            <v>0</v>
          </cell>
          <cell r="P390">
            <v>0</v>
          </cell>
          <cell r="X390">
            <v>25.333333333333332</v>
          </cell>
          <cell r="Y390">
            <v>8</v>
          </cell>
          <cell r="AC390">
            <v>0.66666666666666663</v>
          </cell>
          <cell r="AD390">
            <v>0</v>
          </cell>
          <cell r="AK390">
            <v>26</v>
          </cell>
          <cell r="AL390">
            <v>8</v>
          </cell>
        </row>
        <row r="391">
          <cell r="F391">
            <v>120.63333333333333</v>
          </cell>
          <cell r="G391">
            <v>26</v>
          </cell>
          <cell r="P391">
            <v>0</v>
          </cell>
          <cell r="X391">
            <v>0</v>
          </cell>
          <cell r="Y391">
            <v>0</v>
          </cell>
          <cell r="AC391">
            <v>0</v>
          </cell>
          <cell r="AD391">
            <v>0</v>
          </cell>
          <cell r="AK391">
            <v>120.63333333333333</v>
          </cell>
          <cell r="AL391">
            <v>28</v>
          </cell>
        </row>
        <row r="392">
          <cell r="F392">
            <v>8.6666666666666661</v>
          </cell>
          <cell r="G392">
            <v>2</v>
          </cell>
          <cell r="P392">
            <v>0</v>
          </cell>
          <cell r="X392">
            <v>0</v>
          </cell>
          <cell r="Y392">
            <v>0</v>
          </cell>
          <cell r="AC392">
            <v>0</v>
          </cell>
          <cell r="AD392">
            <v>0</v>
          </cell>
          <cell r="AK392">
            <v>8.6666666666666661</v>
          </cell>
          <cell r="AL392">
            <v>0</v>
          </cell>
        </row>
        <row r="393">
          <cell r="F393">
            <v>0</v>
          </cell>
          <cell r="G393">
            <v>0</v>
          </cell>
          <cell r="P393">
            <v>5.333333333333333</v>
          </cell>
          <cell r="X393">
            <v>0</v>
          </cell>
          <cell r="Y393">
            <v>0</v>
          </cell>
          <cell r="AC393">
            <v>0</v>
          </cell>
          <cell r="AD393">
            <v>0</v>
          </cell>
          <cell r="AK393">
            <v>22</v>
          </cell>
          <cell r="AL393">
            <v>15.333333333333332</v>
          </cell>
        </row>
        <row r="394">
          <cell r="F394">
            <v>5.333333333333333</v>
          </cell>
          <cell r="G394">
            <v>1</v>
          </cell>
          <cell r="P394">
            <v>0</v>
          </cell>
          <cell r="X394">
            <v>0</v>
          </cell>
          <cell r="Y394">
            <v>0</v>
          </cell>
          <cell r="AC394">
            <v>0</v>
          </cell>
          <cell r="AD394">
            <v>0</v>
          </cell>
          <cell r="AK394">
            <v>5.333333333333333</v>
          </cell>
          <cell r="AL394">
            <v>1</v>
          </cell>
        </row>
        <row r="395">
          <cell r="F395">
            <v>0.33333333333333331</v>
          </cell>
          <cell r="G395">
            <v>0</v>
          </cell>
          <cell r="P395">
            <v>4.333333333333333</v>
          </cell>
          <cell r="X395">
            <v>0</v>
          </cell>
          <cell r="Y395">
            <v>0</v>
          </cell>
          <cell r="AC395">
            <v>0</v>
          </cell>
          <cell r="AD395">
            <v>0</v>
          </cell>
          <cell r="AK395">
            <v>4.6666666666666661</v>
          </cell>
          <cell r="AL395">
            <v>4.333333333333333</v>
          </cell>
        </row>
        <row r="396">
          <cell r="F396">
            <v>0.33333333333333331</v>
          </cell>
          <cell r="G396">
            <v>0</v>
          </cell>
          <cell r="P396">
            <v>2</v>
          </cell>
          <cell r="X396">
            <v>10</v>
          </cell>
          <cell r="Y396">
            <v>3</v>
          </cell>
          <cell r="AC396">
            <v>13.666666666666666</v>
          </cell>
          <cell r="AD396">
            <v>4</v>
          </cell>
          <cell r="AK396">
            <v>26</v>
          </cell>
          <cell r="AL396">
            <v>9</v>
          </cell>
        </row>
        <row r="397">
          <cell r="F397">
            <v>0</v>
          </cell>
          <cell r="G397">
            <v>0</v>
          </cell>
          <cell r="P397">
            <v>0</v>
          </cell>
          <cell r="X397">
            <v>0</v>
          </cell>
          <cell r="Y397">
            <v>0</v>
          </cell>
          <cell r="AC397">
            <v>0</v>
          </cell>
          <cell r="AD397">
            <v>0</v>
          </cell>
          <cell r="AK397">
            <v>0</v>
          </cell>
        </row>
        <row r="398">
          <cell r="F398">
            <v>1.1666666666666667</v>
          </cell>
          <cell r="G398">
            <v>0</v>
          </cell>
          <cell r="P398">
            <v>20.5</v>
          </cell>
          <cell r="X398">
            <v>522.33333333333337</v>
          </cell>
          <cell r="Y398">
            <v>162</v>
          </cell>
          <cell r="AC398">
            <v>43</v>
          </cell>
          <cell r="AD398">
            <v>14</v>
          </cell>
          <cell r="AK398">
            <v>587.33333333333337</v>
          </cell>
          <cell r="AL398">
            <v>196.5</v>
          </cell>
          <cell r="AM398">
            <v>196.83333333333334</v>
          </cell>
        </row>
        <row r="399">
          <cell r="F399">
            <v>0</v>
          </cell>
          <cell r="G399">
            <v>0</v>
          </cell>
          <cell r="P399">
            <v>0</v>
          </cell>
          <cell r="X399">
            <v>0</v>
          </cell>
          <cell r="Y399">
            <v>0</v>
          </cell>
          <cell r="AC399">
            <v>0</v>
          </cell>
          <cell r="AD399">
            <v>0</v>
          </cell>
          <cell r="AK399">
            <v>0</v>
          </cell>
          <cell r="AL399">
            <v>0</v>
          </cell>
        </row>
        <row r="400">
          <cell r="F400">
            <v>0</v>
          </cell>
          <cell r="G400">
            <v>0</v>
          </cell>
          <cell r="P400">
            <v>0</v>
          </cell>
          <cell r="X400">
            <v>480.66666666666669</v>
          </cell>
          <cell r="Y400">
            <v>149</v>
          </cell>
          <cell r="AC400">
            <v>11</v>
          </cell>
          <cell r="AD400">
            <v>4</v>
          </cell>
          <cell r="AK400">
            <v>491.66666666666669</v>
          </cell>
          <cell r="AL400">
            <v>153</v>
          </cell>
        </row>
        <row r="401">
          <cell r="F401">
            <v>0</v>
          </cell>
          <cell r="G401">
            <v>0</v>
          </cell>
          <cell r="P401">
            <v>0</v>
          </cell>
          <cell r="X401">
            <v>0</v>
          </cell>
          <cell r="Y401">
            <v>0</v>
          </cell>
          <cell r="AC401">
            <v>0</v>
          </cell>
          <cell r="AD401">
            <v>0</v>
          </cell>
          <cell r="AK401">
            <v>0</v>
          </cell>
          <cell r="AL401">
            <v>0</v>
          </cell>
        </row>
        <row r="402">
          <cell r="F402">
            <v>1.1666666666666667</v>
          </cell>
          <cell r="G402">
            <v>0</v>
          </cell>
          <cell r="P402">
            <v>15.833333333333334</v>
          </cell>
          <cell r="X402">
            <v>41.666666666666664</v>
          </cell>
          <cell r="Y402">
            <v>13</v>
          </cell>
          <cell r="AC402">
            <v>32</v>
          </cell>
          <cell r="AD402">
            <v>10</v>
          </cell>
          <cell r="AK402">
            <v>91</v>
          </cell>
          <cell r="AL402">
            <v>43.833333333333336</v>
          </cell>
        </row>
        <row r="403">
          <cell r="F403">
            <v>0</v>
          </cell>
          <cell r="G403">
            <v>0</v>
          </cell>
          <cell r="P403">
            <v>4.666666666666667</v>
          </cell>
          <cell r="X403">
            <v>0</v>
          </cell>
          <cell r="Y403">
            <v>0</v>
          </cell>
          <cell r="AC403">
            <v>0</v>
          </cell>
          <cell r="AD403">
            <v>0</v>
          </cell>
          <cell r="AK403">
            <v>4.666666666666667</v>
          </cell>
          <cell r="AL403">
            <v>0</v>
          </cell>
        </row>
        <row r="404">
          <cell r="F404">
            <v>0</v>
          </cell>
          <cell r="G404">
            <v>0</v>
          </cell>
          <cell r="P404">
            <v>0</v>
          </cell>
          <cell r="X404">
            <v>0</v>
          </cell>
          <cell r="Y404">
            <v>0</v>
          </cell>
          <cell r="AC404">
            <v>0</v>
          </cell>
          <cell r="AD404">
            <v>0</v>
          </cell>
          <cell r="AK404">
            <v>0</v>
          </cell>
        </row>
        <row r="405">
          <cell r="F405">
            <v>10</v>
          </cell>
          <cell r="G405">
            <v>2</v>
          </cell>
          <cell r="P405">
            <v>39</v>
          </cell>
          <cell r="X405">
            <v>0</v>
          </cell>
          <cell r="Y405">
            <v>0</v>
          </cell>
          <cell r="AC405">
            <v>0</v>
          </cell>
          <cell r="AD405">
            <v>0</v>
          </cell>
          <cell r="AK405">
            <v>49</v>
          </cell>
          <cell r="AL405">
            <v>41</v>
          </cell>
          <cell r="AM405">
            <v>42</v>
          </cell>
        </row>
        <row r="406">
          <cell r="F406">
            <v>2.6666666666666665</v>
          </cell>
          <cell r="G406">
            <v>1</v>
          </cell>
          <cell r="P406">
            <v>3.3333333333333335</v>
          </cell>
          <cell r="X406">
            <v>0</v>
          </cell>
          <cell r="Y406">
            <v>0</v>
          </cell>
          <cell r="AC406">
            <v>0</v>
          </cell>
          <cell r="AD406">
            <v>0</v>
          </cell>
          <cell r="AK406">
            <v>6</v>
          </cell>
          <cell r="AL406">
            <v>4.3333333333333339</v>
          </cell>
        </row>
        <row r="407">
          <cell r="F407">
            <v>7.333333333333333</v>
          </cell>
          <cell r="G407">
            <v>2</v>
          </cell>
          <cell r="P407">
            <v>35.666666666666664</v>
          </cell>
          <cell r="X407">
            <v>0</v>
          </cell>
          <cell r="Y407">
            <v>0</v>
          </cell>
          <cell r="AC407">
            <v>0</v>
          </cell>
          <cell r="AD407">
            <v>0</v>
          </cell>
          <cell r="AK407">
            <v>43</v>
          </cell>
          <cell r="AL407">
            <v>37.666666666666664</v>
          </cell>
        </row>
        <row r="408">
          <cell r="F408">
            <v>0</v>
          </cell>
          <cell r="G408">
            <v>0</v>
          </cell>
          <cell r="P408">
            <v>0</v>
          </cell>
          <cell r="X408">
            <v>0</v>
          </cell>
          <cell r="Y408">
            <v>0</v>
          </cell>
          <cell r="AC408">
            <v>0</v>
          </cell>
          <cell r="AD408">
            <v>0</v>
          </cell>
          <cell r="AK408">
            <v>0</v>
          </cell>
        </row>
        <row r="409">
          <cell r="F409">
            <v>206.33333333333329</v>
          </cell>
          <cell r="G409">
            <v>44</v>
          </cell>
          <cell r="H409">
            <v>43</v>
          </cell>
          <cell r="P409">
            <v>50.166666666666671</v>
          </cell>
          <cell r="S409">
            <v>50.166666666666671</v>
          </cell>
          <cell r="X409">
            <v>37.833333333333343</v>
          </cell>
          <cell r="Y409">
            <v>12</v>
          </cell>
          <cell r="AC409">
            <v>26.000000000000004</v>
          </cell>
          <cell r="AD409">
            <v>9</v>
          </cell>
          <cell r="AK409">
            <v>1965.0000000000002</v>
          </cell>
          <cell r="AL409">
            <v>373.16666666666663</v>
          </cell>
          <cell r="AM409">
            <v>373.16666666666663</v>
          </cell>
        </row>
        <row r="410">
          <cell r="F410">
            <v>0</v>
          </cell>
          <cell r="G410">
            <v>0</v>
          </cell>
          <cell r="P410">
            <v>0</v>
          </cell>
          <cell r="X410">
            <v>0</v>
          </cell>
          <cell r="Y410">
            <v>0</v>
          </cell>
          <cell r="AC410">
            <v>0</v>
          </cell>
          <cell r="AD410">
            <v>0</v>
          </cell>
          <cell r="AK410">
            <v>1350</v>
          </cell>
          <cell r="AL410">
            <v>0</v>
          </cell>
        </row>
        <row r="411">
          <cell r="F411">
            <v>0</v>
          </cell>
          <cell r="G411">
            <v>0</v>
          </cell>
          <cell r="P411">
            <v>0</v>
          </cell>
          <cell r="X411">
            <v>0</v>
          </cell>
          <cell r="Y411">
            <v>0</v>
          </cell>
          <cell r="AC411">
            <v>0</v>
          </cell>
          <cell r="AD411">
            <v>0</v>
          </cell>
          <cell r="AK411">
            <v>95</v>
          </cell>
          <cell r="AL411">
            <v>95</v>
          </cell>
        </row>
        <row r="412">
          <cell r="F412">
            <v>0</v>
          </cell>
          <cell r="G412">
            <v>0</v>
          </cell>
          <cell r="P412">
            <v>0</v>
          </cell>
          <cell r="X412">
            <v>0</v>
          </cell>
          <cell r="Y412">
            <v>0</v>
          </cell>
          <cell r="AC412">
            <v>0</v>
          </cell>
          <cell r="AD412">
            <v>0</v>
          </cell>
          <cell r="AK412">
            <v>0</v>
          </cell>
          <cell r="AL412">
            <v>0</v>
          </cell>
        </row>
        <row r="413">
          <cell r="F413">
            <v>0</v>
          </cell>
          <cell r="G413">
            <v>0</v>
          </cell>
          <cell r="P413">
            <v>12.333333333333334</v>
          </cell>
          <cell r="X413">
            <v>0</v>
          </cell>
          <cell r="Y413">
            <v>0</v>
          </cell>
          <cell r="AC413">
            <v>0</v>
          </cell>
          <cell r="AD413">
            <v>0</v>
          </cell>
          <cell r="AK413">
            <v>12.333333333333334</v>
          </cell>
          <cell r="AL413">
            <v>12.333333333333334</v>
          </cell>
        </row>
        <row r="414">
          <cell r="F414">
            <v>0</v>
          </cell>
          <cell r="G414">
            <v>0</v>
          </cell>
          <cell r="P414">
            <v>0</v>
          </cell>
          <cell r="X414">
            <v>0</v>
          </cell>
          <cell r="Y414">
            <v>0</v>
          </cell>
          <cell r="AC414">
            <v>0</v>
          </cell>
          <cell r="AD414">
            <v>0</v>
          </cell>
          <cell r="AK414">
            <v>0</v>
          </cell>
          <cell r="AL414">
            <v>0</v>
          </cell>
        </row>
        <row r="415">
          <cell r="F415">
            <v>1.6666666666666667</v>
          </cell>
          <cell r="G415">
            <v>0</v>
          </cell>
          <cell r="P415">
            <v>5</v>
          </cell>
          <cell r="X415">
            <v>3</v>
          </cell>
          <cell r="Y415">
            <v>1</v>
          </cell>
          <cell r="AC415">
            <v>3</v>
          </cell>
          <cell r="AD415">
            <v>1</v>
          </cell>
          <cell r="AK415">
            <v>57.666666666666664</v>
          </cell>
          <cell r="AL415">
            <v>47</v>
          </cell>
        </row>
        <row r="416">
          <cell r="F416">
            <v>0</v>
          </cell>
          <cell r="G416">
            <v>0</v>
          </cell>
          <cell r="P416">
            <v>0</v>
          </cell>
          <cell r="X416">
            <v>0</v>
          </cell>
          <cell r="Y416">
            <v>0</v>
          </cell>
          <cell r="AC416">
            <v>0</v>
          </cell>
          <cell r="AD416">
            <v>0</v>
          </cell>
          <cell r="AK416">
            <v>4</v>
          </cell>
          <cell r="AL416">
            <v>0</v>
          </cell>
        </row>
        <row r="417">
          <cell r="F417">
            <v>0</v>
          </cell>
          <cell r="G417">
            <v>0</v>
          </cell>
          <cell r="P417">
            <v>0</v>
          </cell>
          <cell r="X417">
            <v>0</v>
          </cell>
          <cell r="Y417">
            <v>0</v>
          </cell>
          <cell r="AC417">
            <v>0</v>
          </cell>
          <cell r="AD417">
            <v>0</v>
          </cell>
          <cell r="AK417">
            <v>0</v>
          </cell>
          <cell r="AL417">
            <v>0</v>
          </cell>
        </row>
        <row r="418">
          <cell r="F418">
            <v>0</v>
          </cell>
          <cell r="G418">
            <v>0</v>
          </cell>
          <cell r="P418">
            <v>18.5</v>
          </cell>
          <cell r="X418">
            <v>4.5</v>
          </cell>
          <cell r="Y418">
            <v>1</v>
          </cell>
          <cell r="AC418">
            <v>1.3333333333333333</v>
          </cell>
          <cell r="AD418">
            <v>0</v>
          </cell>
          <cell r="AK418">
            <v>28.5</v>
          </cell>
          <cell r="AL418">
            <v>23.5</v>
          </cell>
        </row>
        <row r="419">
          <cell r="F419">
            <v>0</v>
          </cell>
          <cell r="G419">
            <v>0</v>
          </cell>
          <cell r="P419">
            <v>1.3333333333333333</v>
          </cell>
          <cell r="X419">
            <v>0</v>
          </cell>
          <cell r="Y419">
            <v>0</v>
          </cell>
          <cell r="AC419">
            <v>1.6666666666666667</v>
          </cell>
          <cell r="AD419">
            <v>1</v>
          </cell>
          <cell r="AK419">
            <v>69</v>
          </cell>
          <cell r="AL419">
            <v>52.333333333333336</v>
          </cell>
        </row>
        <row r="420">
          <cell r="F420">
            <v>177</v>
          </cell>
          <cell r="G420">
            <v>38</v>
          </cell>
          <cell r="P420">
            <v>0</v>
          </cell>
          <cell r="X420">
            <v>0</v>
          </cell>
          <cell r="Y420">
            <v>0</v>
          </cell>
          <cell r="AC420">
            <v>0</v>
          </cell>
          <cell r="AD420">
            <v>0</v>
          </cell>
          <cell r="AK420">
            <v>177</v>
          </cell>
          <cell r="AL420">
            <v>38</v>
          </cell>
        </row>
        <row r="421">
          <cell r="F421">
            <v>0</v>
          </cell>
          <cell r="G421">
            <v>0</v>
          </cell>
          <cell r="P421">
            <v>0</v>
          </cell>
          <cell r="X421">
            <v>10</v>
          </cell>
          <cell r="Y421">
            <v>3</v>
          </cell>
          <cell r="AC421">
            <v>7.666666666666667</v>
          </cell>
          <cell r="AD421">
            <v>3</v>
          </cell>
          <cell r="AK421">
            <v>17.666666666666668</v>
          </cell>
          <cell r="AL421">
            <v>6</v>
          </cell>
        </row>
        <row r="422">
          <cell r="F422">
            <v>0.66666666666666663</v>
          </cell>
          <cell r="G422">
            <v>0</v>
          </cell>
          <cell r="P422">
            <v>2</v>
          </cell>
          <cell r="X422">
            <v>1.3333333333333333</v>
          </cell>
          <cell r="Y422">
            <v>0</v>
          </cell>
          <cell r="AC422">
            <v>1</v>
          </cell>
          <cell r="AD422">
            <v>0</v>
          </cell>
          <cell r="AK422">
            <v>6</v>
          </cell>
          <cell r="AL422">
            <v>2</v>
          </cell>
        </row>
        <row r="423">
          <cell r="F423">
            <v>2.6666666666666665</v>
          </cell>
          <cell r="G423">
            <v>1</v>
          </cell>
          <cell r="P423">
            <v>0.33333333333333331</v>
          </cell>
          <cell r="X423">
            <v>1</v>
          </cell>
          <cell r="Y423">
            <v>0</v>
          </cell>
          <cell r="AC423">
            <v>0.66666666666666663</v>
          </cell>
          <cell r="AD423">
            <v>0</v>
          </cell>
          <cell r="AK423">
            <v>9.3333333333333339</v>
          </cell>
          <cell r="AL423">
            <v>3.3333333333333335</v>
          </cell>
        </row>
        <row r="424">
          <cell r="F424">
            <v>0</v>
          </cell>
          <cell r="G424">
            <v>0</v>
          </cell>
          <cell r="P424">
            <v>2.3333333333333335</v>
          </cell>
          <cell r="X424">
            <v>6</v>
          </cell>
          <cell r="Y424">
            <v>2</v>
          </cell>
          <cell r="AC424">
            <v>5</v>
          </cell>
          <cell r="AD424">
            <v>2</v>
          </cell>
          <cell r="AK424">
            <v>13.333333333333334</v>
          </cell>
          <cell r="AL424">
            <v>6.3333333333333339</v>
          </cell>
        </row>
        <row r="425">
          <cell r="F425">
            <v>0</v>
          </cell>
          <cell r="G425">
            <v>0</v>
          </cell>
          <cell r="P425">
            <v>0</v>
          </cell>
          <cell r="X425">
            <v>0</v>
          </cell>
          <cell r="Y425">
            <v>0</v>
          </cell>
          <cell r="AC425">
            <v>0</v>
          </cell>
          <cell r="AD425">
            <v>0</v>
          </cell>
          <cell r="AK425">
            <v>0</v>
          </cell>
          <cell r="AL425">
            <v>0</v>
          </cell>
        </row>
        <row r="426">
          <cell r="F426">
            <v>0</v>
          </cell>
          <cell r="G426">
            <v>0</v>
          </cell>
          <cell r="P426">
            <v>0</v>
          </cell>
          <cell r="X426">
            <v>0</v>
          </cell>
          <cell r="Y426">
            <v>0</v>
          </cell>
          <cell r="AC426">
            <v>0</v>
          </cell>
          <cell r="AD426">
            <v>0</v>
          </cell>
          <cell r="AK426">
            <v>0</v>
          </cell>
          <cell r="AL426">
            <v>0</v>
          </cell>
        </row>
        <row r="427">
          <cell r="F427">
            <v>9.6666666666666661</v>
          </cell>
          <cell r="G427">
            <v>2</v>
          </cell>
          <cell r="P427">
            <v>1</v>
          </cell>
          <cell r="X427">
            <v>0</v>
          </cell>
          <cell r="Y427">
            <v>0</v>
          </cell>
          <cell r="AC427">
            <v>0</v>
          </cell>
          <cell r="AD427">
            <v>0</v>
          </cell>
          <cell r="AK427">
            <v>12</v>
          </cell>
          <cell r="AL427">
            <v>4</v>
          </cell>
        </row>
        <row r="428">
          <cell r="F428">
            <v>0</v>
          </cell>
          <cell r="G428">
            <v>0</v>
          </cell>
          <cell r="P428">
            <v>0</v>
          </cell>
          <cell r="X428">
            <v>0</v>
          </cell>
          <cell r="Y428">
            <v>0</v>
          </cell>
          <cell r="AC428">
            <v>0</v>
          </cell>
          <cell r="AD428">
            <v>0</v>
          </cell>
          <cell r="AK428">
            <v>0</v>
          </cell>
          <cell r="AL428">
            <v>0</v>
          </cell>
        </row>
        <row r="429">
          <cell r="F429">
            <v>2.3333333333333335</v>
          </cell>
          <cell r="G429">
            <v>0</v>
          </cell>
          <cell r="P429">
            <v>0.66666666666666663</v>
          </cell>
          <cell r="X429">
            <v>0.66666666666666663</v>
          </cell>
          <cell r="Y429">
            <v>0</v>
          </cell>
          <cell r="AC429">
            <v>0.66666666666666663</v>
          </cell>
          <cell r="AD429">
            <v>0</v>
          </cell>
          <cell r="AK429">
            <v>4.333333333333333</v>
          </cell>
          <cell r="AL429">
            <v>0.66666666666666663</v>
          </cell>
        </row>
        <row r="430">
          <cell r="F430">
            <v>1.6666666666666667</v>
          </cell>
          <cell r="G430">
            <v>0</v>
          </cell>
          <cell r="P430">
            <v>0.66666666666666663</v>
          </cell>
          <cell r="X430">
            <v>0.66666666666666663</v>
          </cell>
          <cell r="Y430">
            <v>0</v>
          </cell>
          <cell r="AC430">
            <v>0.66666666666666663</v>
          </cell>
          <cell r="AD430">
            <v>0</v>
          </cell>
          <cell r="AK430">
            <v>3.6666666666666665</v>
          </cell>
          <cell r="AL430">
            <v>0.66666666666666663</v>
          </cell>
        </row>
        <row r="431">
          <cell r="F431">
            <v>6.666666666666667</v>
          </cell>
          <cell r="G431">
            <v>1</v>
          </cell>
          <cell r="P431">
            <v>4.666666666666667</v>
          </cell>
          <cell r="X431">
            <v>3</v>
          </cell>
          <cell r="Y431">
            <v>1</v>
          </cell>
          <cell r="AC431">
            <v>2</v>
          </cell>
          <cell r="AD431">
            <v>1</v>
          </cell>
          <cell r="AK431">
            <v>33</v>
          </cell>
          <cell r="AL431">
            <v>17.666666666666668</v>
          </cell>
        </row>
        <row r="432">
          <cell r="F432">
            <v>0</v>
          </cell>
          <cell r="G432">
            <v>0</v>
          </cell>
          <cell r="P432">
            <v>0</v>
          </cell>
          <cell r="X432">
            <v>0</v>
          </cell>
          <cell r="Y432">
            <v>0</v>
          </cell>
          <cell r="AC432">
            <v>0</v>
          </cell>
          <cell r="AD432">
            <v>0</v>
          </cell>
          <cell r="AK432">
            <v>0</v>
          </cell>
          <cell r="AL432">
            <v>0</v>
          </cell>
        </row>
        <row r="433">
          <cell r="F433">
            <v>0</v>
          </cell>
          <cell r="G433">
            <v>0</v>
          </cell>
          <cell r="P433">
            <v>0</v>
          </cell>
          <cell r="X433">
            <v>0</v>
          </cell>
          <cell r="Y433">
            <v>0</v>
          </cell>
          <cell r="AC433">
            <v>0</v>
          </cell>
          <cell r="AD433">
            <v>0</v>
          </cell>
          <cell r="AK433">
            <v>0</v>
          </cell>
          <cell r="AL433">
            <v>53</v>
          </cell>
        </row>
        <row r="434">
          <cell r="F434">
            <v>1</v>
          </cell>
          <cell r="G434">
            <v>0</v>
          </cell>
          <cell r="P434">
            <v>0</v>
          </cell>
          <cell r="X434">
            <v>0</v>
          </cell>
          <cell r="Y434">
            <v>0</v>
          </cell>
          <cell r="AC434">
            <v>0</v>
          </cell>
          <cell r="AD434">
            <v>0</v>
          </cell>
          <cell r="AK434">
            <v>1</v>
          </cell>
          <cell r="AL434">
            <v>1</v>
          </cell>
        </row>
        <row r="435">
          <cell r="F435">
            <v>0</v>
          </cell>
          <cell r="G435">
            <v>0</v>
          </cell>
          <cell r="P435">
            <v>0</v>
          </cell>
          <cell r="X435">
            <v>0</v>
          </cell>
          <cell r="Y435">
            <v>0</v>
          </cell>
          <cell r="AC435">
            <v>0</v>
          </cell>
          <cell r="AD435">
            <v>0</v>
          </cell>
          <cell r="AK435">
            <v>0</v>
          </cell>
          <cell r="AL435">
            <v>0</v>
          </cell>
        </row>
        <row r="436">
          <cell r="F436">
            <v>0</v>
          </cell>
          <cell r="G436">
            <v>0</v>
          </cell>
          <cell r="P436">
            <v>0</v>
          </cell>
          <cell r="X436">
            <v>0</v>
          </cell>
          <cell r="Y436">
            <v>0</v>
          </cell>
          <cell r="AC436">
            <v>0</v>
          </cell>
          <cell r="AD436">
            <v>0</v>
          </cell>
          <cell r="AK436">
            <v>0</v>
          </cell>
          <cell r="AL436">
            <v>0</v>
          </cell>
        </row>
        <row r="437">
          <cell r="F437">
            <v>2.6666666666666665</v>
          </cell>
          <cell r="G437">
            <v>1</v>
          </cell>
          <cell r="P437">
            <v>1</v>
          </cell>
          <cell r="X437">
            <v>4</v>
          </cell>
          <cell r="Y437">
            <v>1</v>
          </cell>
          <cell r="AC437">
            <v>2</v>
          </cell>
          <cell r="AD437">
            <v>1</v>
          </cell>
          <cell r="AK437">
            <v>15.666666666666666</v>
          </cell>
          <cell r="AL437">
            <v>7</v>
          </cell>
        </row>
        <row r="438">
          <cell r="F438">
            <v>0</v>
          </cell>
          <cell r="G438">
            <v>0</v>
          </cell>
          <cell r="P438">
            <v>0</v>
          </cell>
          <cell r="X438">
            <v>0</v>
          </cell>
          <cell r="Y438">
            <v>0</v>
          </cell>
          <cell r="AC438">
            <v>0</v>
          </cell>
          <cell r="AD438">
            <v>0</v>
          </cell>
          <cell r="AK438">
            <v>0</v>
          </cell>
          <cell r="AL438">
            <v>0</v>
          </cell>
        </row>
        <row r="439">
          <cell r="F439">
            <v>0</v>
          </cell>
          <cell r="G439">
            <v>0</v>
          </cell>
          <cell r="P439">
            <v>0</v>
          </cell>
          <cell r="X439">
            <v>3.3333333333333335</v>
          </cell>
          <cell r="Y439">
            <v>1</v>
          </cell>
          <cell r="AC439">
            <v>0</v>
          </cell>
          <cell r="AD439">
            <v>0</v>
          </cell>
          <cell r="AK439">
            <v>3.3333333333333335</v>
          </cell>
          <cell r="AL439">
            <v>1</v>
          </cell>
        </row>
        <row r="440">
          <cell r="F440">
            <v>0.33333333333333331</v>
          </cell>
          <cell r="G440">
            <v>0</v>
          </cell>
          <cell r="P440">
            <v>0.33333333333333331</v>
          </cell>
          <cell r="X440">
            <v>0.33333333333333331</v>
          </cell>
          <cell r="Y440">
            <v>0</v>
          </cell>
          <cell r="AC440">
            <v>0.33333333333333331</v>
          </cell>
          <cell r="AD440">
            <v>0</v>
          </cell>
          <cell r="AK440">
            <v>1.9999999999999998</v>
          </cell>
          <cell r="AL440">
            <v>0.33333333333333331</v>
          </cell>
        </row>
        <row r="441">
          <cell r="F441">
            <v>0</v>
          </cell>
          <cell r="G441">
            <v>0</v>
          </cell>
          <cell r="P441">
            <v>0</v>
          </cell>
          <cell r="X441">
            <v>0</v>
          </cell>
          <cell r="Y441">
            <v>0</v>
          </cell>
          <cell r="AC441">
            <v>0</v>
          </cell>
          <cell r="AD441">
            <v>0</v>
          </cell>
          <cell r="AK441">
            <v>0</v>
          </cell>
          <cell r="AL441">
            <v>0</v>
          </cell>
        </row>
        <row r="442">
          <cell r="F442">
            <v>0</v>
          </cell>
          <cell r="G442">
            <v>0</v>
          </cell>
          <cell r="P442">
            <v>0</v>
          </cell>
          <cell r="X442">
            <v>0</v>
          </cell>
          <cell r="Y442">
            <v>0</v>
          </cell>
          <cell r="AC442">
            <v>0</v>
          </cell>
          <cell r="AD442">
            <v>0</v>
          </cell>
          <cell r="AK442">
            <v>0</v>
          </cell>
          <cell r="AL442">
            <v>0</v>
          </cell>
        </row>
        <row r="443">
          <cell r="F443">
            <v>0</v>
          </cell>
          <cell r="G443">
            <v>0</v>
          </cell>
          <cell r="P443">
            <v>0</v>
          </cell>
          <cell r="X443">
            <v>0</v>
          </cell>
          <cell r="Y443">
            <v>0</v>
          </cell>
          <cell r="AC443">
            <v>0</v>
          </cell>
          <cell r="AD443">
            <v>0</v>
          </cell>
          <cell r="AK443">
            <v>0</v>
          </cell>
          <cell r="AL443">
            <v>0</v>
          </cell>
        </row>
        <row r="444">
          <cell r="F444">
            <v>0</v>
          </cell>
          <cell r="G444">
            <v>0</v>
          </cell>
          <cell r="P444">
            <v>0</v>
          </cell>
          <cell r="X444">
            <v>0</v>
          </cell>
          <cell r="Y444">
            <v>0</v>
          </cell>
          <cell r="AC444">
            <v>0</v>
          </cell>
          <cell r="AD444">
            <v>0</v>
          </cell>
          <cell r="AK444">
            <v>0</v>
          </cell>
          <cell r="AL444">
            <v>0</v>
          </cell>
        </row>
        <row r="445">
          <cell r="F445">
            <v>0</v>
          </cell>
          <cell r="G445">
            <v>0</v>
          </cell>
          <cell r="P445">
            <v>0</v>
          </cell>
          <cell r="X445">
            <v>0</v>
          </cell>
          <cell r="Y445">
            <v>0</v>
          </cell>
          <cell r="AC445">
            <v>0</v>
          </cell>
          <cell r="AD445">
            <v>0</v>
          </cell>
          <cell r="AK445">
            <v>0</v>
          </cell>
          <cell r="AL445">
            <v>0</v>
          </cell>
        </row>
        <row r="446">
          <cell r="F446">
            <v>0</v>
          </cell>
          <cell r="G446">
            <v>0</v>
          </cell>
          <cell r="P446">
            <v>0</v>
          </cell>
          <cell r="X446">
            <v>0</v>
          </cell>
          <cell r="Y446">
            <v>0</v>
          </cell>
          <cell r="AC446">
            <v>0</v>
          </cell>
          <cell r="AD446">
            <v>0</v>
          </cell>
          <cell r="AK446">
            <v>0</v>
          </cell>
          <cell r="AL446">
            <v>0</v>
          </cell>
        </row>
        <row r="447">
          <cell r="G447">
            <v>0</v>
          </cell>
          <cell r="P447">
            <v>0</v>
          </cell>
          <cell r="X447">
            <v>0</v>
          </cell>
          <cell r="Y447">
            <v>0</v>
          </cell>
          <cell r="AC447">
            <v>0</v>
          </cell>
          <cell r="AD447">
            <v>0</v>
          </cell>
          <cell r="AK447">
            <v>0</v>
          </cell>
          <cell r="AL447">
            <v>2</v>
          </cell>
        </row>
        <row r="448">
          <cell r="P448">
            <v>0</v>
          </cell>
          <cell r="X448">
            <v>0</v>
          </cell>
          <cell r="Y448">
            <v>0</v>
          </cell>
          <cell r="AC448">
            <v>0</v>
          </cell>
          <cell r="AD448">
            <v>0</v>
          </cell>
          <cell r="AK448">
            <v>0</v>
          </cell>
          <cell r="AL448">
            <v>0</v>
          </cell>
        </row>
      </sheetData>
      <sheetData sheetId="8" refreshError="1">
        <row r="13">
          <cell r="C13" t="str">
            <v>І.В.ПЛАЧКОВ</v>
          </cell>
        </row>
        <row r="25">
          <cell r="X25" t="str">
            <v>ЗАТВЕРДЖУЮ</v>
          </cell>
        </row>
        <row r="26">
          <cell r="X26" t="str">
            <v>В.О. ГЕНЕРАЛЬНОГО ДИРЕКТОРА  КЕ</v>
          </cell>
        </row>
        <row r="27">
          <cell r="Y27" t="str">
            <v>ЯЩЕНКО Б.В.</v>
          </cell>
        </row>
        <row r="31">
          <cell r="C31" t="str">
            <v>ВИКОН.ДИР.</v>
          </cell>
          <cell r="D31" t="str">
            <v>Е/Е</v>
          </cell>
          <cell r="E31" t="str">
            <v xml:space="preserve"> Т/Е</v>
          </cell>
          <cell r="I31" t="str">
            <v>ККМ розр.</v>
          </cell>
          <cell r="J31" t="str">
            <v>ККМ розп. коштів</v>
          </cell>
          <cell r="K31" t="str">
            <v>КТМ розр.</v>
          </cell>
          <cell r="L31" t="str">
            <v>ВИРОБН</v>
          </cell>
          <cell r="M31" t="str">
            <v>ПЕРЕД</v>
          </cell>
          <cell r="N31" t="str">
            <v>КТМ розп. коштів</v>
          </cell>
          <cell r="O31" t="str">
            <v>ТЕЦ-5 ВСЬОГО розр.</v>
          </cell>
          <cell r="P31" t="str">
            <v>Е/Е</v>
          </cell>
          <cell r="Q31" t="str">
            <v xml:space="preserve"> Т/Е</v>
          </cell>
          <cell r="R31" t="str">
            <v>ТЕЦ-5 розп. коштів</v>
          </cell>
          <cell r="S31" t="str">
            <v>ТЕЦ-6 ВСЬОГО розр.</v>
          </cell>
          <cell r="T31" t="str">
            <v>Е/Е</v>
          </cell>
          <cell r="U31" t="str">
            <v xml:space="preserve"> Т/Е</v>
          </cell>
          <cell r="V31" t="str">
            <v>ТЕЦ-6 розп. коштів</v>
          </cell>
          <cell r="W31" t="str">
            <v>ТРМ всього</v>
          </cell>
          <cell r="X31" t="str">
            <v>ТРМ АК розр.</v>
          </cell>
          <cell r="Y31" t="str">
            <v>ТРМ  СТОР.</v>
          </cell>
          <cell r="AA31" t="str">
            <v>ТРМ АК розп.кошт.</v>
          </cell>
          <cell r="AB31" t="str">
            <v>ТРМ  СТОР.роз.кошт.</v>
          </cell>
          <cell r="AC31" t="str">
            <v>ТРМ всього розп.кошт.</v>
          </cell>
          <cell r="AD31" t="str">
            <v>РЕЗЕРВ</v>
          </cell>
          <cell r="AE31" t="str">
            <v>Е/Е</v>
          </cell>
          <cell r="AF31" t="str">
            <v xml:space="preserve"> Т/Е</v>
          </cell>
          <cell r="AG31" t="str">
            <v>ДОП.ВИР.</v>
          </cell>
          <cell r="AH31" t="str">
            <v>АК КЕ ВСЬОГО</v>
          </cell>
          <cell r="AI31" t="str">
            <v>АК КЕ ВСЬОГО</v>
          </cell>
          <cell r="AJ31" t="str">
            <v>Е/Е</v>
          </cell>
          <cell r="AK31" t="str">
            <v xml:space="preserve"> Т/Е</v>
          </cell>
          <cell r="AL31" t="str">
            <v>СТАНЦІї ЕЛЕКТРО</v>
          </cell>
          <cell r="AM31" t="str">
            <v>СТАНЦІІ ТЕПЛОВІ</v>
          </cell>
          <cell r="AN31" t="str">
            <v>МЕРЕЖІ ЕЛЕКТРО</v>
          </cell>
          <cell r="AO31" t="str">
            <v>МЕРЕЖІ ТЕПЛОВІ</v>
          </cell>
        </row>
        <row r="32">
          <cell r="P32">
            <v>313</v>
          </cell>
          <cell r="T32">
            <v>166</v>
          </cell>
          <cell r="AJ32">
            <v>479</v>
          </cell>
        </row>
        <row r="33">
          <cell r="P33">
            <v>283.95999999999998</v>
          </cell>
          <cell r="T33">
            <v>143.30000000000001</v>
          </cell>
          <cell r="AJ33">
            <v>427.26</v>
          </cell>
        </row>
        <row r="34">
          <cell r="AJ34">
            <v>0</v>
          </cell>
        </row>
        <row r="35">
          <cell r="AJ35">
            <v>75</v>
          </cell>
        </row>
        <row r="36">
          <cell r="AJ36">
            <v>0</v>
          </cell>
        </row>
        <row r="37">
          <cell r="AJ37">
            <v>0</v>
          </cell>
        </row>
        <row r="38">
          <cell r="AJ38">
            <v>451.8</v>
          </cell>
        </row>
        <row r="39">
          <cell r="I39">
            <v>0</v>
          </cell>
          <cell r="AJ39">
            <v>451.8</v>
          </cell>
        </row>
        <row r="40">
          <cell r="K40">
            <v>788</v>
          </cell>
          <cell r="Q40">
            <v>519</v>
          </cell>
          <cell r="U40">
            <v>415</v>
          </cell>
          <cell r="AK40">
            <v>1722</v>
          </cell>
        </row>
        <row r="41">
          <cell r="AK41">
            <v>0</v>
          </cell>
        </row>
        <row r="42">
          <cell r="K42">
            <v>788</v>
          </cell>
          <cell r="Q42">
            <v>519</v>
          </cell>
          <cell r="U42">
            <v>415</v>
          </cell>
          <cell r="AK42">
            <v>1519</v>
          </cell>
        </row>
        <row r="43">
          <cell r="C43">
            <v>14292.169805900916</v>
          </cell>
          <cell r="I43">
            <v>2832.727272727273</v>
          </cell>
          <cell r="J43">
            <v>0</v>
          </cell>
          <cell r="K43">
            <v>9868.7272727272721</v>
          </cell>
          <cell r="L43">
            <v>5352.8863636363612</v>
          </cell>
          <cell r="M43">
            <v>3413.840909090909</v>
          </cell>
          <cell r="N43">
            <v>0</v>
          </cell>
          <cell r="O43">
            <v>2444.7272727272721</v>
          </cell>
          <cell r="P43">
            <v>752</v>
          </cell>
          <cell r="Q43">
            <v>1667.8272727272724</v>
          </cell>
          <cell r="R43">
            <v>123</v>
          </cell>
          <cell r="S43">
            <v>1391.636363636364</v>
          </cell>
          <cell r="T43">
            <v>447</v>
          </cell>
          <cell r="U43">
            <v>919.33636363636469</v>
          </cell>
          <cell r="V43">
            <v>0</v>
          </cell>
          <cell r="X43">
            <v>2771.9636363636364</v>
          </cell>
          <cell r="Y43">
            <v>1109.5818181818181</v>
          </cell>
          <cell r="Z43">
            <v>3881.545454545454</v>
          </cell>
          <cell r="AA43">
            <v>222.875</v>
          </cell>
          <cell r="AB43">
            <v>71.125</v>
          </cell>
          <cell r="AC43">
            <v>294</v>
          </cell>
          <cell r="AH43" t="str">
            <v>розрах.</v>
          </cell>
          <cell r="AI43" t="str">
            <v>розп.коштів</v>
          </cell>
        </row>
        <row r="45">
          <cell r="C45">
            <v>410.54545454545456</v>
          </cell>
          <cell r="I45">
            <v>725.72727272727275</v>
          </cell>
          <cell r="J45">
            <v>0</v>
          </cell>
          <cell r="K45">
            <v>1685.4545454545455</v>
          </cell>
          <cell r="L45">
            <v>728.25818181818181</v>
          </cell>
          <cell r="M45">
            <v>957.19636363636369</v>
          </cell>
          <cell r="N45">
            <v>0</v>
          </cell>
          <cell r="O45">
            <v>652.90909090909099</v>
          </cell>
          <cell r="P45">
            <v>203</v>
          </cell>
          <cell r="Q45">
            <v>449.90909090909093</v>
          </cell>
          <cell r="R45">
            <v>91</v>
          </cell>
          <cell r="S45">
            <v>541.63636363636363</v>
          </cell>
          <cell r="T45">
            <v>177</v>
          </cell>
          <cell r="U45">
            <v>364.63636363636363</v>
          </cell>
          <cell r="V45">
            <v>0</v>
          </cell>
          <cell r="X45">
            <v>1120.7636363636364</v>
          </cell>
          <cell r="Y45">
            <v>318.78181818181815</v>
          </cell>
          <cell r="Z45">
            <v>1439.5454545454545</v>
          </cell>
          <cell r="AA45">
            <v>127.875</v>
          </cell>
          <cell r="AB45">
            <v>64.125</v>
          </cell>
          <cell r="AC45">
            <v>192</v>
          </cell>
        </row>
        <row r="47">
          <cell r="C47">
            <v>414</v>
          </cell>
          <cell r="D47">
            <v>88</v>
          </cell>
          <cell r="E47">
            <v>326</v>
          </cell>
          <cell r="I47">
            <v>463</v>
          </cell>
          <cell r="K47">
            <v>777</v>
          </cell>
          <cell r="L47">
            <v>388.5</v>
          </cell>
          <cell r="M47">
            <v>388.5</v>
          </cell>
          <cell r="O47">
            <v>258</v>
          </cell>
          <cell r="P47">
            <v>80</v>
          </cell>
          <cell r="Q47">
            <v>178</v>
          </cell>
          <cell r="S47">
            <v>218</v>
          </cell>
          <cell r="T47">
            <v>71</v>
          </cell>
          <cell r="U47">
            <v>147</v>
          </cell>
          <cell r="W47">
            <v>340</v>
          </cell>
          <cell r="X47">
            <v>239</v>
          </cell>
          <cell r="Y47">
            <v>101</v>
          </cell>
          <cell r="AG47">
            <v>0</v>
          </cell>
          <cell r="AH47">
            <v>2517</v>
          </cell>
          <cell r="AJ47">
            <v>820</v>
          </cell>
          <cell r="AK47">
            <v>1697</v>
          </cell>
          <cell r="AL47">
            <v>151</v>
          </cell>
          <cell r="AM47">
            <v>589</v>
          </cell>
          <cell r="AN47">
            <v>669</v>
          </cell>
          <cell r="AO47">
            <v>1108</v>
          </cell>
        </row>
        <row r="48">
          <cell r="C48">
            <v>158</v>
          </cell>
          <cell r="D48">
            <v>0</v>
          </cell>
          <cell r="I48">
            <v>337</v>
          </cell>
          <cell r="K48">
            <v>218</v>
          </cell>
          <cell r="O48">
            <v>75</v>
          </cell>
          <cell r="S48">
            <v>120</v>
          </cell>
          <cell r="Y48">
            <v>0</v>
          </cell>
          <cell r="AH48">
            <v>942</v>
          </cell>
        </row>
        <row r="49">
          <cell r="I49">
            <v>1</v>
          </cell>
          <cell r="O49">
            <v>110</v>
          </cell>
          <cell r="S49">
            <v>0</v>
          </cell>
          <cell r="Y49">
            <v>0</v>
          </cell>
          <cell r="AH49">
            <v>111</v>
          </cell>
        </row>
        <row r="50">
          <cell r="C50">
            <v>256</v>
          </cell>
          <cell r="D50">
            <v>55</v>
          </cell>
          <cell r="I50">
            <v>10</v>
          </cell>
          <cell r="Y50">
            <v>0</v>
          </cell>
          <cell r="AH50">
            <v>266</v>
          </cell>
        </row>
        <row r="51">
          <cell r="C51">
            <v>29</v>
          </cell>
          <cell r="D51">
            <v>6</v>
          </cell>
          <cell r="E51">
            <v>23</v>
          </cell>
          <cell r="I51">
            <v>56</v>
          </cell>
          <cell r="K51">
            <v>664</v>
          </cell>
          <cell r="L51">
            <v>517.92000000000007</v>
          </cell>
          <cell r="M51">
            <v>146.07999999999993</v>
          </cell>
          <cell r="O51">
            <v>777</v>
          </cell>
          <cell r="P51">
            <v>241</v>
          </cell>
          <cell r="Q51">
            <v>536</v>
          </cell>
          <cell r="S51">
            <v>95</v>
          </cell>
          <cell r="T51">
            <v>31</v>
          </cell>
          <cell r="U51">
            <v>64</v>
          </cell>
          <cell r="W51">
            <v>251</v>
          </cell>
          <cell r="X51">
            <v>172</v>
          </cell>
          <cell r="Y51">
            <v>79</v>
          </cell>
          <cell r="AG51">
            <v>0</v>
          </cell>
          <cell r="AH51">
            <v>1798</v>
          </cell>
          <cell r="AJ51">
            <v>337</v>
          </cell>
          <cell r="AK51">
            <v>1461</v>
          </cell>
          <cell r="AL51">
            <v>272</v>
          </cell>
          <cell r="AM51">
            <v>826</v>
          </cell>
          <cell r="AN51">
            <v>65</v>
          </cell>
          <cell r="AO51">
            <v>635</v>
          </cell>
        </row>
        <row r="52">
          <cell r="C52">
            <v>0</v>
          </cell>
          <cell r="D52">
            <v>0</v>
          </cell>
          <cell r="E52">
            <v>0</v>
          </cell>
          <cell r="K52">
            <v>22</v>
          </cell>
          <cell r="L52">
            <v>22</v>
          </cell>
          <cell r="M52">
            <v>0</v>
          </cell>
          <cell r="O52">
            <v>647</v>
          </cell>
          <cell r="P52">
            <v>201</v>
          </cell>
          <cell r="Q52">
            <v>446</v>
          </cell>
          <cell r="S52">
            <v>14</v>
          </cell>
          <cell r="T52">
            <v>5</v>
          </cell>
          <cell r="U52">
            <v>9</v>
          </cell>
          <cell r="Y52">
            <v>0</v>
          </cell>
          <cell r="AH52">
            <v>683</v>
          </cell>
          <cell r="AJ52">
            <v>206</v>
          </cell>
          <cell r="AK52">
            <v>477</v>
          </cell>
          <cell r="AL52">
            <v>206</v>
          </cell>
          <cell r="AM52">
            <v>462</v>
          </cell>
          <cell r="AN52">
            <v>0</v>
          </cell>
          <cell r="AO52">
            <v>15</v>
          </cell>
        </row>
        <row r="53">
          <cell r="C53">
            <v>0</v>
          </cell>
          <cell r="D53">
            <v>0</v>
          </cell>
          <cell r="E53">
            <v>0</v>
          </cell>
          <cell r="K53">
            <v>18926</v>
          </cell>
          <cell r="L53">
            <v>18926</v>
          </cell>
          <cell r="M53">
            <v>0</v>
          </cell>
          <cell r="O53">
            <v>22508</v>
          </cell>
          <cell r="P53">
            <v>8374.9121951219513</v>
          </cell>
          <cell r="Q53">
            <v>14133.087804878049</v>
          </cell>
          <cell r="S53">
            <v>20436</v>
          </cell>
          <cell r="T53">
            <v>8329.4774346793329</v>
          </cell>
          <cell r="U53">
            <v>12106.522565320667</v>
          </cell>
          <cell r="Y53">
            <v>0</v>
          </cell>
          <cell r="AG53">
            <v>0</v>
          </cell>
          <cell r="AH53">
            <v>61870</v>
          </cell>
          <cell r="AJ53">
            <v>16704.389629801284</v>
          </cell>
          <cell r="AK53">
            <v>45165.610370198716</v>
          </cell>
          <cell r="AL53">
            <v>16704.389629801284</v>
          </cell>
          <cell r="AM53">
            <v>45166</v>
          </cell>
          <cell r="AN53">
            <v>0</v>
          </cell>
          <cell r="AO53">
            <v>-0.38962980128417257</v>
          </cell>
        </row>
        <row r="54">
          <cell r="C54">
            <v>0</v>
          </cell>
          <cell r="D54">
            <v>0</v>
          </cell>
          <cell r="E54">
            <v>0</v>
          </cell>
          <cell r="I54">
            <v>0</v>
          </cell>
          <cell r="K54">
            <v>18926</v>
          </cell>
          <cell r="L54">
            <v>18926</v>
          </cell>
          <cell r="M54">
            <v>0</v>
          </cell>
          <cell r="O54">
            <v>22508</v>
          </cell>
          <cell r="P54">
            <v>8374.9121951219513</v>
          </cell>
          <cell r="Q54">
            <v>14133.087804878049</v>
          </cell>
          <cell r="S54">
            <v>20436</v>
          </cell>
          <cell r="T54">
            <v>8329.4774346793329</v>
          </cell>
          <cell r="U54">
            <v>12106.522565320667</v>
          </cell>
          <cell r="W54">
            <v>0</v>
          </cell>
          <cell r="X54">
            <v>0</v>
          </cell>
          <cell r="Y54">
            <v>0</v>
          </cell>
          <cell r="AH54">
            <v>61870</v>
          </cell>
          <cell r="AJ54">
            <v>16704.389629801284</v>
          </cell>
          <cell r="AK54">
            <v>45165.610370198716</v>
          </cell>
          <cell r="AL54">
            <v>16704.389629801284</v>
          </cell>
          <cell r="AM54">
            <v>45166</v>
          </cell>
          <cell r="AN54">
            <v>0</v>
          </cell>
          <cell r="AO54">
            <v>-0.38962980128417257</v>
          </cell>
        </row>
        <row r="55">
          <cell r="C55">
            <v>0</v>
          </cell>
          <cell r="D55">
            <v>0</v>
          </cell>
          <cell r="E55">
            <v>0</v>
          </cell>
          <cell r="L55">
            <v>0</v>
          </cell>
          <cell r="M55">
            <v>0</v>
          </cell>
          <cell r="W55">
            <v>0</v>
          </cell>
          <cell r="Y55">
            <v>0</v>
          </cell>
          <cell r="AH55">
            <v>0</v>
          </cell>
          <cell r="AJ55">
            <v>0</v>
          </cell>
          <cell r="AK55">
            <v>0</v>
          </cell>
          <cell r="AM55">
            <v>0</v>
          </cell>
        </row>
        <row r="56">
          <cell r="C56">
            <v>3</v>
          </cell>
          <cell r="D56">
            <v>1</v>
          </cell>
          <cell r="E56">
            <v>2</v>
          </cell>
          <cell r="I56">
            <v>91</v>
          </cell>
          <cell r="K56">
            <v>3197</v>
          </cell>
          <cell r="L56">
            <v>3197</v>
          </cell>
          <cell r="M56">
            <v>0</v>
          </cell>
          <cell r="O56">
            <v>0</v>
          </cell>
          <cell r="P56">
            <v>0</v>
          </cell>
          <cell r="Q56">
            <v>0</v>
          </cell>
          <cell r="S56">
            <v>0</v>
          </cell>
          <cell r="T56">
            <v>0</v>
          </cell>
          <cell r="U56">
            <v>0</v>
          </cell>
          <cell r="W56">
            <v>1374</v>
          </cell>
          <cell r="X56">
            <v>682</v>
          </cell>
          <cell r="Y56">
            <v>692</v>
          </cell>
          <cell r="AG56">
            <v>0</v>
          </cell>
          <cell r="AH56">
            <v>3973</v>
          </cell>
          <cell r="AJ56">
            <v>92</v>
          </cell>
          <cell r="AK56">
            <v>3881</v>
          </cell>
          <cell r="AL56">
            <v>0</v>
          </cell>
          <cell r="AM56">
            <v>1087</v>
          </cell>
          <cell r="AN56">
            <v>92</v>
          </cell>
          <cell r="AO56">
            <v>2794</v>
          </cell>
        </row>
        <row r="57">
          <cell r="C57">
            <v>298.54545454545456</v>
          </cell>
          <cell r="D57">
            <v>64</v>
          </cell>
          <cell r="E57">
            <v>234.54545454545456</v>
          </cell>
          <cell r="I57">
            <v>477.72727272727275</v>
          </cell>
          <cell r="K57">
            <v>928.72727272727275</v>
          </cell>
          <cell r="L57">
            <v>455.07636363636362</v>
          </cell>
          <cell r="M57">
            <v>473.65090909090912</v>
          </cell>
          <cell r="O57">
            <v>272.72727272727275</v>
          </cell>
          <cell r="P57">
            <v>85</v>
          </cell>
          <cell r="Q57">
            <v>187.72727272727275</v>
          </cell>
          <cell r="S57">
            <v>248.63636363636363</v>
          </cell>
          <cell r="T57">
            <v>81</v>
          </cell>
          <cell r="U57">
            <v>167.63636363636363</v>
          </cell>
          <cell r="W57">
            <v>958.5454545454545</v>
          </cell>
          <cell r="X57">
            <v>814.76363636363635</v>
          </cell>
          <cell r="Y57">
            <v>143.78181818181815</v>
          </cell>
          <cell r="AG57">
            <v>0</v>
          </cell>
          <cell r="AH57">
            <v>3265.1272727272726</v>
          </cell>
          <cell r="AJ57">
            <v>854.72727272727275</v>
          </cell>
          <cell r="AK57">
            <v>2410.3999999999996</v>
          </cell>
          <cell r="AL57">
            <v>166</v>
          </cell>
          <cell r="AM57">
            <v>671</v>
          </cell>
          <cell r="AN57">
            <v>688.72727272727275</v>
          </cell>
          <cell r="AO57">
            <v>1739.3999999999996</v>
          </cell>
        </row>
        <row r="58">
          <cell r="C58">
            <v>16</v>
          </cell>
          <cell r="D58">
            <v>3</v>
          </cell>
          <cell r="E58">
            <v>13</v>
          </cell>
          <cell r="I58">
            <v>26</v>
          </cell>
          <cell r="K58">
            <v>51</v>
          </cell>
          <cell r="L58">
            <v>164</v>
          </cell>
          <cell r="M58">
            <v>-113</v>
          </cell>
          <cell r="O58">
            <v>15</v>
          </cell>
          <cell r="P58">
            <v>5</v>
          </cell>
          <cell r="Q58">
            <v>10</v>
          </cell>
          <cell r="S58">
            <v>14</v>
          </cell>
          <cell r="T58">
            <v>5</v>
          </cell>
          <cell r="U58">
            <v>9</v>
          </cell>
          <cell r="W58">
            <v>53</v>
          </cell>
          <cell r="X58">
            <v>45</v>
          </cell>
          <cell r="Y58">
            <v>8</v>
          </cell>
          <cell r="AG58">
            <v>0</v>
          </cell>
          <cell r="AH58">
            <v>179</v>
          </cell>
          <cell r="AJ58">
            <v>47</v>
          </cell>
          <cell r="AK58">
            <v>132</v>
          </cell>
          <cell r="AL58">
            <v>10</v>
          </cell>
          <cell r="AM58">
            <v>28</v>
          </cell>
          <cell r="AN58">
            <v>37</v>
          </cell>
          <cell r="AO58">
            <v>104</v>
          </cell>
        </row>
        <row r="59">
          <cell r="C59">
            <v>96</v>
          </cell>
          <cell r="D59">
            <v>0</v>
          </cell>
          <cell r="E59">
            <v>0</v>
          </cell>
          <cell r="I59">
            <v>153</v>
          </cell>
          <cell r="K59">
            <v>297</v>
          </cell>
          <cell r="L59">
            <v>7</v>
          </cell>
          <cell r="M59">
            <v>290</v>
          </cell>
          <cell r="O59">
            <v>87</v>
          </cell>
          <cell r="P59">
            <v>27</v>
          </cell>
          <cell r="Q59">
            <v>60</v>
          </cell>
          <cell r="S59">
            <v>80</v>
          </cell>
          <cell r="T59">
            <v>26</v>
          </cell>
          <cell r="U59">
            <v>54</v>
          </cell>
          <cell r="W59">
            <v>307</v>
          </cell>
          <cell r="X59">
            <v>261</v>
          </cell>
          <cell r="Y59">
            <v>46</v>
          </cell>
          <cell r="AG59">
            <v>0</v>
          </cell>
          <cell r="AH59">
            <v>1046</v>
          </cell>
          <cell r="AJ59">
            <v>253</v>
          </cell>
          <cell r="AK59">
            <v>793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</row>
        <row r="60">
          <cell r="C60">
            <v>0</v>
          </cell>
          <cell r="D60">
            <v>0</v>
          </cell>
          <cell r="E60">
            <v>0</v>
          </cell>
          <cell r="I60">
            <v>0</v>
          </cell>
          <cell r="L60">
            <v>0</v>
          </cell>
          <cell r="M60">
            <v>0</v>
          </cell>
          <cell r="O60">
            <v>0</v>
          </cell>
          <cell r="P60">
            <v>0</v>
          </cell>
          <cell r="Q60">
            <v>0</v>
          </cell>
          <cell r="T60">
            <v>0</v>
          </cell>
          <cell r="U60">
            <v>0</v>
          </cell>
          <cell r="AG60">
            <v>0</v>
          </cell>
          <cell r="AH60">
            <v>0</v>
          </cell>
          <cell r="AJ60">
            <v>0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</row>
        <row r="61">
          <cell r="C61">
            <v>87.333333333333329</v>
          </cell>
          <cell r="D61">
            <v>19</v>
          </cell>
          <cell r="E61">
            <v>68.333333333333329</v>
          </cell>
          <cell r="I61">
            <v>598</v>
          </cell>
          <cell r="K61">
            <v>1295</v>
          </cell>
          <cell r="L61">
            <v>207.20000000000002</v>
          </cell>
          <cell r="M61">
            <v>1087.8</v>
          </cell>
          <cell r="O61">
            <v>688</v>
          </cell>
          <cell r="P61">
            <v>213</v>
          </cell>
          <cell r="Q61">
            <v>475</v>
          </cell>
          <cell r="S61">
            <v>734</v>
          </cell>
          <cell r="T61">
            <v>240</v>
          </cell>
          <cell r="U61">
            <v>494</v>
          </cell>
          <cell r="W61">
            <v>574</v>
          </cell>
          <cell r="X61">
            <v>494</v>
          </cell>
          <cell r="Y61">
            <v>80</v>
          </cell>
          <cell r="AG61">
            <v>0</v>
          </cell>
          <cell r="AH61">
            <v>3906.3333333333335</v>
          </cell>
          <cell r="AJ61">
            <v>1078</v>
          </cell>
          <cell r="AK61">
            <v>2828.3333333333335</v>
          </cell>
          <cell r="AL61">
            <v>453</v>
          </cell>
          <cell r="AM61">
            <v>1409</v>
          </cell>
          <cell r="AN61">
            <v>625</v>
          </cell>
          <cell r="AO61">
            <v>1419.3333333333335</v>
          </cell>
        </row>
        <row r="62">
          <cell r="W62">
            <v>57</v>
          </cell>
          <cell r="AH62">
            <v>0</v>
          </cell>
          <cell r="AJ62">
            <v>0</v>
          </cell>
        </row>
        <row r="63">
          <cell r="C63">
            <v>87.333333333333329</v>
          </cell>
          <cell r="D63">
            <v>19</v>
          </cell>
          <cell r="E63">
            <v>68.333333333333329</v>
          </cell>
          <cell r="I63">
            <v>626</v>
          </cell>
          <cell r="K63">
            <v>1802</v>
          </cell>
          <cell r="L63">
            <v>288.32</v>
          </cell>
          <cell r="M63">
            <v>1513.68</v>
          </cell>
          <cell r="O63">
            <v>219</v>
          </cell>
          <cell r="P63">
            <v>68</v>
          </cell>
          <cell r="Q63">
            <v>151</v>
          </cell>
          <cell r="S63">
            <v>176</v>
          </cell>
          <cell r="T63">
            <v>58</v>
          </cell>
          <cell r="U63">
            <v>118</v>
          </cell>
          <cell r="W63">
            <v>84</v>
          </cell>
          <cell r="X63">
            <v>84</v>
          </cell>
          <cell r="Y63">
            <v>0</v>
          </cell>
          <cell r="AH63">
            <v>2994.3333333333335</v>
          </cell>
          <cell r="AJ63">
            <v>771</v>
          </cell>
          <cell r="AK63">
            <v>2223.3333333333335</v>
          </cell>
          <cell r="AM63">
            <v>765</v>
          </cell>
        </row>
        <row r="64">
          <cell r="C64">
            <v>0</v>
          </cell>
          <cell r="D64">
            <v>0</v>
          </cell>
          <cell r="I64">
            <v>0</v>
          </cell>
          <cell r="K64">
            <v>0</v>
          </cell>
          <cell r="L64">
            <v>0</v>
          </cell>
          <cell r="M64">
            <v>0</v>
          </cell>
          <cell r="O64">
            <v>0</v>
          </cell>
          <cell r="P64">
            <v>0</v>
          </cell>
          <cell r="Q64">
            <v>0</v>
          </cell>
          <cell r="S64">
            <v>0</v>
          </cell>
          <cell r="T64">
            <v>0</v>
          </cell>
          <cell r="U64">
            <v>0</v>
          </cell>
          <cell r="Y64">
            <v>0</v>
          </cell>
          <cell r="AH64">
            <v>0</v>
          </cell>
          <cell r="AJ64">
            <v>0</v>
          </cell>
          <cell r="AK64">
            <v>0</v>
          </cell>
          <cell r="AM64">
            <v>0</v>
          </cell>
        </row>
        <row r="65">
          <cell r="I65">
            <v>-28</v>
          </cell>
          <cell r="K65">
            <v>-507</v>
          </cell>
          <cell r="L65">
            <v>-81.119999999999976</v>
          </cell>
          <cell r="M65">
            <v>-425.88000000000011</v>
          </cell>
          <cell r="O65">
            <v>469</v>
          </cell>
          <cell r="P65">
            <v>145</v>
          </cell>
          <cell r="Q65">
            <v>324</v>
          </cell>
          <cell r="S65">
            <v>558</v>
          </cell>
          <cell r="T65">
            <v>182</v>
          </cell>
          <cell r="U65">
            <v>376</v>
          </cell>
          <cell r="W65">
            <v>433</v>
          </cell>
          <cell r="X65">
            <v>410</v>
          </cell>
          <cell r="Y65">
            <v>80</v>
          </cell>
          <cell r="AH65">
            <v>912</v>
          </cell>
          <cell r="AJ65">
            <v>307</v>
          </cell>
        </row>
        <row r="66">
          <cell r="C66">
            <v>0</v>
          </cell>
          <cell r="D66">
            <v>0</v>
          </cell>
          <cell r="E66">
            <v>0</v>
          </cell>
          <cell r="I66">
            <v>384</v>
          </cell>
          <cell r="K66">
            <v>873</v>
          </cell>
          <cell r="L66">
            <v>218.25</v>
          </cell>
          <cell r="M66">
            <v>654.75</v>
          </cell>
          <cell r="O66">
            <v>638</v>
          </cell>
          <cell r="P66">
            <v>198</v>
          </cell>
          <cell r="Q66">
            <v>440</v>
          </cell>
          <cell r="S66">
            <v>449</v>
          </cell>
          <cell r="T66">
            <v>147</v>
          </cell>
          <cell r="U66">
            <v>302</v>
          </cell>
          <cell r="W66">
            <v>272</v>
          </cell>
          <cell r="X66">
            <v>272</v>
          </cell>
          <cell r="Y66">
            <v>0</v>
          </cell>
          <cell r="AH66">
            <v>2616</v>
          </cell>
          <cell r="AJ66">
            <v>729</v>
          </cell>
          <cell r="AK66">
            <v>1887</v>
          </cell>
          <cell r="AL66">
            <v>345</v>
          </cell>
          <cell r="AM66">
            <v>1039</v>
          </cell>
          <cell r="AN66">
            <v>384</v>
          </cell>
          <cell r="AO66">
            <v>848</v>
          </cell>
        </row>
        <row r="67">
          <cell r="I67">
            <v>50</v>
          </cell>
          <cell r="K67">
            <v>296.72727272727275</v>
          </cell>
          <cell r="L67">
            <v>74.181818181818187</v>
          </cell>
          <cell r="M67">
            <v>222.54545454545456</v>
          </cell>
          <cell r="O67">
            <v>202.18181818181819</v>
          </cell>
          <cell r="P67">
            <v>63</v>
          </cell>
          <cell r="Q67">
            <v>139.18181818181819</v>
          </cell>
          <cell r="S67">
            <v>144</v>
          </cell>
          <cell r="T67">
            <v>47</v>
          </cell>
          <cell r="U67">
            <v>97</v>
          </cell>
          <cell r="W67">
            <v>88</v>
          </cell>
          <cell r="X67">
            <v>0</v>
          </cell>
          <cell r="Y67">
            <v>88</v>
          </cell>
          <cell r="AH67">
            <v>692.90909090909099</v>
          </cell>
          <cell r="AJ67">
            <v>160</v>
          </cell>
          <cell r="AK67">
            <v>532.90909090909099</v>
          </cell>
        </row>
        <row r="68">
          <cell r="C68">
            <v>0</v>
          </cell>
          <cell r="I68">
            <v>3</v>
          </cell>
          <cell r="K68">
            <v>17</v>
          </cell>
          <cell r="L68">
            <v>4.25</v>
          </cell>
          <cell r="M68">
            <v>12.75</v>
          </cell>
          <cell r="O68">
            <v>11</v>
          </cell>
          <cell r="P68">
            <v>3</v>
          </cell>
          <cell r="Q68">
            <v>8</v>
          </cell>
          <cell r="S68">
            <v>8</v>
          </cell>
          <cell r="T68">
            <v>3</v>
          </cell>
          <cell r="U68">
            <v>5</v>
          </cell>
          <cell r="W68">
            <v>5</v>
          </cell>
          <cell r="X68">
            <v>0</v>
          </cell>
          <cell r="Y68">
            <v>5</v>
          </cell>
          <cell r="AH68">
            <v>39</v>
          </cell>
          <cell r="AJ68">
            <v>9</v>
          </cell>
          <cell r="AK68">
            <v>30</v>
          </cell>
        </row>
        <row r="69">
          <cell r="C69">
            <v>0</v>
          </cell>
          <cell r="I69">
            <v>16</v>
          </cell>
          <cell r="K69">
            <v>95</v>
          </cell>
          <cell r="L69">
            <v>23.75</v>
          </cell>
          <cell r="M69">
            <v>71.25</v>
          </cell>
          <cell r="O69">
            <v>65</v>
          </cell>
          <cell r="P69">
            <v>20</v>
          </cell>
          <cell r="Q69">
            <v>45</v>
          </cell>
          <cell r="S69">
            <v>47</v>
          </cell>
          <cell r="T69">
            <v>15</v>
          </cell>
          <cell r="U69">
            <v>32</v>
          </cell>
          <cell r="W69">
            <v>28</v>
          </cell>
          <cell r="X69">
            <v>0</v>
          </cell>
          <cell r="Y69">
            <v>28</v>
          </cell>
          <cell r="AH69">
            <v>223</v>
          </cell>
          <cell r="AJ69">
            <v>51</v>
          </cell>
          <cell r="AK69">
            <v>172</v>
          </cell>
        </row>
        <row r="70">
          <cell r="C70">
            <v>0</v>
          </cell>
          <cell r="L70">
            <v>0</v>
          </cell>
          <cell r="M70">
            <v>0</v>
          </cell>
          <cell r="O70">
            <v>0</v>
          </cell>
          <cell r="P70">
            <v>0</v>
          </cell>
          <cell r="Q70">
            <v>0</v>
          </cell>
          <cell r="S70">
            <v>0</v>
          </cell>
          <cell r="T70">
            <v>0</v>
          </cell>
          <cell r="U70">
            <v>0</v>
          </cell>
          <cell r="W70">
            <v>0</v>
          </cell>
          <cell r="X70">
            <v>0</v>
          </cell>
          <cell r="Y70">
            <v>0</v>
          </cell>
          <cell r="AH70">
            <v>0</v>
          </cell>
          <cell r="AJ70">
            <v>0</v>
          </cell>
          <cell r="AK70">
            <v>0</v>
          </cell>
        </row>
        <row r="71">
          <cell r="I71">
            <v>384</v>
          </cell>
          <cell r="K71">
            <v>873</v>
          </cell>
          <cell r="L71">
            <v>218.25</v>
          </cell>
          <cell r="M71">
            <v>654.75</v>
          </cell>
          <cell r="O71">
            <v>638</v>
          </cell>
          <cell r="P71">
            <v>198</v>
          </cell>
          <cell r="Q71">
            <v>440</v>
          </cell>
          <cell r="S71">
            <v>449</v>
          </cell>
          <cell r="T71">
            <v>147</v>
          </cell>
          <cell r="U71">
            <v>302</v>
          </cell>
          <cell r="W71">
            <v>272</v>
          </cell>
          <cell r="X71">
            <v>272</v>
          </cell>
          <cell r="Y71">
            <v>0</v>
          </cell>
          <cell r="AH71">
            <v>2616</v>
          </cell>
          <cell r="AJ71">
            <v>729</v>
          </cell>
          <cell r="AK71">
            <v>1887</v>
          </cell>
        </row>
        <row r="72">
          <cell r="I72">
            <v>0</v>
          </cell>
          <cell r="K72">
            <v>0</v>
          </cell>
          <cell r="L72">
            <v>0</v>
          </cell>
          <cell r="M72">
            <v>0</v>
          </cell>
          <cell r="O72">
            <v>0</v>
          </cell>
          <cell r="Q72">
            <v>0</v>
          </cell>
          <cell r="S72">
            <v>0</v>
          </cell>
          <cell r="T72">
            <v>0</v>
          </cell>
          <cell r="U72">
            <v>0</v>
          </cell>
          <cell r="Y72">
            <v>0</v>
          </cell>
          <cell r="AH72">
            <v>0</v>
          </cell>
          <cell r="AJ72">
            <v>0</v>
          </cell>
          <cell r="AK72">
            <v>0</v>
          </cell>
        </row>
        <row r="73">
          <cell r="C73">
            <v>1774</v>
          </cell>
          <cell r="D73">
            <v>377</v>
          </cell>
          <cell r="E73">
            <v>1397</v>
          </cell>
          <cell r="I73">
            <v>164</v>
          </cell>
          <cell r="K73">
            <v>282</v>
          </cell>
          <cell r="L73">
            <v>116.82000000000001</v>
          </cell>
          <cell r="M73">
            <v>60.179999999999993</v>
          </cell>
          <cell r="O73">
            <v>114</v>
          </cell>
          <cell r="P73">
            <v>37</v>
          </cell>
          <cell r="Q73">
            <v>80.099999999999994</v>
          </cell>
          <cell r="S73">
            <v>84</v>
          </cell>
          <cell r="T73">
            <v>28</v>
          </cell>
          <cell r="U73">
            <v>57.7</v>
          </cell>
          <cell r="W73">
            <v>225</v>
          </cell>
          <cell r="X73">
            <v>186.2</v>
          </cell>
          <cell r="Y73">
            <v>38.799999999999997</v>
          </cell>
          <cell r="AG73">
            <v>0</v>
          </cell>
          <cell r="AH73">
            <v>3086.8666666666663</v>
          </cell>
          <cell r="AJ73">
            <v>832</v>
          </cell>
          <cell r="AK73">
            <v>2254.8666666666663</v>
          </cell>
          <cell r="AL73">
            <v>65</v>
          </cell>
          <cell r="AM73">
            <v>234</v>
          </cell>
          <cell r="AN73">
            <v>767</v>
          </cell>
          <cell r="AO73">
            <v>2020.8666666666663</v>
          </cell>
        </row>
        <row r="74">
          <cell r="C74">
            <v>105</v>
          </cell>
          <cell r="D74">
            <v>22</v>
          </cell>
          <cell r="E74">
            <v>83</v>
          </cell>
          <cell r="P74">
            <v>0</v>
          </cell>
          <cell r="Q74">
            <v>0</v>
          </cell>
          <cell r="AH74">
            <v>105</v>
          </cell>
          <cell r="AJ74">
            <v>22</v>
          </cell>
          <cell r="AK74">
            <v>83</v>
          </cell>
          <cell r="AL74">
            <v>0</v>
          </cell>
          <cell r="AM74">
            <v>0</v>
          </cell>
          <cell r="AN74">
            <v>22</v>
          </cell>
          <cell r="AO74">
            <v>83</v>
          </cell>
        </row>
        <row r="75">
          <cell r="C75">
            <v>1669</v>
          </cell>
          <cell r="D75">
            <v>355</v>
          </cell>
          <cell r="E75">
            <v>1314</v>
          </cell>
          <cell r="I75">
            <v>164</v>
          </cell>
          <cell r="K75">
            <v>282</v>
          </cell>
          <cell r="L75">
            <v>116.82000000000001</v>
          </cell>
          <cell r="M75">
            <v>60.179999999999993</v>
          </cell>
          <cell r="O75">
            <v>114</v>
          </cell>
          <cell r="P75">
            <v>37</v>
          </cell>
          <cell r="Q75">
            <v>80.099999999999994</v>
          </cell>
          <cell r="S75">
            <v>84</v>
          </cell>
          <cell r="T75">
            <v>28</v>
          </cell>
          <cell r="U75">
            <v>57.7</v>
          </cell>
          <cell r="W75">
            <v>225</v>
          </cell>
          <cell r="X75">
            <v>186.2</v>
          </cell>
          <cell r="Y75">
            <v>38.799999999999997</v>
          </cell>
          <cell r="AG75">
            <v>0</v>
          </cell>
          <cell r="AH75">
            <v>2981.8666666666663</v>
          </cell>
          <cell r="AJ75">
            <v>810</v>
          </cell>
          <cell r="AK75">
            <v>2171.8666666666663</v>
          </cell>
          <cell r="AL75">
            <v>65</v>
          </cell>
          <cell r="AM75">
            <v>234</v>
          </cell>
          <cell r="AN75">
            <v>745</v>
          </cell>
          <cell r="AO75">
            <v>1937.8666666666663</v>
          </cell>
        </row>
        <row r="76">
          <cell r="C76">
            <v>617</v>
          </cell>
          <cell r="D76">
            <v>131</v>
          </cell>
          <cell r="E76">
            <v>486</v>
          </cell>
          <cell r="I76">
            <v>66</v>
          </cell>
          <cell r="K76">
            <v>177</v>
          </cell>
          <cell r="L76">
            <v>116.82000000000001</v>
          </cell>
          <cell r="M76">
            <v>60.179999999999993</v>
          </cell>
          <cell r="O76">
            <v>74</v>
          </cell>
          <cell r="P76">
            <v>23</v>
          </cell>
          <cell r="Q76">
            <v>51</v>
          </cell>
          <cell r="S76">
            <v>43</v>
          </cell>
          <cell r="T76">
            <v>14</v>
          </cell>
          <cell r="U76">
            <v>29</v>
          </cell>
          <cell r="W76">
            <v>163</v>
          </cell>
          <cell r="X76">
            <v>149</v>
          </cell>
          <cell r="Y76">
            <v>14</v>
          </cell>
          <cell r="AH76">
            <v>1230</v>
          </cell>
          <cell r="AJ76">
            <v>295</v>
          </cell>
          <cell r="AK76">
            <v>935</v>
          </cell>
          <cell r="AO76">
            <v>935</v>
          </cell>
        </row>
        <row r="77">
          <cell r="D77">
            <v>0</v>
          </cell>
          <cell r="E77">
            <v>0</v>
          </cell>
          <cell r="K77">
            <v>0</v>
          </cell>
          <cell r="P77">
            <v>0</v>
          </cell>
          <cell r="Q77">
            <v>0</v>
          </cell>
          <cell r="T77">
            <v>0</v>
          </cell>
          <cell r="U77">
            <v>0</v>
          </cell>
          <cell r="Y77">
            <v>0</v>
          </cell>
          <cell r="AH77">
            <v>363.66666666666663</v>
          </cell>
          <cell r="AJ77">
            <v>158</v>
          </cell>
          <cell r="AK77">
            <v>205.66666666666663</v>
          </cell>
          <cell r="AO77">
            <v>205.66666666666663</v>
          </cell>
        </row>
        <row r="78">
          <cell r="C78">
            <v>442</v>
          </cell>
          <cell r="D78">
            <v>94</v>
          </cell>
          <cell r="E78">
            <v>348</v>
          </cell>
          <cell r="I78">
            <v>20</v>
          </cell>
          <cell r="K78">
            <v>46</v>
          </cell>
          <cell r="O78">
            <v>12</v>
          </cell>
          <cell r="P78">
            <v>4</v>
          </cell>
          <cell r="Q78">
            <v>8</v>
          </cell>
          <cell r="S78">
            <v>9</v>
          </cell>
          <cell r="T78">
            <v>3</v>
          </cell>
          <cell r="U78">
            <v>6</v>
          </cell>
          <cell r="W78">
            <v>12</v>
          </cell>
          <cell r="X78">
            <v>7.1999999999999993</v>
          </cell>
          <cell r="Y78">
            <v>4.8000000000000007</v>
          </cell>
          <cell r="AH78">
            <v>540.20000000000005</v>
          </cell>
          <cell r="AJ78">
            <v>123</v>
          </cell>
          <cell r="AK78">
            <v>417.20000000000005</v>
          </cell>
        </row>
        <row r="79">
          <cell r="C79">
            <v>610</v>
          </cell>
          <cell r="D79">
            <v>130</v>
          </cell>
          <cell r="E79">
            <v>480</v>
          </cell>
          <cell r="I79">
            <v>78</v>
          </cell>
          <cell r="K79">
            <v>59</v>
          </cell>
          <cell r="O79">
            <v>28</v>
          </cell>
          <cell r="P79">
            <v>9</v>
          </cell>
          <cell r="Q79">
            <v>19</v>
          </cell>
          <cell r="S79">
            <v>32</v>
          </cell>
          <cell r="T79">
            <v>10</v>
          </cell>
          <cell r="U79">
            <v>22</v>
          </cell>
          <cell r="W79">
            <v>50</v>
          </cell>
          <cell r="X79">
            <v>30</v>
          </cell>
          <cell r="Y79">
            <v>20</v>
          </cell>
          <cell r="AH79">
            <v>848</v>
          </cell>
        </row>
        <row r="80">
          <cell r="D80">
            <v>0</v>
          </cell>
          <cell r="E80">
            <v>0</v>
          </cell>
          <cell r="P80">
            <v>0</v>
          </cell>
          <cell r="Q80">
            <v>0</v>
          </cell>
          <cell r="T80">
            <v>0</v>
          </cell>
          <cell r="U80">
            <v>0</v>
          </cell>
          <cell r="AH80">
            <v>0</v>
          </cell>
        </row>
        <row r="81">
          <cell r="C81">
            <v>19.399999999999999</v>
          </cell>
          <cell r="D81">
            <v>4</v>
          </cell>
          <cell r="E81">
            <v>15.399999999999999</v>
          </cell>
          <cell r="I81">
            <v>3.1</v>
          </cell>
          <cell r="K81">
            <v>7.5</v>
          </cell>
          <cell r="O81">
            <v>3.1</v>
          </cell>
          <cell r="P81">
            <v>1</v>
          </cell>
          <cell r="Q81">
            <v>2.1</v>
          </cell>
          <cell r="S81">
            <v>1.7</v>
          </cell>
          <cell r="T81">
            <v>1</v>
          </cell>
          <cell r="U81">
            <v>0.7</v>
          </cell>
          <cell r="W81">
            <v>4.8</v>
          </cell>
          <cell r="Y81">
            <v>4.8</v>
          </cell>
          <cell r="AH81">
            <v>35.800000000000004</v>
          </cell>
          <cell r="AJ81">
            <v>10.1</v>
          </cell>
          <cell r="AK81">
            <v>25.700000000000003</v>
          </cell>
        </row>
        <row r="82">
          <cell r="C82">
            <v>2717.878787878788</v>
          </cell>
          <cell r="D82">
            <v>558</v>
          </cell>
          <cell r="E82">
            <v>2063.878787878788</v>
          </cell>
          <cell r="I82">
            <v>2412.727272727273</v>
          </cell>
          <cell r="J82">
            <v>0</v>
          </cell>
          <cell r="K82">
            <v>27290.727272727272</v>
          </cell>
          <cell r="L82">
            <v>24197.766363636361</v>
          </cell>
          <cell r="M82">
            <v>2987.9609090909089</v>
          </cell>
          <cell r="N82">
            <v>0</v>
          </cell>
          <cell r="O82">
            <v>25357.727272727272</v>
          </cell>
          <cell r="P82">
            <v>9260.9121951219513</v>
          </cell>
          <cell r="Q82">
            <v>16099.915077605321</v>
          </cell>
          <cell r="R82">
            <v>0</v>
          </cell>
          <cell r="S82">
            <v>22358.636363636364</v>
          </cell>
          <cell r="T82">
            <v>8958.4774346793329</v>
          </cell>
          <cell r="U82">
            <v>13401.858928957032</v>
          </cell>
          <cell r="V82">
            <v>0</v>
          </cell>
          <cell r="W82">
            <v>4354.545454545454</v>
          </cell>
          <cell r="X82">
            <v>3165.9636363636364</v>
          </cell>
          <cell r="Y82">
            <v>1188.5818181818181</v>
          </cell>
          <cell r="AA82">
            <v>0</v>
          </cell>
          <cell r="AB82">
            <v>0</v>
          </cell>
          <cell r="AC82">
            <v>0</v>
          </cell>
          <cell r="AH82">
            <v>84257.327272727271</v>
          </cell>
          <cell r="AI82">
            <v>3671.5454545454545</v>
          </cell>
          <cell r="AJ82">
            <v>21747.116902528556</v>
          </cell>
          <cell r="AK82">
            <v>62510.210370198722</v>
          </cell>
          <cell r="AL82">
            <v>18166.389629801284</v>
          </cell>
          <cell r="AM82">
            <v>51049</v>
          </cell>
          <cell r="AN82">
            <v>3327.727272727273</v>
          </cell>
          <cell r="AO82">
            <v>10668.210370198716</v>
          </cell>
        </row>
        <row r="83">
          <cell r="C83">
            <v>2612.878787878788</v>
          </cell>
          <cell r="D83">
            <v>536</v>
          </cell>
          <cell r="E83">
            <v>1980.878787878788</v>
          </cell>
          <cell r="Y83">
            <v>0</v>
          </cell>
          <cell r="AH83">
            <v>22387.327272727271</v>
          </cell>
          <cell r="AI83">
            <v>2612.878787878788</v>
          </cell>
          <cell r="AJ83">
            <v>5042.7272727272721</v>
          </cell>
          <cell r="AK83">
            <v>17344.600000000006</v>
          </cell>
          <cell r="AL83">
            <v>1462</v>
          </cell>
          <cell r="AM83">
            <v>5883</v>
          </cell>
          <cell r="AN83">
            <v>3327.727272727273</v>
          </cell>
          <cell r="AO83">
            <v>10668.6</v>
          </cell>
        </row>
        <row r="84">
          <cell r="Y84">
            <v>0</v>
          </cell>
          <cell r="AI84">
            <v>0</v>
          </cell>
        </row>
        <row r="85">
          <cell r="C85">
            <v>11292</v>
          </cell>
          <cell r="D85">
            <v>11292</v>
          </cell>
          <cell r="Y85">
            <v>0</v>
          </cell>
          <cell r="AH85">
            <v>11292</v>
          </cell>
          <cell r="AI85">
            <v>11292</v>
          </cell>
          <cell r="AJ85">
            <v>11292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</row>
        <row r="86">
          <cell r="C86">
            <v>14009.878787878788</v>
          </cell>
          <cell r="D86">
            <v>11850</v>
          </cell>
          <cell r="E86">
            <v>2063.878787878788</v>
          </cell>
          <cell r="I86">
            <v>2412.727272727273</v>
          </cell>
          <cell r="J86">
            <v>0</v>
          </cell>
          <cell r="K86">
            <v>27290.727272727272</v>
          </cell>
          <cell r="L86">
            <v>24197.766363636361</v>
          </cell>
          <cell r="M86">
            <v>2987.9609090909089</v>
          </cell>
          <cell r="N86">
            <v>0</v>
          </cell>
          <cell r="O86">
            <v>25357.727272727272</v>
          </cell>
          <cell r="P86">
            <v>9260.9121951219513</v>
          </cell>
          <cell r="Q86">
            <v>16099.915077605321</v>
          </cell>
          <cell r="R86">
            <v>0</v>
          </cell>
          <cell r="S86">
            <v>22358.636363636364</v>
          </cell>
          <cell r="T86">
            <v>8958.4774346793329</v>
          </cell>
          <cell r="U86">
            <v>13401.858928957032</v>
          </cell>
          <cell r="V86">
            <v>0</v>
          </cell>
          <cell r="W86">
            <v>4354.545454545454</v>
          </cell>
          <cell r="X86">
            <v>3165.9636363636364</v>
          </cell>
          <cell r="Y86">
            <v>1188.5818181818181</v>
          </cell>
          <cell r="AA86">
            <v>0</v>
          </cell>
          <cell r="AB86">
            <v>0</v>
          </cell>
          <cell r="AC86">
            <v>0</v>
          </cell>
          <cell r="AG86">
            <v>0</v>
          </cell>
          <cell r="AH86">
            <v>95549.327272727271</v>
          </cell>
          <cell r="AI86">
            <v>14963.545454545454</v>
          </cell>
          <cell r="AJ86">
            <v>33039.116902528556</v>
          </cell>
          <cell r="AK86">
            <v>62510.210370198722</v>
          </cell>
          <cell r="AL86">
            <v>18166.389629801284</v>
          </cell>
          <cell r="AM86">
            <v>51049</v>
          </cell>
          <cell r="AN86">
            <v>3327.727272727273</v>
          </cell>
          <cell r="AO86">
            <v>10668.210370198716</v>
          </cell>
        </row>
        <row r="87">
          <cell r="C87">
            <v>0</v>
          </cell>
          <cell r="D87">
            <v>0</v>
          </cell>
          <cell r="E87">
            <v>0</v>
          </cell>
          <cell r="Y87">
            <v>0</v>
          </cell>
          <cell r="AL87">
            <v>0</v>
          </cell>
          <cell r="AM87">
            <v>0</v>
          </cell>
          <cell r="AN87">
            <v>0</v>
          </cell>
          <cell r="AO87">
            <v>0</v>
          </cell>
        </row>
        <row r="88">
          <cell r="C88">
            <v>1022</v>
          </cell>
          <cell r="D88">
            <v>462</v>
          </cell>
          <cell r="E88">
            <v>560</v>
          </cell>
          <cell r="Y88">
            <v>0</v>
          </cell>
          <cell r="AH88">
            <v>1022</v>
          </cell>
          <cell r="AI88">
            <v>1022</v>
          </cell>
          <cell r="AJ88">
            <v>462</v>
          </cell>
          <cell r="AK88">
            <v>560</v>
          </cell>
          <cell r="AL88">
            <v>0</v>
          </cell>
          <cell r="AM88">
            <v>0</v>
          </cell>
          <cell r="AN88">
            <v>462</v>
          </cell>
          <cell r="AO88">
            <v>560</v>
          </cell>
        </row>
        <row r="89">
          <cell r="C89">
            <v>600</v>
          </cell>
          <cell r="D89">
            <v>126</v>
          </cell>
          <cell r="E89">
            <v>474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Y89">
            <v>0</v>
          </cell>
          <cell r="AH89">
            <v>600</v>
          </cell>
          <cell r="AI89">
            <v>600</v>
          </cell>
          <cell r="AJ89">
            <v>126</v>
          </cell>
          <cell r="AK89">
            <v>474</v>
          </cell>
          <cell r="AL89">
            <v>0</v>
          </cell>
          <cell r="AM89">
            <v>0</v>
          </cell>
          <cell r="AN89">
            <v>126</v>
          </cell>
          <cell r="AO89">
            <v>474</v>
          </cell>
        </row>
        <row r="90">
          <cell r="C90">
            <v>13</v>
          </cell>
          <cell r="D90">
            <v>3</v>
          </cell>
          <cell r="E90">
            <v>10</v>
          </cell>
          <cell r="I90">
            <v>61</v>
          </cell>
          <cell r="J90">
            <v>0</v>
          </cell>
          <cell r="K90">
            <v>7</v>
          </cell>
          <cell r="N90">
            <v>0</v>
          </cell>
          <cell r="O90">
            <v>36</v>
          </cell>
          <cell r="P90">
            <v>11</v>
          </cell>
          <cell r="Q90">
            <v>25</v>
          </cell>
          <cell r="R90">
            <v>0</v>
          </cell>
          <cell r="S90">
            <v>27</v>
          </cell>
          <cell r="T90">
            <v>0</v>
          </cell>
          <cell r="U90">
            <v>0</v>
          </cell>
          <cell r="V90">
            <v>0</v>
          </cell>
          <cell r="W90">
            <v>17</v>
          </cell>
          <cell r="X90">
            <v>16</v>
          </cell>
          <cell r="Y90">
            <v>1</v>
          </cell>
          <cell r="AA90">
            <v>10</v>
          </cell>
          <cell r="AB90">
            <v>4</v>
          </cell>
          <cell r="AC90">
            <v>14</v>
          </cell>
          <cell r="AH90">
            <v>160</v>
          </cell>
          <cell r="AI90">
            <v>23</v>
          </cell>
          <cell r="AJ90">
            <v>75</v>
          </cell>
          <cell r="AK90">
            <v>85</v>
          </cell>
          <cell r="AL90">
            <v>11</v>
          </cell>
          <cell r="AM90">
            <v>27</v>
          </cell>
          <cell r="AN90">
            <v>64</v>
          </cell>
          <cell r="AO90">
            <v>58</v>
          </cell>
        </row>
        <row r="93">
          <cell r="C93">
            <v>15644.878787878788</v>
          </cell>
          <cell r="D93">
            <v>12441</v>
          </cell>
          <cell r="E93">
            <v>3107.878787878788</v>
          </cell>
          <cell r="I93">
            <v>2473.727272727273</v>
          </cell>
          <cell r="J93">
            <v>0</v>
          </cell>
          <cell r="K93">
            <v>27297.727272727272</v>
          </cell>
          <cell r="L93">
            <v>24197.766363636361</v>
          </cell>
          <cell r="M93">
            <v>2987.9609090909089</v>
          </cell>
          <cell r="N93">
            <v>0</v>
          </cell>
          <cell r="O93">
            <v>25393.727272727272</v>
          </cell>
          <cell r="P93">
            <v>9271.9121951219513</v>
          </cell>
          <cell r="Q93">
            <v>16124.915077605321</v>
          </cell>
          <cell r="R93">
            <v>0</v>
          </cell>
          <cell r="S93">
            <v>22385.636363636364</v>
          </cell>
          <cell r="T93">
            <v>8958.4774346793329</v>
          </cell>
          <cell r="U93">
            <v>13401.858928957032</v>
          </cell>
          <cell r="V93">
            <v>0</v>
          </cell>
          <cell r="W93">
            <v>4371.545454545454</v>
          </cell>
          <cell r="X93">
            <v>3181.9636363636364</v>
          </cell>
          <cell r="Y93">
            <v>1189.5818181818181</v>
          </cell>
          <cell r="AA93">
            <v>10</v>
          </cell>
          <cell r="AB93">
            <v>4</v>
          </cell>
          <cell r="AC93">
            <v>14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97330.327272727271</v>
          </cell>
          <cell r="AI93">
            <v>16607.545454545456</v>
          </cell>
          <cell r="AJ93">
            <v>33702.116902528556</v>
          </cell>
          <cell r="AK93">
            <v>63629.210370198722</v>
          </cell>
          <cell r="AL93">
            <v>18177.389629801284</v>
          </cell>
          <cell r="AM93">
            <v>51076</v>
          </cell>
          <cell r="AN93">
            <v>3979.727272727273</v>
          </cell>
          <cell r="AO93">
            <v>11760.210370198716</v>
          </cell>
        </row>
        <row r="94">
          <cell r="C94">
            <v>4352.878787878788</v>
          </cell>
          <cell r="D94">
            <v>1149</v>
          </cell>
          <cell r="E94">
            <v>3107.878787878788</v>
          </cell>
          <cell r="I94">
            <v>2473.727272727273</v>
          </cell>
          <cell r="J94">
            <v>0</v>
          </cell>
          <cell r="K94">
            <v>8371.7272727272721</v>
          </cell>
          <cell r="L94">
            <v>5271.7663636363613</v>
          </cell>
          <cell r="M94">
            <v>2987.9609090909089</v>
          </cell>
          <cell r="N94">
            <v>0</v>
          </cell>
          <cell r="O94">
            <v>2885.7272727272721</v>
          </cell>
          <cell r="P94">
            <v>897</v>
          </cell>
          <cell r="Q94">
            <v>1991.8272727272724</v>
          </cell>
          <cell r="R94">
            <v>0</v>
          </cell>
          <cell r="S94">
            <v>1949.636363636364</v>
          </cell>
          <cell r="T94">
            <v>629</v>
          </cell>
          <cell r="U94">
            <v>1295.3363636363647</v>
          </cell>
          <cell r="V94">
            <v>0</v>
          </cell>
          <cell r="W94">
            <v>4371.545454545454</v>
          </cell>
          <cell r="X94">
            <v>3181.9636363636364</v>
          </cell>
          <cell r="Y94">
            <v>1189.5818181818181</v>
          </cell>
          <cell r="AA94">
            <v>10</v>
          </cell>
          <cell r="AB94">
            <v>4</v>
          </cell>
          <cell r="AC94">
            <v>14</v>
          </cell>
          <cell r="AG94">
            <v>0</v>
          </cell>
          <cell r="AH94">
            <v>24168.327272727271</v>
          </cell>
          <cell r="AI94">
            <v>5315.5454545454559</v>
          </cell>
          <cell r="AJ94">
            <v>5705.7272727272721</v>
          </cell>
          <cell r="AK94">
            <v>18463.600000000006</v>
          </cell>
          <cell r="AL94">
            <v>1473</v>
          </cell>
          <cell r="AM94">
            <v>5910</v>
          </cell>
          <cell r="AN94">
            <v>3979.727272727273</v>
          </cell>
          <cell r="AO94">
            <v>11760.6</v>
          </cell>
        </row>
        <row r="95">
          <cell r="M95">
            <v>0</v>
          </cell>
          <cell r="AJ95">
            <v>97331.327272727271</v>
          </cell>
        </row>
        <row r="96">
          <cell r="I96">
            <v>527.72727272727275</v>
          </cell>
          <cell r="J96">
            <v>0</v>
          </cell>
          <cell r="K96">
            <v>1225.4545454545455</v>
          </cell>
          <cell r="L96">
            <v>529.25818181818181</v>
          </cell>
          <cell r="M96">
            <v>696.19636363636369</v>
          </cell>
          <cell r="N96">
            <v>0</v>
          </cell>
          <cell r="O96">
            <v>474.90909090909093</v>
          </cell>
          <cell r="P96">
            <v>148</v>
          </cell>
          <cell r="Q96">
            <v>326.90909090909093</v>
          </cell>
          <cell r="S96">
            <v>392.63636363636363</v>
          </cell>
          <cell r="W96">
            <v>1046.5454545454545</v>
          </cell>
          <cell r="X96">
            <v>814.76363636363635</v>
          </cell>
          <cell r="Y96">
            <v>231.78181818181815</v>
          </cell>
        </row>
        <row r="97">
          <cell r="C97">
            <v>474</v>
          </cell>
          <cell r="D97">
            <v>101</v>
          </cell>
          <cell r="I97">
            <v>626</v>
          </cell>
          <cell r="K97">
            <v>2576</v>
          </cell>
          <cell r="N97">
            <v>570</v>
          </cell>
          <cell r="O97">
            <v>219</v>
          </cell>
          <cell r="R97">
            <v>169</v>
          </cell>
          <cell r="S97">
            <v>176</v>
          </cell>
          <cell r="W97">
            <v>84</v>
          </cell>
          <cell r="X97">
            <v>84</v>
          </cell>
          <cell r="Y97">
            <v>0</v>
          </cell>
          <cell r="AA97">
            <v>0</v>
          </cell>
          <cell r="AC97">
            <v>0</v>
          </cell>
          <cell r="AG97">
            <v>68</v>
          </cell>
          <cell r="AH97">
            <v>4245</v>
          </cell>
          <cell r="AI97">
            <v>1303</v>
          </cell>
        </row>
        <row r="98">
          <cell r="C98">
            <v>87.333333333333329</v>
          </cell>
          <cell r="D98">
            <v>19</v>
          </cell>
          <cell r="I98">
            <v>626</v>
          </cell>
          <cell r="K98">
            <v>1802</v>
          </cell>
          <cell r="N98">
            <v>570</v>
          </cell>
          <cell r="O98">
            <v>219</v>
          </cell>
          <cell r="R98">
            <v>169</v>
          </cell>
          <cell r="S98">
            <v>176</v>
          </cell>
          <cell r="W98">
            <v>84</v>
          </cell>
          <cell r="X98">
            <v>84</v>
          </cell>
          <cell r="Y98">
            <v>0</v>
          </cell>
          <cell r="AH98">
            <v>3004.3333333333335</v>
          </cell>
          <cell r="AI98">
            <v>836.33333333333337</v>
          </cell>
        </row>
        <row r="99">
          <cell r="C99">
            <v>0</v>
          </cell>
          <cell r="D99">
            <v>0</v>
          </cell>
          <cell r="I99">
            <v>0</v>
          </cell>
          <cell r="W99">
            <v>0</v>
          </cell>
          <cell r="X99">
            <v>0</v>
          </cell>
          <cell r="Y99">
            <v>0</v>
          </cell>
          <cell r="AH99">
            <v>0</v>
          </cell>
          <cell r="AI99">
            <v>0</v>
          </cell>
        </row>
        <row r="100">
          <cell r="C100">
            <v>386.66666666666669</v>
          </cell>
          <cell r="D100">
            <v>82</v>
          </cell>
          <cell r="I100">
            <v>0</v>
          </cell>
          <cell r="K100">
            <v>774</v>
          </cell>
          <cell r="O100">
            <v>0</v>
          </cell>
          <cell r="S100">
            <v>0</v>
          </cell>
          <cell r="W100">
            <v>0</v>
          </cell>
          <cell r="X100">
            <v>0</v>
          </cell>
          <cell r="Y100">
            <v>0</v>
          </cell>
          <cell r="AH100">
            <v>1172.6666666666667</v>
          </cell>
          <cell r="AI100">
            <v>398.66666666666669</v>
          </cell>
        </row>
        <row r="101">
          <cell r="D101">
            <v>0</v>
          </cell>
          <cell r="AH101">
            <v>0</v>
          </cell>
          <cell r="AI101">
            <v>0</v>
          </cell>
        </row>
        <row r="102">
          <cell r="D102">
            <v>0</v>
          </cell>
          <cell r="AH102">
            <v>0</v>
          </cell>
          <cell r="AI102">
            <v>0</v>
          </cell>
        </row>
        <row r="103">
          <cell r="D103">
            <v>0</v>
          </cell>
          <cell r="AH103">
            <v>0</v>
          </cell>
          <cell r="AI103">
            <v>0</v>
          </cell>
        </row>
        <row r="104">
          <cell r="D104">
            <v>0</v>
          </cell>
          <cell r="AH104">
            <v>0</v>
          </cell>
          <cell r="AI104">
            <v>0</v>
          </cell>
        </row>
        <row r="105">
          <cell r="C105">
            <v>386.66666666666669</v>
          </cell>
          <cell r="D105">
            <v>82</v>
          </cell>
          <cell r="I105">
            <v>0</v>
          </cell>
          <cell r="K105">
            <v>774</v>
          </cell>
          <cell r="O105">
            <v>0</v>
          </cell>
          <cell r="R105">
            <v>10</v>
          </cell>
          <cell r="S105">
            <v>0</v>
          </cell>
          <cell r="W105">
            <v>0</v>
          </cell>
          <cell r="Y105">
            <v>0</v>
          </cell>
          <cell r="AA105">
            <v>69</v>
          </cell>
          <cell r="AB105">
            <v>0</v>
          </cell>
          <cell r="AC105">
            <v>69</v>
          </cell>
          <cell r="AG105">
            <v>0</v>
          </cell>
          <cell r="AH105">
            <v>1160.6666666666667</v>
          </cell>
          <cell r="AI105">
            <v>465.66666666666669</v>
          </cell>
        </row>
        <row r="106">
          <cell r="C106">
            <v>386.66666666666669</v>
          </cell>
          <cell r="D106">
            <v>82</v>
          </cell>
          <cell r="K106">
            <v>774</v>
          </cell>
          <cell r="S106">
            <v>0</v>
          </cell>
          <cell r="W106">
            <v>0</v>
          </cell>
          <cell r="Y106">
            <v>0</v>
          </cell>
          <cell r="AG106">
            <v>0</v>
          </cell>
          <cell r="AH106">
            <v>1160.6666666666667</v>
          </cell>
          <cell r="AI106">
            <v>386.66666666666669</v>
          </cell>
        </row>
        <row r="107">
          <cell r="D107">
            <v>0</v>
          </cell>
          <cell r="I107">
            <v>0</v>
          </cell>
          <cell r="K107">
            <v>0</v>
          </cell>
          <cell r="S107">
            <v>0</v>
          </cell>
          <cell r="W107">
            <v>0</v>
          </cell>
          <cell r="Y107">
            <v>0</v>
          </cell>
          <cell r="AH107">
            <v>0</v>
          </cell>
          <cell r="AI107">
            <v>0</v>
          </cell>
        </row>
        <row r="108">
          <cell r="C108">
            <v>0</v>
          </cell>
          <cell r="D108">
            <v>0</v>
          </cell>
          <cell r="I108">
            <v>0</v>
          </cell>
          <cell r="K108">
            <v>0</v>
          </cell>
          <cell r="O108">
            <v>0</v>
          </cell>
          <cell r="R108">
            <v>10</v>
          </cell>
          <cell r="S108">
            <v>0</v>
          </cell>
          <cell r="W108">
            <v>0</v>
          </cell>
          <cell r="Y108">
            <v>0</v>
          </cell>
          <cell r="AA108">
            <v>69</v>
          </cell>
          <cell r="AB108">
            <v>0</v>
          </cell>
          <cell r="AC108">
            <v>69</v>
          </cell>
          <cell r="AH108">
            <v>0</v>
          </cell>
          <cell r="AI108">
            <v>79</v>
          </cell>
        </row>
        <row r="109">
          <cell r="C109">
            <v>0</v>
          </cell>
          <cell r="D109">
            <v>0</v>
          </cell>
          <cell r="I109">
            <v>0</v>
          </cell>
          <cell r="K109">
            <v>216</v>
          </cell>
          <cell r="O109">
            <v>28</v>
          </cell>
          <cell r="R109">
            <v>22</v>
          </cell>
          <cell r="S109">
            <v>0</v>
          </cell>
          <cell r="W109">
            <v>0</v>
          </cell>
          <cell r="Y109">
            <v>0</v>
          </cell>
          <cell r="AA109">
            <v>16</v>
          </cell>
          <cell r="AB109">
            <v>3</v>
          </cell>
          <cell r="AC109">
            <v>19</v>
          </cell>
          <cell r="AG109">
            <v>875</v>
          </cell>
          <cell r="AH109">
            <v>1119</v>
          </cell>
          <cell r="AI109">
            <v>913</v>
          </cell>
        </row>
        <row r="110">
          <cell r="C110">
            <v>0</v>
          </cell>
          <cell r="D110">
            <v>0</v>
          </cell>
          <cell r="I110">
            <v>0</v>
          </cell>
          <cell r="K110">
            <v>216</v>
          </cell>
          <cell r="S110">
            <v>0</v>
          </cell>
          <cell r="W110">
            <v>0</v>
          </cell>
          <cell r="Y110">
            <v>0</v>
          </cell>
          <cell r="AG110">
            <v>80</v>
          </cell>
          <cell r="AH110">
            <v>296</v>
          </cell>
          <cell r="AI110">
            <v>80</v>
          </cell>
        </row>
        <row r="111">
          <cell r="C111">
            <v>0</v>
          </cell>
          <cell r="D111">
            <v>0</v>
          </cell>
          <cell r="I111">
            <v>0</v>
          </cell>
          <cell r="K111">
            <v>0</v>
          </cell>
          <cell r="O111">
            <v>28</v>
          </cell>
          <cell r="R111">
            <v>22</v>
          </cell>
          <cell r="S111">
            <v>0</v>
          </cell>
          <cell r="W111">
            <v>0</v>
          </cell>
          <cell r="Y111">
            <v>0</v>
          </cell>
          <cell r="AA111">
            <v>16</v>
          </cell>
          <cell r="AB111">
            <v>3</v>
          </cell>
          <cell r="AC111">
            <v>19</v>
          </cell>
          <cell r="AG111">
            <v>795</v>
          </cell>
          <cell r="AH111">
            <v>823</v>
          </cell>
          <cell r="AI111">
            <v>833</v>
          </cell>
        </row>
        <row r="112">
          <cell r="C112">
            <v>247.29101802212824</v>
          </cell>
          <cell r="D112">
            <v>53</v>
          </cell>
          <cell r="I112">
            <v>331</v>
          </cell>
          <cell r="S112">
            <v>0</v>
          </cell>
          <cell r="Y112">
            <v>0</v>
          </cell>
          <cell r="AH112">
            <v>578.29101802212824</v>
          </cell>
          <cell r="AI112">
            <v>247.29101802212824</v>
          </cell>
        </row>
        <row r="113">
          <cell r="C113">
            <v>0</v>
          </cell>
          <cell r="D113">
            <v>0</v>
          </cell>
          <cell r="I113">
            <v>331</v>
          </cell>
          <cell r="Y113">
            <v>0</v>
          </cell>
          <cell r="AH113">
            <v>331</v>
          </cell>
          <cell r="AI113">
            <v>0</v>
          </cell>
        </row>
        <row r="114">
          <cell r="C114">
            <v>0</v>
          </cell>
          <cell r="D114">
            <v>0</v>
          </cell>
          <cell r="I114">
            <v>0</v>
          </cell>
          <cell r="K114">
            <v>0</v>
          </cell>
          <cell r="S114">
            <v>0</v>
          </cell>
          <cell r="Y114">
            <v>0</v>
          </cell>
          <cell r="AI114">
            <v>0</v>
          </cell>
        </row>
        <row r="115">
          <cell r="D115">
            <v>0</v>
          </cell>
          <cell r="I115">
            <v>0</v>
          </cell>
          <cell r="K115">
            <v>0</v>
          </cell>
          <cell r="S115">
            <v>0</v>
          </cell>
          <cell r="Y115">
            <v>0</v>
          </cell>
          <cell r="AH115">
            <v>0</v>
          </cell>
          <cell r="AI115">
            <v>0</v>
          </cell>
        </row>
        <row r="116">
          <cell r="C116">
            <v>0</v>
          </cell>
          <cell r="D116">
            <v>0</v>
          </cell>
          <cell r="I116">
            <v>0</v>
          </cell>
          <cell r="K116">
            <v>0</v>
          </cell>
          <cell r="R116">
            <v>91</v>
          </cell>
          <cell r="S116">
            <v>0</v>
          </cell>
          <cell r="W116">
            <v>0</v>
          </cell>
          <cell r="X116">
            <v>0</v>
          </cell>
          <cell r="Y116">
            <v>0</v>
          </cell>
          <cell r="AA116">
            <v>127.875</v>
          </cell>
          <cell r="AB116">
            <v>64.125</v>
          </cell>
          <cell r="AC116">
            <v>192</v>
          </cell>
          <cell r="AG116">
            <v>508</v>
          </cell>
          <cell r="AH116">
            <v>508</v>
          </cell>
          <cell r="AI116">
            <v>726.875</v>
          </cell>
        </row>
        <row r="117">
          <cell r="D117">
            <v>0</v>
          </cell>
          <cell r="O117">
            <v>0</v>
          </cell>
          <cell r="S117">
            <v>0</v>
          </cell>
          <cell r="AH117">
            <v>0</v>
          </cell>
          <cell r="AI117">
            <v>0</v>
          </cell>
        </row>
        <row r="118">
          <cell r="C118">
            <v>313.33333333333331</v>
          </cell>
          <cell r="D118">
            <v>67</v>
          </cell>
          <cell r="Y118">
            <v>0</v>
          </cell>
          <cell r="AH118">
            <v>313.33333333333331</v>
          </cell>
          <cell r="AI118">
            <v>313.33333333333331</v>
          </cell>
        </row>
        <row r="119">
          <cell r="D119">
            <v>0</v>
          </cell>
          <cell r="W119">
            <v>0</v>
          </cell>
          <cell r="X119">
            <v>0</v>
          </cell>
          <cell r="Y119">
            <v>0</v>
          </cell>
          <cell r="AH119">
            <v>0</v>
          </cell>
          <cell r="AI119">
            <v>0</v>
          </cell>
        </row>
        <row r="120">
          <cell r="C120">
            <v>8992</v>
          </cell>
          <cell r="D120">
            <v>1916</v>
          </cell>
          <cell r="Y120">
            <v>0</v>
          </cell>
          <cell r="AH120">
            <v>8992</v>
          </cell>
          <cell r="AI120">
            <v>8992</v>
          </cell>
        </row>
        <row r="121">
          <cell r="C121">
            <v>0</v>
          </cell>
          <cell r="D121">
            <v>0</v>
          </cell>
          <cell r="Y121">
            <v>0</v>
          </cell>
          <cell r="AI121">
            <v>0</v>
          </cell>
        </row>
        <row r="122">
          <cell r="C122">
            <v>0</v>
          </cell>
          <cell r="Y122">
            <v>0</v>
          </cell>
        </row>
        <row r="123">
          <cell r="C123">
            <v>9939.2910180221279</v>
          </cell>
          <cell r="D123">
            <v>2118</v>
          </cell>
          <cell r="E123">
            <v>0</v>
          </cell>
          <cell r="I123">
            <v>331</v>
          </cell>
          <cell r="K123">
            <v>990</v>
          </cell>
          <cell r="L123">
            <v>0</v>
          </cell>
          <cell r="M123">
            <v>0</v>
          </cell>
          <cell r="N123">
            <v>0</v>
          </cell>
          <cell r="O123">
            <v>28</v>
          </cell>
          <cell r="P123">
            <v>0</v>
          </cell>
          <cell r="Q123">
            <v>0</v>
          </cell>
          <cell r="R123">
            <v>123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AA123">
            <v>212.875</v>
          </cell>
          <cell r="AB123">
            <v>67.125</v>
          </cell>
          <cell r="AC123">
            <v>280</v>
          </cell>
          <cell r="AG123">
            <v>1383</v>
          </cell>
          <cell r="AH123">
            <v>12671.29101802213</v>
          </cell>
          <cell r="AI123">
            <v>11658.166018022128</v>
          </cell>
          <cell r="AJ123">
            <v>11288.291018022128</v>
          </cell>
          <cell r="AK123">
            <v>3108</v>
          </cell>
          <cell r="AL123">
            <v>0</v>
          </cell>
          <cell r="AM123">
            <v>0</v>
          </cell>
          <cell r="AN123">
            <v>0</v>
          </cell>
          <cell r="AO123">
            <v>0</v>
          </cell>
        </row>
        <row r="124">
          <cell r="C124">
            <v>9939.2910180221279</v>
          </cell>
          <cell r="D124">
            <v>2118</v>
          </cell>
          <cell r="E124">
            <v>0</v>
          </cell>
          <cell r="I124">
            <v>331</v>
          </cell>
          <cell r="J124">
            <v>0</v>
          </cell>
          <cell r="K124">
            <v>990</v>
          </cell>
          <cell r="L124">
            <v>0</v>
          </cell>
          <cell r="M124">
            <v>0</v>
          </cell>
          <cell r="N124">
            <v>0</v>
          </cell>
          <cell r="O124">
            <v>28</v>
          </cell>
          <cell r="P124">
            <v>0</v>
          </cell>
          <cell r="Q124">
            <v>0</v>
          </cell>
          <cell r="R124">
            <v>123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  <cell r="AA124">
            <v>212.875</v>
          </cell>
          <cell r="AB124">
            <v>67.125</v>
          </cell>
          <cell r="AC124">
            <v>280</v>
          </cell>
          <cell r="AG124">
            <v>1383</v>
          </cell>
          <cell r="AH124">
            <v>12671.29101802213</v>
          </cell>
          <cell r="AI124">
            <v>11658.16601802213</v>
          </cell>
        </row>
        <row r="125">
          <cell r="Y125">
            <v>0</v>
          </cell>
          <cell r="AH125">
            <v>4171.9101802212826</v>
          </cell>
        </row>
        <row r="126">
          <cell r="Y126">
            <v>0</v>
          </cell>
          <cell r="AH126">
            <v>4171.9101802212826</v>
          </cell>
        </row>
        <row r="127">
          <cell r="AH127">
            <v>5782.9101802212826</v>
          </cell>
          <cell r="AI127">
            <v>86505.691998403097</v>
          </cell>
          <cell r="AJ127">
            <v>12543.870550420004</v>
          </cell>
          <cell r="AK127">
            <v>-7627.2103701987216</v>
          </cell>
        </row>
        <row r="129">
          <cell r="AH129">
            <v>1611</v>
          </cell>
          <cell r="AL129">
            <v>0</v>
          </cell>
        </row>
        <row r="132">
          <cell r="AH132">
            <v>56002</v>
          </cell>
          <cell r="AK132">
            <v>56002</v>
          </cell>
          <cell r="AL132">
            <v>0</v>
          </cell>
          <cell r="AN132">
            <v>0</v>
          </cell>
        </row>
        <row r="133">
          <cell r="AH133">
            <v>-7627.2103701987216</v>
          </cell>
          <cell r="AL133">
            <v>0</v>
          </cell>
        </row>
        <row r="134">
          <cell r="AH134">
            <v>36.869999999999997</v>
          </cell>
          <cell r="AL134" t="e">
            <v>#DIV/0!</v>
          </cell>
        </row>
        <row r="135">
          <cell r="AH135">
            <v>41.89</v>
          </cell>
          <cell r="AL135" t="e">
            <v>#DIV/0!</v>
          </cell>
        </row>
        <row r="136">
          <cell r="AH136">
            <v>0</v>
          </cell>
          <cell r="AL136">
            <v>0</v>
          </cell>
        </row>
        <row r="138">
          <cell r="AH138">
            <v>10.24</v>
          </cell>
          <cell r="AL138" t="e">
            <v>#DIV/0!</v>
          </cell>
        </row>
        <row r="140">
          <cell r="AG140">
            <v>0</v>
          </cell>
          <cell r="AH140">
            <v>7.46</v>
          </cell>
          <cell r="AL140" t="e">
            <v>#DIV/0!</v>
          </cell>
        </row>
        <row r="141">
          <cell r="AH141">
            <v>46245.987452948561</v>
          </cell>
          <cell r="AJ141">
            <v>46245.987452948561</v>
          </cell>
        </row>
        <row r="143">
          <cell r="AH143">
            <v>865.25</v>
          </cell>
          <cell r="AI143">
            <v>865.25</v>
          </cell>
        </row>
        <row r="144">
          <cell r="K144">
            <v>0</v>
          </cell>
          <cell r="AH144">
            <v>0</v>
          </cell>
        </row>
        <row r="146">
          <cell r="AG146">
            <v>0</v>
          </cell>
          <cell r="AH146">
            <v>102247.98745294855</v>
          </cell>
          <cell r="AJ146">
            <v>46245.987452948561</v>
          </cell>
          <cell r="AK146">
            <v>56002</v>
          </cell>
          <cell r="AL146">
            <v>0</v>
          </cell>
        </row>
        <row r="147">
          <cell r="AH147">
            <v>0</v>
          </cell>
          <cell r="AJ147">
            <v>0</v>
          </cell>
        </row>
        <row r="148">
          <cell r="AH148">
            <v>102247.98745294855</v>
          </cell>
          <cell r="AI148">
            <v>102247.98745294855</v>
          </cell>
          <cell r="AJ148">
            <v>46245.987452948561</v>
          </cell>
          <cell r="AK148">
            <v>56002</v>
          </cell>
        </row>
        <row r="149">
          <cell r="AL149">
            <v>1473</v>
          </cell>
          <cell r="AM149">
            <v>5910</v>
          </cell>
          <cell r="AN149">
            <v>3979.727272727273</v>
          </cell>
          <cell r="AO149">
            <v>11760.6</v>
          </cell>
        </row>
        <row r="156">
          <cell r="AH156">
            <v>5.9</v>
          </cell>
          <cell r="AI156">
            <v>520.9</v>
          </cell>
          <cell r="AJ156">
            <v>37.200000000000003</v>
          </cell>
          <cell r="AK156">
            <v>-12</v>
          </cell>
        </row>
        <row r="157">
          <cell r="C157">
            <v>0</v>
          </cell>
          <cell r="I157">
            <v>0</v>
          </cell>
          <cell r="K157">
            <v>0</v>
          </cell>
          <cell r="O157">
            <v>0</v>
          </cell>
          <cell r="S157">
            <v>0</v>
          </cell>
          <cell r="W157">
            <v>0</v>
          </cell>
          <cell r="X157">
            <v>0</v>
          </cell>
          <cell r="Y157">
            <v>0</v>
          </cell>
          <cell r="AG157">
            <v>0</v>
          </cell>
          <cell r="AH157">
            <v>0</v>
          </cell>
        </row>
        <row r="158">
          <cell r="C158">
            <v>260</v>
          </cell>
          <cell r="I158">
            <v>384</v>
          </cell>
          <cell r="J158">
            <v>424</v>
          </cell>
          <cell r="K158">
            <v>873</v>
          </cell>
          <cell r="N158">
            <v>481</v>
          </cell>
          <cell r="O158">
            <v>638</v>
          </cell>
          <cell r="R158">
            <v>620</v>
          </cell>
          <cell r="S158">
            <v>449</v>
          </cell>
          <cell r="V158">
            <v>408</v>
          </cell>
          <cell r="W158">
            <v>272</v>
          </cell>
          <cell r="X158">
            <v>272</v>
          </cell>
          <cell r="Y158">
            <v>0</v>
          </cell>
          <cell r="AA158">
            <v>98</v>
          </cell>
          <cell r="AB158">
            <v>183</v>
          </cell>
          <cell r="AC158">
            <v>281</v>
          </cell>
          <cell r="AH158">
            <v>2876</v>
          </cell>
          <cell r="AI158">
            <v>2291</v>
          </cell>
        </row>
        <row r="159">
          <cell r="C159">
            <v>0</v>
          </cell>
          <cell r="I159">
            <v>180</v>
          </cell>
          <cell r="J159">
            <v>184</v>
          </cell>
          <cell r="K159">
            <v>315</v>
          </cell>
          <cell r="N159">
            <v>0</v>
          </cell>
          <cell r="O159">
            <v>320</v>
          </cell>
          <cell r="R159">
            <v>359</v>
          </cell>
          <cell r="S159">
            <v>231</v>
          </cell>
          <cell r="V159">
            <v>192</v>
          </cell>
          <cell r="W159">
            <v>84</v>
          </cell>
          <cell r="X159">
            <v>84</v>
          </cell>
          <cell r="Y159">
            <v>0</v>
          </cell>
          <cell r="AH159">
            <v>1130</v>
          </cell>
          <cell r="AI159">
            <v>735</v>
          </cell>
        </row>
        <row r="160">
          <cell r="I160">
            <v>70</v>
          </cell>
          <cell r="K160">
            <v>238</v>
          </cell>
          <cell r="N160">
            <v>238</v>
          </cell>
          <cell r="O160">
            <v>126.7</v>
          </cell>
          <cell r="S160">
            <v>91</v>
          </cell>
          <cell r="W160">
            <v>70</v>
          </cell>
          <cell r="X160">
            <v>70</v>
          </cell>
          <cell r="Y160">
            <v>0</v>
          </cell>
          <cell r="AH160">
            <v>595.70000000000005</v>
          </cell>
          <cell r="AI160">
            <v>238</v>
          </cell>
        </row>
        <row r="161">
          <cell r="I161">
            <v>0</v>
          </cell>
          <cell r="K161">
            <v>0</v>
          </cell>
          <cell r="N161">
            <v>0</v>
          </cell>
          <cell r="O161">
            <v>0</v>
          </cell>
          <cell r="S161">
            <v>0</v>
          </cell>
          <cell r="Y161">
            <v>0</v>
          </cell>
          <cell r="AH161">
            <v>0</v>
          </cell>
          <cell r="AI161">
            <v>0</v>
          </cell>
        </row>
        <row r="162">
          <cell r="I162">
            <v>0</v>
          </cell>
          <cell r="K162">
            <v>0</v>
          </cell>
          <cell r="N162">
            <v>0</v>
          </cell>
          <cell r="O162">
            <v>0</v>
          </cell>
          <cell r="S162">
            <v>0</v>
          </cell>
          <cell r="Y162">
            <v>0</v>
          </cell>
          <cell r="AH162">
            <v>0</v>
          </cell>
          <cell r="AI162">
            <v>0</v>
          </cell>
        </row>
        <row r="163">
          <cell r="AH163">
            <v>0</v>
          </cell>
          <cell r="AI163">
            <v>0</v>
          </cell>
        </row>
        <row r="164">
          <cell r="AH164">
            <v>0</v>
          </cell>
          <cell r="AI164">
            <v>0</v>
          </cell>
        </row>
        <row r="165">
          <cell r="D165">
            <v>0</v>
          </cell>
          <cell r="E165">
            <v>0</v>
          </cell>
          <cell r="I165">
            <v>384</v>
          </cell>
          <cell r="K165">
            <v>873</v>
          </cell>
          <cell r="N165">
            <v>873</v>
          </cell>
          <cell r="O165">
            <v>638</v>
          </cell>
          <cell r="R165">
            <v>620</v>
          </cell>
          <cell r="S165">
            <v>449</v>
          </cell>
          <cell r="W165">
            <v>272</v>
          </cell>
          <cell r="X165">
            <v>272</v>
          </cell>
          <cell r="Y165">
            <v>0</v>
          </cell>
          <cell r="AH165">
            <v>2616</v>
          </cell>
          <cell r="AI165">
            <v>1493</v>
          </cell>
        </row>
        <row r="166">
          <cell r="I166">
            <v>0</v>
          </cell>
          <cell r="K166">
            <v>873</v>
          </cell>
          <cell r="N166">
            <v>873</v>
          </cell>
          <cell r="O166">
            <v>638</v>
          </cell>
          <cell r="S166">
            <v>449</v>
          </cell>
          <cell r="W166">
            <v>272</v>
          </cell>
          <cell r="X166">
            <v>272</v>
          </cell>
          <cell r="Y166">
            <v>0</v>
          </cell>
          <cell r="AH166">
            <v>2232</v>
          </cell>
          <cell r="AI166">
            <v>873</v>
          </cell>
        </row>
        <row r="167">
          <cell r="I167">
            <v>0</v>
          </cell>
          <cell r="K167">
            <v>0</v>
          </cell>
          <cell r="N167">
            <v>0</v>
          </cell>
          <cell r="O167">
            <v>0</v>
          </cell>
          <cell r="S167">
            <v>0</v>
          </cell>
          <cell r="Y167">
            <v>0</v>
          </cell>
          <cell r="AH167">
            <v>0</v>
          </cell>
          <cell r="AI167">
            <v>0</v>
          </cell>
        </row>
        <row r="168">
          <cell r="I168">
            <v>0</v>
          </cell>
          <cell r="N168">
            <v>0</v>
          </cell>
          <cell r="O168">
            <v>1219</v>
          </cell>
          <cell r="S168">
            <v>380</v>
          </cell>
          <cell r="W168">
            <v>302</v>
          </cell>
          <cell r="X168">
            <v>100</v>
          </cell>
          <cell r="Y168">
            <v>202</v>
          </cell>
          <cell r="AA168">
            <v>100</v>
          </cell>
          <cell r="AC168">
            <v>100</v>
          </cell>
          <cell r="AH168">
            <v>1699</v>
          </cell>
          <cell r="AI168">
            <v>100</v>
          </cell>
        </row>
        <row r="169">
          <cell r="C169">
            <v>474</v>
          </cell>
          <cell r="I169">
            <v>957</v>
          </cell>
          <cell r="J169">
            <v>0</v>
          </cell>
          <cell r="K169">
            <v>2792</v>
          </cell>
          <cell r="L169">
            <v>0</v>
          </cell>
          <cell r="M169">
            <v>0</v>
          </cell>
          <cell r="N169">
            <v>570</v>
          </cell>
          <cell r="O169">
            <v>219</v>
          </cell>
          <cell r="R169">
            <v>169</v>
          </cell>
          <cell r="S169">
            <v>176</v>
          </cell>
          <cell r="V169">
            <v>0</v>
          </cell>
          <cell r="W169">
            <v>84</v>
          </cell>
          <cell r="X169">
            <v>84</v>
          </cell>
          <cell r="Y169">
            <v>0</v>
          </cell>
          <cell r="AG169">
            <v>148</v>
          </cell>
          <cell r="AH169">
            <v>4872</v>
          </cell>
          <cell r="AI169">
            <v>1383</v>
          </cell>
        </row>
        <row r="170">
          <cell r="C170">
            <v>87.333333333333329</v>
          </cell>
          <cell r="I170">
            <v>626</v>
          </cell>
          <cell r="O170">
            <v>219</v>
          </cell>
          <cell r="S170">
            <v>176</v>
          </cell>
          <cell r="X170">
            <v>84</v>
          </cell>
          <cell r="AH170">
            <v>1192.3333333333335</v>
          </cell>
        </row>
        <row r="171">
          <cell r="C171">
            <v>0</v>
          </cell>
          <cell r="I171">
            <v>115</v>
          </cell>
          <cell r="AH171">
            <v>115</v>
          </cell>
        </row>
        <row r="172">
          <cell r="C172">
            <v>73</v>
          </cell>
          <cell r="I172">
            <v>0</v>
          </cell>
          <cell r="O172">
            <v>0</v>
          </cell>
          <cell r="S172">
            <v>0</v>
          </cell>
          <cell r="X172">
            <v>0</v>
          </cell>
          <cell r="AH172">
            <v>73</v>
          </cell>
        </row>
        <row r="187">
          <cell r="AL187" t="str">
            <v>ОЧИК.18.02.</v>
          </cell>
        </row>
        <row r="189">
          <cell r="C189" t="str">
            <v>АПАРАТ ВСЬОГО</v>
          </cell>
          <cell r="D189" t="str">
            <v>АПАРАТ ЕЛЕКТРО</v>
          </cell>
          <cell r="E189" t="str">
            <v>АПАРАТ ТЕПЛО</v>
          </cell>
          <cell r="I189" t="str">
            <v>ККМ</v>
          </cell>
          <cell r="K189" t="str">
            <v>КТМ</v>
          </cell>
          <cell r="O189" t="str">
            <v>ТЕЦ-5 ВСЬОГО</v>
          </cell>
          <cell r="P189" t="str">
            <v>Е/Е</v>
          </cell>
          <cell r="Q189" t="str">
            <v xml:space="preserve"> Т/Е</v>
          </cell>
          <cell r="S189" t="str">
            <v>ТЕЦ-6 ВСЬОГО</v>
          </cell>
          <cell r="T189" t="str">
            <v>Е/Е</v>
          </cell>
          <cell r="U189" t="str">
            <v xml:space="preserve"> Т/Е</v>
          </cell>
          <cell r="X189" t="str">
            <v xml:space="preserve">ДОП.ВИР. </v>
          </cell>
          <cell r="AG189" t="str">
            <v>ДОП.ВИР. СТ.ОРГ.</v>
          </cell>
          <cell r="AH189" t="str">
            <v>АК КЕ ВСЬОГО</v>
          </cell>
          <cell r="AJ189" t="str">
            <v>Е/Е</v>
          </cell>
          <cell r="AK189" t="str">
            <v xml:space="preserve"> Т/Е</v>
          </cell>
          <cell r="AL189" t="str">
            <v>СТАНЦІї ЕЛЕКТРО</v>
          </cell>
          <cell r="AM189" t="str">
            <v>СТАНЦІІ ТЕПЛОВІ</v>
          </cell>
          <cell r="AN189" t="str">
            <v>МЕРЕЖІ ЕЛЕКТРО</v>
          </cell>
          <cell r="AO189" t="str">
            <v>МЕРЕЖІ ТЕПЛОВІ</v>
          </cell>
        </row>
        <row r="190">
          <cell r="AL190">
            <v>1.954</v>
          </cell>
          <cell r="AM190">
            <v>1.954</v>
          </cell>
          <cell r="AN190">
            <v>1.954</v>
          </cell>
          <cell r="AO190">
            <v>1.905</v>
          </cell>
        </row>
        <row r="192">
          <cell r="K192">
            <v>97.3</v>
          </cell>
          <cell r="O192">
            <v>89.2</v>
          </cell>
          <cell r="S192">
            <v>73.2</v>
          </cell>
          <cell r="AH192">
            <v>259.7</v>
          </cell>
          <cell r="AL192">
            <v>221.49122807017542</v>
          </cell>
        </row>
        <row r="193">
          <cell r="K193">
            <v>111.9</v>
          </cell>
          <cell r="O193">
            <v>102.5</v>
          </cell>
          <cell r="S193">
            <v>84.2</v>
          </cell>
          <cell r="AH193">
            <v>298.60000000000002</v>
          </cell>
          <cell r="AL193">
            <v>252.49999999999997</v>
          </cell>
        </row>
        <row r="194">
          <cell r="I194">
            <v>0</v>
          </cell>
          <cell r="K194">
            <v>0</v>
          </cell>
          <cell r="O194">
            <v>0</v>
          </cell>
          <cell r="S194">
            <v>0</v>
          </cell>
          <cell r="AH194">
            <v>0</v>
          </cell>
          <cell r="AL194">
            <v>66</v>
          </cell>
        </row>
        <row r="195">
          <cell r="I195">
            <v>0</v>
          </cell>
          <cell r="K195">
            <v>194.5</v>
          </cell>
          <cell r="O195">
            <v>194.5</v>
          </cell>
          <cell r="S195">
            <v>194.5</v>
          </cell>
          <cell r="AH195">
            <v>194.5</v>
          </cell>
          <cell r="AL195">
            <v>128.964</v>
          </cell>
        </row>
        <row r="196">
          <cell r="K196">
            <v>18926</v>
          </cell>
          <cell r="O196">
            <v>17349</v>
          </cell>
          <cell r="S196">
            <v>14237</v>
          </cell>
          <cell r="AH196">
            <v>50512</v>
          </cell>
          <cell r="AL196">
            <v>28564</v>
          </cell>
        </row>
        <row r="197">
          <cell r="AH197">
            <v>50512</v>
          </cell>
        </row>
        <row r="198">
          <cell r="K198">
            <v>0</v>
          </cell>
          <cell r="O198">
            <v>13.4</v>
          </cell>
          <cell r="S198">
            <v>16.100000000000001</v>
          </cell>
          <cell r="AH198">
            <v>29.5</v>
          </cell>
          <cell r="AL198">
            <v>75.839416058394164</v>
          </cell>
        </row>
        <row r="199">
          <cell r="K199">
            <v>0</v>
          </cell>
          <cell r="O199">
            <v>18.5</v>
          </cell>
          <cell r="S199">
            <v>22.2</v>
          </cell>
          <cell r="AH199">
            <v>40.700000000000003</v>
          </cell>
          <cell r="AL199">
            <v>103.9</v>
          </cell>
        </row>
        <row r="200">
          <cell r="AG200">
            <v>0</v>
          </cell>
          <cell r="AH200">
            <v>0</v>
          </cell>
          <cell r="AL200">
            <v>99.938587512794271</v>
          </cell>
          <cell r="AO200">
            <v>75</v>
          </cell>
        </row>
        <row r="201">
          <cell r="K201">
            <v>385</v>
          </cell>
          <cell r="O201">
            <v>385</v>
          </cell>
          <cell r="S201">
            <v>385</v>
          </cell>
          <cell r="AH201">
            <v>385</v>
          </cell>
          <cell r="AL201">
            <v>195.28</v>
          </cell>
        </row>
        <row r="202">
          <cell r="K202">
            <v>0</v>
          </cell>
          <cell r="O202">
            <v>5159</v>
          </cell>
          <cell r="S202">
            <v>6199</v>
          </cell>
          <cell r="AH202">
            <v>11358</v>
          </cell>
          <cell r="AL202">
            <v>14810</v>
          </cell>
        </row>
        <row r="203">
          <cell r="AH203">
            <v>11358</v>
          </cell>
        </row>
        <row r="204">
          <cell r="K204">
            <v>111.9</v>
          </cell>
          <cell r="O204">
            <v>121</v>
          </cell>
          <cell r="P204">
            <v>37.5</v>
          </cell>
          <cell r="Q204">
            <v>83.5</v>
          </cell>
          <cell r="S204">
            <v>106.4</v>
          </cell>
          <cell r="T204">
            <v>34.799999999999997</v>
          </cell>
          <cell r="U204">
            <v>71.600000000000009</v>
          </cell>
          <cell r="AH204">
            <v>339.3</v>
          </cell>
          <cell r="AJ204">
            <v>72.3</v>
          </cell>
          <cell r="AK204">
            <v>267</v>
          </cell>
          <cell r="AL204">
            <v>356.4</v>
          </cell>
          <cell r="AM204">
            <v>74.900000000000006</v>
          </cell>
          <cell r="AN204">
            <v>281.5</v>
          </cell>
        </row>
        <row r="205">
          <cell r="K205">
            <v>18926</v>
          </cell>
          <cell r="O205">
            <v>22508</v>
          </cell>
          <cell r="P205">
            <v>8374.9121951219513</v>
          </cell>
          <cell r="Q205">
            <v>14133.087804878049</v>
          </cell>
          <cell r="S205">
            <v>20436</v>
          </cell>
          <cell r="T205">
            <v>8329.4774346793329</v>
          </cell>
          <cell r="U205">
            <v>12106.522565320667</v>
          </cell>
          <cell r="AH205">
            <v>61870</v>
          </cell>
          <cell r="AJ205">
            <v>16704.389629801284</v>
          </cell>
          <cell r="AK205">
            <v>45165.610370198716</v>
          </cell>
          <cell r="AL205">
            <v>43374</v>
          </cell>
          <cell r="AM205">
            <v>9115.3552188552203</v>
          </cell>
          <cell r="AN205">
            <v>34258.64478114478</v>
          </cell>
        </row>
        <row r="206">
          <cell r="K206">
            <v>169.13</v>
          </cell>
          <cell r="O206">
            <v>186.02</v>
          </cell>
          <cell r="P206">
            <v>223.33</v>
          </cell>
          <cell r="Q206">
            <v>169.26</v>
          </cell>
          <cell r="S206">
            <v>192.07</v>
          </cell>
          <cell r="T206">
            <v>239.35</v>
          </cell>
          <cell r="U206">
            <v>169.09</v>
          </cell>
          <cell r="X206">
            <v>0</v>
          </cell>
          <cell r="AG206">
            <v>0</v>
          </cell>
          <cell r="AH206">
            <v>182.35</v>
          </cell>
          <cell r="AJ206">
            <v>231.04</v>
          </cell>
          <cell r="AK206">
            <v>169.16</v>
          </cell>
          <cell r="AL206">
            <v>121.7</v>
          </cell>
          <cell r="AM206">
            <v>121.7</v>
          </cell>
          <cell r="AN206">
            <v>121.7</v>
          </cell>
          <cell r="AO206">
            <v>0</v>
          </cell>
        </row>
        <row r="207">
          <cell r="AH207">
            <v>0</v>
          </cell>
          <cell r="AJ207">
            <v>0</v>
          </cell>
          <cell r="AK207">
            <v>0</v>
          </cell>
          <cell r="AL207">
            <v>52</v>
          </cell>
          <cell r="AM207">
            <v>52</v>
          </cell>
        </row>
        <row r="208">
          <cell r="O208">
            <v>22508</v>
          </cell>
          <cell r="S208">
            <v>20436</v>
          </cell>
          <cell r="AH208">
            <v>61870</v>
          </cell>
          <cell r="AJ208">
            <v>16704.389629801284</v>
          </cell>
          <cell r="AK208">
            <v>45165.610370198716</v>
          </cell>
          <cell r="AL208">
            <v>43426</v>
          </cell>
          <cell r="AM208">
            <v>9167.3552188552203</v>
          </cell>
          <cell r="AN208">
            <v>34258.64478114478</v>
          </cell>
        </row>
        <row r="210">
          <cell r="AM210">
            <v>1507.2</v>
          </cell>
        </row>
        <row r="213">
          <cell r="AH213">
            <v>61870</v>
          </cell>
        </row>
        <row r="225">
          <cell r="S225" t="str">
            <v>ЗАТВЕРДЖУЮ</v>
          </cell>
        </row>
        <row r="226">
          <cell r="S226" t="str">
            <v>ГОЛОВА ПРАЛІННЯ АК КЕ</v>
          </cell>
        </row>
        <row r="227">
          <cell r="S227" t="str">
            <v xml:space="preserve">                        І.В.ПЛАЧКОВ</v>
          </cell>
          <cell r="T227" t="str">
            <v xml:space="preserve">      І.В.ПЛАЧКОВ</v>
          </cell>
        </row>
        <row r="234">
          <cell r="C234" t="str">
            <v>ПОТРЕБА   В КОШТАХ НА  березень 1999 року</v>
          </cell>
        </row>
        <row r="235">
          <cell r="C235" t="str">
            <v>ПО ФІЛІАЛАХ АК КИЇВЕНЕРГО</v>
          </cell>
        </row>
        <row r="238">
          <cell r="X238" t="str">
            <v>ТИС.ГРН.</v>
          </cell>
        </row>
        <row r="239">
          <cell r="C239" t="str">
            <v>ВИКОН.ДИР.</v>
          </cell>
          <cell r="D239" t="str">
            <v>АПАРАТ ЕЛЕКТРО</v>
          </cell>
          <cell r="E239" t="str">
            <v>АПАРАТ ТЕПЛО</v>
          </cell>
          <cell r="I239" t="str">
            <v>ККМ</v>
          </cell>
          <cell r="J239" t="str">
            <v>ККМ1</v>
          </cell>
          <cell r="K239" t="str">
            <v>КТМ</v>
          </cell>
          <cell r="L239" t="str">
            <v>ВИРОБН</v>
          </cell>
          <cell r="M239" t="str">
            <v>ПЕРЕД</v>
          </cell>
          <cell r="N239" t="str">
            <v>КТМ1</v>
          </cell>
          <cell r="O239" t="str">
            <v>ТЕЦ-5 ВСЬОГО</v>
          </cell>
          <cell r="P239" t="str">
            <v>Е/Е</v>
          </cell>
          <cell r="Q239" t="str">
            <v xml:space="preserve"> Т/Е</v>
          </cell>
          <cell r="R239" t="str">
            <v>ТЕЦ-5 ВСЬОГО1</v>
          </cell>
          <cell r="S239" t="str">
            <v>ТЕЦ-6 ВСЬОГО</v>
          </cell>
          <cell r="T239" t="str">
            <v>Е/Е</v>
          </cell>
          <cell r="U239" t="str">
            <v xml:space="preserve"> Т/Е</v>
          </cell>
          <cell r="V239" t="str">
            <v>ТЕЦ-6 ВСЬОГО1</v>
          </cell>
          <cell r="X239" t="str">
            <v>РОЗПОД. МЕРЕЖІ АК</v>
          </cell>
          <cell r="Y239" t="str">
            <v>РОЗПОД. МЕРЕЖІ СТОР.</v>
          </cell>
          <cell r="Z239" t="str">
            <v>РОЗПОД. МЕРЕЖІ всього</v>
          </cell>
          <cell r="AA239" t="str">
            <v>РОЗПОД. МЕРЕЖІ АК1</v>
          </cell>
          <cell r="AB239" t="str">
            <v>РОЗПОД. МЕРЕЖІ СТОР.</v>
          </cell>
          <cell r="AC239" t="str">
            <v>РОЗПОД. МЕРЕЖІ всього</v>
          </cell>
          <cell r="AG239" t="str">
            <v>ДОП.ВИР.</v>
          </cell>
          <cell r="AH239" t="str">
            <v>АК КЕ ВСЬОГО</v>
          </cell>
          <cell r="AJ239" t="str">
            <v>Е/Е</v>
          </cell>
          <cell r="AK239" t="str">
            <v xml:space="preserve"> Т/Е</v>
          </cell>
          <cell r="AL239" t="str">
            <v>СТАНЦІї ЕЛЕКТРО</v>
          </cell>
          <cell r="AM239" t="str">
            <v>СТАНЦІІ ТЕПЛОВІ</v>
          </cell>
          <cell r="AN239" t="str">
            <v>МЕРЕЖІ ЕЛЕКТРО</v>
          </cell>
          <cell r="AO239" t="str">
            <v>МЕРЕЖІ ТЕПЛОВІ</v>
          </cell>
        </row>
        <row r="242">
          <cell r="C242">
            <v>19431.169805900914</v>
          </cell>
          <cell r="D242">
            <v>3267</v>
          </cell>
          <cell r="E242">
            <v>3107.878787878788</v>
          </cell>
          <cell r="I242">
            <v>2832.727272727273</v>
          </cell>
          <cell r="J242">
            <v>0</v>
          </cell>
          <cell r="K242">
            <v>9868.7272727272721</v>
          </cell>
          <cell r="L242">
            <v>5352.8863636363612</v>
          </cell>
          <cell r="M242">
            <v>3413.840909090909</v>
          </cell>
          <cell r="N242">
            <v>0</v>
          </cell>
          <cell r="O242">
            <v>2444.7272727272721</v>
          </cell>
          <cell r="P242">
            <v>752</v>
          </cell>
          <cell r="Q242">
            <v>1667.8272727272724</v>
          </cell>
          <cell r="R242">
            <v>123</v>
          </cell>
          <cell r="S242">
            <v>1391.636363636364</v>
          </cell>
          <cell r="T242">
            <v>447</v>
          </cell>
          <cell r="U242">
            <v>919.33636363636469</v>
          </cell>
          <cell r="V242">
            <v>0</v>
          </cell>
          <cell r="X242">
            <v>2771.9636363636364</v>
          </cell>
          <cell r="Y242">
            <v>1109.5818181818181</v>
          </cell>
          <cell r="Z242">
            <v>3881.545454545454</v>
          </cell>
          <cell r="AA242">
            <v>222.875</v>
          </cell>
          <cell r="AB242">
            <v>71.125</v>
          </cell>
          <cell r="AC242">
            <v>294</v>
          </cell>
          <cell r="AG242">
            <v>1383</v>
          </cell>
          <cell r="AH242">
            <v>41098.6182907494</v>
          </cell>
          <cell r="AJ242">
            <v>41067.618290749393</v>
          </cell>
        </row>
        <row r="243">
          <cell r="C243">
            <v>11362.33333333333</v>
          </cell>
          <cell r="D243">
            <v>2503</v>
          </cell>
          <cell r="E243">
            <v>1824.3333333333335</v>
          </cell>
          <cell r="I243">
            <v>990</v>
          </cell>
          <cell r="J243">
            <v>-692</v>
          </cell>
          <cell r="K243">
            <v>3812.2727272727261</v>
          </cell>
          <cell r="L243">
            <v>1397.6281818181797</v>
          </cell>
          <cell r="M243">
            <v>2448.6445454545456</v>
          </cell>
          <cell r="N243">
            <v>-619</v>
          </cell>
          <cell r="O243">
            <v>507.81818181818107</v>
          </cell>
          <cell r="P243">
            <v>348</v>
          </cell>
          <cell r="Q243">
            <v>771.91818181818144</v>
          </cell>
          <cell r="R243">
            <v>-379</v>
          </cell>
          <cell r="S243">
            <v>375.00000000000034</v>
          </cell>
          <cell r="T243">
            <v>265</v>
          </cell>
          <cell r="U243">
            <v>545.70000000000107</v>
          </cell>
          <cell r="V243">
            <v>-379</v>
          </cell>
          <cell r="X243">
            <v>885.2</v>
          </cell>
          <cell r="Y243">
            <v>98.799999999999955</v>
          </cell>
          <cell r="Z243">
            <v>983.99999999999955</v>
          </cell>
          <cell r="AA243">
            <v>95</v>
          </cell>
          <cell r="AB243">
            <v>7</v>
          </cell>
          <cell r="AC243">
            <v>102</v>
          </cell>
          <cell r="AG243">
            <v>625</v>
          </cell>
          <cell r="AH243">
            <v>18826.624242424241</v>
          </cell>
          <cell r="AJ243">
            <v>18795.624242424237</v>
          </cell>
        </row>
        <row r="244">
          <cell r="AJ244">
            <v>0</v>
          </cell>
        </row>
        <row r="245">
          <cell r="C245">
            <v>410.54545454545456</v>
          </cell>
          <cell r="D245">
            <v>67</v>
          </cell>
          <cell r="E245">
            <v>247.54545454545456</v>
          </cell>
          <cell r="I245">
            <v>725.72727272727275</v>
          </cell>
          <cell r="J245">
            <v>0</v>
          </cell>
          <cell r="K245">
            <v>1685.4545454545455</v>
          </cell>
          <cell r="L245">
            <v>728.25818181818181</v>
          </cell>
          <cell r="M245">
            <v>957.19636363636369</v>
          </cell>
          <cell r="N245">
            <v>0</v>
          </cell>
          <cell r="O245">
            <v>652.90909090909099</v>
          </cell>
          <cell r="P245">
            <v>203</v>
          </cell>
          <cell r="Q245">
            <v>449.90909090909093</v>
          </cell>
          <cell r="R245">
            <v>91</v>
          </cell>
          <cell r="S245">
            <v>541.63636363636363</v>
          </cell>
          <cell r="T245">
            <v>177</v>
          </cell>
          <cell r="U245">
            <v>364.63636363636363</v>
          </cell>
          <cell r="V245">
            <v>0</v>
          </cell>
          <cell r="X245">
            <v>1120.7636363636364</v>
          </cell>
          <cell r="Y245">
            <v>318.78181818181815</v>
          </cell>
          <cell r="Z245">
            <v>1439.5454545454545</v>
          </cell>
          <cell r="AA245">
            <v>127.875</v>
          </cell>
          <cell r="AB245">
            <v>64.125</v>
          </cell>
          <cell r="AC245">
            <v>192</v>
          </cell>
          <cell r="AG245">
            <v>508</v>
          </cell>
          <cell r="AH245">
            <v>5953.0363636363636</v>
          </cell>
          <cell r="AJ245">
            <v>5953.0363636363645</v>
          </cell>
        </row>
        <row r="246">
          <cell r="C246">
            <v>112</v>
          </cell>
          <cell r="D246">
            <v>3</v>
          </cell>
          <cell r="E246">
            <v>13</v>
          </cell>
          <cell r="I246">
            <v>198</v>
          </cell>
          <cell r="J246">
            <v>0</v>
          </cell>
          <cell r="K246">
            <v>460</v>
          </cell>
          <cell r="L246">
            <v>199</v>
          </cell>
          <cell r="M246">
            <v>261</v>
          </cell>
          <cell r="N246">
            <v>0</v>
          </cell>
          <cell r="O246">
            <v>178</v>
          </cell>
          <cell r="P246">
            <v>55</v>
          </cell>
          <cell r="Q246">
            <v>123</v>
          </cell>
          <cell r="R246">
            <v>24.81818181818182</v>
          </cell>
          <cell r="S246">
            <v>149</v>
          </cell>
          <cell r="T246">
            <v>49</v>
          </cell>
          <cell r="U246">
            <v>100</v>
          </cell>
          <cell r="V246">
            <v>0</v>
          </cell>
          <cell r="X246">
            <v>306</v>
          </cell>
          <cell r="Y246">
            <v>87</v>
          </cell>
          <cell r="Z246">
            <v>393</v>
          </cell>
          <cell r="AA246">
            <v>34.875</v>
          </cell>
          <cell r="AB246">
            <v>17.488636363636363</v>
          </cell>
          <cell r="AC246">
            <v>52.36363636363636</v>
          </cell>
          <cell r="AG246">
            <v>138.54545454545453</v>
          </cell>
          <cell r="AH246">
            <v>1625.5454545454545</v>
          </cell>
          <cell r="AJ246">
            <v>1625.5454545454545</v>
          </cell>
        </row>
        <row r="247">
          <cell r="C247">
            <v>7021.2910180221279</v>
          </cell>
          <cell r="D247">
            <v>644</v>
          </cell>
          <cell r="E247">
            <v>1044</v>
          </cell>
          <cell r="I247">
            <v>61</v>
          </cell>
          <cell r="J247">
            <v>0</v>
          </cell>
          <cell r="K247">
            <v>29</v>
          </cell>
          <cell r="L247">
            <v>22</v>
          </cell>
          <cell r="M247">
            <v>0</v>
          </cell>
          <cell r="N247">
            <v>0</v>
          </cell>
          <cell r="O247">
            <v>683</v>
          </cell>
          <cell r="P247">
            <v>212</v>
          </cell>
          <cell r="Q247">
            <v>471</v>
          </cell>
          <cell r="R247">
            <v>0</v>
          </cell>
          <cell r="S247">
            <v>41</v>
          </cell>
          <cell r="T247">
            <v>5</v>
          </cell>
          <cell r="U247">
            <v>9</v>
          </cell>
          <cell r="V247">
            <v>0</v>
          </cell>
          <cell r="X247">
            <v>16</v>
          </cell>
          <cell r="Y247">
            <v>1</v>
          </cell>
          <cell r="Z247">
            <v>17</v>
          </cell>
          <cell r="AA247">
            <v>10</v>
          </cell>
          <cell r="AB247">
            <v>4</v>
          </cell>
          <cell r="AC247">
            <v>14</v>
          </cell>
          <cell r="AG247">
            <v>0</v>
          </cell>
          <cell r="AH247">
            <v>7851.2910180221279</v>
          </cell>
          <cell r="AJ247">
            <v>7851.2910180221279</v>
          </cell>
        </row>
        <row r="248">
          <cell r="C248">
            <v>0</v>
          </cell>
          <cell r="D248">
            <v>0</v>
          </cell>
          <cell r="E248">
            <v>0</v>
          </cell>
          <cell r="I248">
            <v>0</v>
          </cell>
          <cell r="J248">
            <v>0</v>
          </cell>
          <cell r="K248">
            <v>22</v>
          </cell>
          <cell r="L248">
            <v>22</v>
          </cell>
          <cell r="M248">
            <v>0</v>
          </cell>
          <cell r="N248">
            <v>0</v>
          </cell>
          <cell r="O248">
            <v>647</v>
          </cell>
          <cell r="P248">
            <v>201</v>
          </cell>
          <cell r="Q248">
            <v>446</v>
          </cell>
          <cell r="R248">
            <v>0</v>
          </cell>
          <cell r="S248">
            <v>14</v>
          </cell>
          <cell r="T248">
            <v>5</v>
          </cell>
          <cell r="U248">
            <v>9</v>
          </cell>
          <cell r="V248">
            <v>0</v>
          </cell>
          <cell r="X248">
            <v>0</v>
          </cell>
          <cell r="Y248">
            <v>0</v>
          </cell>
          <cell r="Z248">
            <v>0</v>
          </cell>
          <cell r="AA248">
            <v>0</v>
          </cell>
          <cell r="AB248">
            <v>0</v>
          </cell>
          <cell r="AC248">
            <v>0</v>
          </cell>
          <cell r="AG248">
            <v>0</v>
          </cell>
          <cell r="AH248">
            <v>683</v>
          </cell>
          <cell r="AJ248">
            <v>683</v>
          </cell>
        </row>
        <row r="249">
          <cell r="C249">
            <v>13</v>
          </cell>
          <cell r="D249">
            <v>3</v>
          </cell>
          <cell r="E249">
            <v>10</v>
          </cell>
          <cell r="I249">
            <v>61</v>
          </cell>
          <cell r="J249">
            <v>0</v>
          </cell>
          <cell r="K249">
            <v>7</v>
          </cell>
          <cell r="L249">
            <v>0</v>
          </cell>
          <cell r="M249">
            <v>0</v>
          </cell>
          <cell r="N249">
            <v>0</v>
          </cell>
          <cell r="O249">
            <v>36</v>
          </cell>
          <cell r="P249">
            <v>11</v>
          </cell>
          <cell r="Q249">
            <v>25</v>
          </cell>
          <cell r="R249">
            <v>0</v>
          </cell>
          <cell r="S249">
            <v>27</v>
          </cell>
          <cell r="T249">
            <v>0</v>
          </cell>
          <cell r="U249">
            <v>0</v>
          </cell>
          <cell r="V249">
            <v>0</v>
          </cell>
          <cell r="X249">
            <v>16</v>
          </cell>
          <cell r="Y249">
            <v>1</v>
          </cell>
          <cell r="Z249">
            <v>17</v>
          </cell>
          <cell r="AA249">
            <v>10</v>
          </cell>
          <cell r="AB249">
            <v>4</v>
          </cell>
          <cell r="AC249">
            <v>14</v>
          </cell>
          <cell r="AG249">
            <v>0</v>
          </cell>
          <cell r="AH249">
            <v>160</v>
          </cell>
          <cell r="AJ249">
            <v>160</v>
          </cell>
        </row>
        <row r="250">
          <cell r="C250">
            <v>1611</v>
          </cell>
          <cell r="AH250">
            <v>1611</v>
          </cell>
          <cell r="AJ250">
            <v>1611</v>
          </cell>
        </row>
        <row r="251">
          <cell r="C251">
            <v>3528</v>
          </cell>
          <cell r="AH251">
            <v>3528</v>
          </cell>
          <cell r="AJ251">
            <v>3528</v>
          </cell>
        </row>
        <row r="252">
          <cell r="C252">
            <v>0</v>
          </cell>
          <cell r="AH252">
            <v>0</v>
          </cell>
          <cell r="AJ252">
            <v>0</v>
          </cell>
        </row>
        <row r="253">
          <cell r="C253">
            <v>1869.2910180221284</v>
          </cell>
          <cell r="D253">
            <v>641</v>
          </cell>
          <cell r="E253">
            <v>1034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0</v>
          </cell>
          <cell r="V253">
            <v>0</v>
          </cell>
          <cell r="X253">
            <v>0</v>
          </cell>
          <cell r="Y253">
            <v>0</v>
          </cell>
          <cell r="Z253">
            <v>0</v>
          </cell>
          <cell r="AA253">
            <v>0</v>
          </cell>
          <cell r="AB253">
            <v>0</v>
          </cell>
          <cell r="AC253">
            <v>0</v>
          </cell>
          <cell r="AG253">
            <v>0</v>
          </cell>
          <cell r="AH253">
            <v>1869.2910180221284</v>
          </cell>
          <cell r="AJ253">
            <v>1869.2910180221284</v>
          </cell>
        </row>
        <row r="254">
          <cell r="AJ254">
            <v>0</v>
          </cell>
        </row>
        <row r="255">
          <cell r="C255">
            <v>474</v>
          </cell>
          <cell r="I255">
            <v>957</v>
          </cell>
          <cell r="J255">
            <v>0</v>
          </cell>
          <cell r="K255">
            <v>2792</v>
          </cell>
          <cell r="L255">
            <v>0</v>
          </cell>
          <cell r="M255">
            <v>0</v>
          </cell>
          <cell r="N255">
            <v>570</v>
          </cell>
          <cell r="O255">
            <v>219</v>
          </cell>
          <cell r="P255">
            <v>0</v>
          </cell>
          <cell r="Q255">
            <v>0</v>
          </cell>
          <cell r="R255">
            <v>169</v>
          </cell>
          <cell r="S255">
            <v>176</v>
          </cell>
          <cell r="T255">
            <v>0</v>
          </cell>
          <cell r="U255">
            <v>0</v>
          </cell>
          <cell r="V255">
            <v>0</v>
          </cell>
          <cell r="X255">
            <v>84</v>
          </cell>
          <cell r="Y255">
            <v>0</v>
          </cell>
          <cell r="Z255">
            <v>84</v>
          </cell>
          <cell r="AA255">
            <v>0</v>
          </cell>
          <cell r="AB255">
            <v>0</v>
          </cell>
          <cell r="AC255">
            <v>0</v>
          </cell>
          <cell r="AG255">
            <v>148</v>
          </cell>
          <cell r="AH255">
            <v>4872</v>
          </cell>
          <cell r="AJ255">
            <v>4872</v>
          </cell>
        </row>
        <row r="256">
          <cell r="C256">
            <v>0</v>
          </cell>
          <cell r="D256">
            <v>0</v>
          </cell>
          <cell r="E256">
            <v>0</v>
          </cell>
          <cell r="I256">
            <v>180</v>
          </cell>
          <cell r="J256">
            <v>184</v>
          </cell>
          <cell r="K256">
            <v>315</v>
          </cell>
          <cell r="L256">
            <v>0</v>
          </cell>
          <cell r="M256">
            <v>0</v>
          </cell>
          <cell r="N256">
            <v>0</v>
          </cell>
          <cell r="O256">
            <v>320</v>
          </cell>
          <cell r="P256">
            <v>0</v>
          </cell>
          <cell r="Q256">
            <v>0</v>
          </cell>
          <cell r="R256">
            <v>359</v>
          </cell>
          <cell r="S256">
            <v>231</v>
          </cell>
          <cell r="T256">
            <v>0</v>
          </cell>
          <cell r="U256">
            <v>0</v>
          </cell>
          <cell r="V256">
            <v>192</v>
          </cell>
          <cell r="X256">
            <v>84</v>
          </cell>
          <cell r="Y256">
            <v>0</v>
          </cell>
          <cell r="Z256">
            <v>84</v>
          </cell>
          <cell r="AA256">
            <v>0</v>
          </cell>
          <cell r="AB256">
            <v>0</v>
          </cell>
          <cell r="AC256">
            <v>0</v>
          </cell>
          <cell r="AG256">
            <v>0</v>
          </cell>
          <cell r="AH256">
            <v>1130</v>
          </cell>
          <cell r="AJ256">
            <v>1130</v>
          </cell>
        </row>
        <row r="257">
          <cell r="C257">
            <v>0</v>
          </cell>
          <cell r="I257">
            <v>72</v>
          </cell>
          <cell r="J257">
            <v>72</v>
          </cell>
          <cell r="K257">
            <v>376</v>
          </cell>
          <cell r="N257">
            <v>376</v>
          </cell>
          <cell r="O257">
            <v>325</v>
          </cell>
          <cell r="R257">
            <v>325</v>
          </cell>
          <cell r="S257">
            <v>203</v>
          </cell>
          <cell r="V257">
            <v>203</v>
          </cell>
          <cell r="X257">
            <v>0</v>
          </cell>
          <cell r="Y257">
            <v>0</v>
          </cell>
          <cell r="Z257">
            <v>0</v>
          </cell>
          <cell r="AA257">
            <v>0</v>
          </cell>
          <cell r="AB257">
            <v>0</v>
          </cell>
          <cell r="AC257">
            <v>0</v>
          </cell>
          <cell r="AG257">
            <v>0</v>
          </cell>
          <cell r="AH257">
            <v>976</v>
          </cell>
          <cell r="AJ257">
            <v>976</v>
          </cell>
        </row>
        <row r="258">
          <cell r="AJ258">
            <v>0</v>
          </cell>
        </row>
        <row r="259">
          <cell r="C259">
            <v>0</v>
          </cell>
          <cell r="D259">
            <v>0</v>
          </cell>
          <cell r="E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1219</v>
          </cell>
          <cell r="P259">
            <v>0</v>
          </cell>
          <cell r="Q259">
            <v>0</v>
          </cell>
          <cell r="R259">
            <v>0</v>
          </cell>
          <cell r="S259">
            <v>380</v>
          </cell>
          <cell r="T259">
            <v>0</v>
          </cell>
          <cell r="U259">
            <v>0</v>
          </cell>
          <cell r="V259">
            <v>0</v>
          </cell>
          <cell r="X259">
            <v>100</v>
          </cell>
          <cell r="Y259">
            <v>202</v>
          </cell>
          <cell r="Z259">
            <v>302</v>
          </cell>
          <cell r="AA259">
            <v>100</v>
          </cell>
          <cell r="AB259">
            <v>0</v>
          </cell>
          <cell r="AC259">
            <v>100</v>
          </cell>
          <cell r="AG259">
            <v>0</v>
          </cell>
          <cell r="AH259">
            <v>1699</v>
          </cell>
          <cell r="AJ259">
            <v>1699</v>
          </cell>
        </row>
        <row r="260">
          <cell r="AJ260">
            <v>0</v>
          </cell>
        </row>
        <row r="261">
          <cell r="AJ261">
            <v>0</v>
          </cell>
        </row>
        <row r="262">
          <cell r="C262">
            <v>158</v>
          </cell>
          <cell r="D262">
            <v>0</v>
          </cell>
          <cell r="E262">
            <v>0</v>
          </cell>
          <cell r="I262">
            <v>337</v>
          </cell>
          <cell r="J262">
            <v>0</v>
          </cell>
          <cell r="K262">
            <v>218</v>
          </cell>
          <cell r="L262">
            <v>0</v>
          </cell>
          <cell r="M262">
            <v>0</v>
          </cell>
          <cell r="N262">
            <v>0</v>
          </cell>
          <cell r="O262">
            <v>75</v>
          </cell>
          <cell r="P262">
            <v>0</v>
          </cell>
          <cell r="Q262">
            <v>0</v>
          </cell>
          <cell r="R262">
            <v>0</v>
          </cell>
          <cell r="S262">
            <v>120</v>
          </cell>
          <cell r="T262">
            <v>0</v>
          </cell>
          <cell r="U262">
            <v>0</v>
          </cell>
          <cell r="V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  <cell r="AG262">
            <v>0</v>
          </cell>
          <cell r="AH262">
            <v>942</v>
          </cell>
          <cell r="AJ262">
            <v>942</v>
          </cell>
        </row>
        <row r="263">
          <cell r="C263">
            <v>489</v>
          </cell>
          <cell r="D263">
            <v>55</v>
          </cell>
          <cell r="E263">
            <v>0</v>
          </cell>
          <cell r="I263">
            <v>8</v>
          </cell>
          <cell r="J263">
            <v>8</v>
          </cell>
          <cell r="K263">
            <v>39</v>
          </cell>
          <cell r="L263">
            <v>8</v>
          </cell>
          <cell r="M263">
            <v>8</v>
          </cell>
          <cell r="N263">
            <v>39</v>
          </cell>
          <cell r="O263">
            <v>52</v>
          </cell>
          <cell r="P263">
            <v>0</v>
          </cell>
          <cell r="Q263">
            <v>0</v>
          </cell>
          <cell r="R263">
            <v>52</v>
          </cell>
          <cell r="S263">
            <v>40</v>
          </cell>
          <cell r="T263">
            <v>0</v>
          </cell>
          <cell r="U263">
            <v>0</v>
          </cell>
          <cell r="V263">
            <v>40</v>
          </cell>
          <cell r="X263">
            <v>0</v>
          </cell>
          <cell r="Y263">
            <v>0</v>
          </cell>
          <cell r="Z263">
            <v>0</v>
          </cell>
          <cell r="AA263">
            <v>0</v>
          </cell>
          <cell r="AB263">
            <v>0</v>
          </cell>
          <cell r="AC263">
            <v>0</v>
          </cell>
          <cell r="AG263">
            <v>0</v>
          </cell>
          <cell r="AH263">
            <v>628</v>
          </cell>
          <cell r="AJ263">
            <v>628</v>
          </cell>
        </row>
        <row r="264">
          <cell r="C264">
            <v>0</v>
          </cell>
          <cell r="I264">
            <v>500</v>
          </cell>
          <cell r="J264">
            <v>500</v>
          </cell>
          <cell r="K264">
            <v>580</v>
          </cell>
          <cell r="N264">
            <v>580</v>
          </cell>
          <cell r="O264">
            <v>80</v>
          </cell>
          <cell r="R264">
            <v>0</v>
          </cell>
          <cell r="S264">
            <v>70</v>
          </cell>
          <cell r="V264">
            <v>70</v>
          </cell>
          <cell r="AG264">
            <v>250</v>
          </cell>
          <cell r="AH264">
            <v>1480</v>
          </cell>
          <cell r="AJ264">
            <v>1480</v>
          </cell>
        </row>
        <row r="265">
          <cell r="C265">
            <v>0</v>
          </cell>
          <cell r="I265">
            <v>63</v>
          </cell>
          <cell r="J265">
            <v>63</v>
          </cell>
          <cell r="K265">
            <v>0</v>
          </cell>
          <cell r="N265">
            <v>0</v>
          </cell>
          <cell r="O265">
            <v>0</v>
          </cell>
          <cell r="R265">
            <v>0</v>
          </cell>
          <cell r="S265">
            <v>15</v>
          </cell>
          <cell r="V265">
            <v>15</v>
          </cell>
          <cell r="X265">
            <v>0</v>
          </cell>
          <cell r="AA265">
            <v>0</v>
          </cell>
          <cell r="AH265">
            <v>78</v>
          </cell>
          <cell r="AJ265">
            <v>78</v>
          </cell>
        </row>
        <row r="266">
          <cell r="AJ266">
            <v>0</v>
          </cell>
        </row>
        <row r="267">
          <cell r="C267">
            <v>0</v>
          </cell>
          <cell r="D267">
            <v>0</v>
          </cell>
          <cell r="E267">
            <v>0</v>
          </cell>
          <cell r="I267">
            <v>1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110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0</v>
          </cell>
          <cell r="V267">
            <v>77</v>
          </cell>
          <cell r="X267">
            <v>0</v>
          </cell>
          <cell r="Y267">
            <v>0</v>
          </cell>
          <cell r="Z267">
            <v>0</v>
          </cell>
          <cell r="AA267">
            <v>0</v>
          </cell>
          <cell r="AB267">
            <v>0</v>
          </cell>
          <cell r="AC267">
            <v>0</v>
          </cell>
          <cell r="AG267">
            <v>0</v>
          </cell>
          <cell r="AH267">
            <v>111</v>
          </cell>
          <cell r="AJ267">
            <v>111</v>
          </cell>
        </row>
        <row r="268">
          <cell r="C268">
            <v>3</v>
          </cell>
          <cell r="D268">
            <v>1</v>
          </cell>
          <cell r="E268">
            <v>2</v>
          </cell>
          <cell r="I268">
            <v>91</v>
          </cell>
          <cell r="J268">
            <v>0</v>
          </cell>
          <cell r="K268">
            <v>3197</v>
          </cell>
          <cell r="L268">
            <v>3197</v>
          </cell>
          <cell r="M268">
            <v>0</v>
          </cell>
          <cell r="N268">
            <v>0</v>
          </cell>
          <cell r="O268">
            <v>0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0</v>
          </cell>
          <cell r="V268">
            <v>0</v>
          </cell>
          <cell r="X268">
            <v>682</v>
          </cell>
          <cell r="Y268">
            <v>692</v>
          </cell>
          <cell r="Z268">
            <v>1374</v>
          </cell>
          <cell r="AA268">
            <v>0</v>
          </cell>
          <cell r="AB268">
            <v>0</v>
          </cell>
          <cell r="AC268">
            <v>0</v>
          </cell>
          <cell r="AG268">
            <v>0</v>
          </cell>
          <cell r="AH268">
            <v>3973</v>
          </cell>
          <cell r="AJ268">
            <v>3973</v>
          </cell>
        </row>
        <row r="269">
          <cell r="C269">
            <v>0</v>
          </cell>
          <cell r="D269">
            <v>0</v>
          </cell>
          <cell r="E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0</v>
          </cell>
          <cell r="V269">
            <v>0</v>
          </cell>
          <cell r="X269">
            <v>0</v>
          </cell>
          <cell r="Y269">
            <v>0</v>
          </cell>
          <cell r="Z269">
            <v>0</v>
          </cell>
          <cell r="AA269">
            <v>0</v>
          </cell>
          <cell r="AB269">
            <v>0</v>
          </cell>
          <cell r="AC269">
            <v>0</v>
          </cell>
          <cell r="AG269">
            <v>0</v>
          </cell>
          <cell r="AH269">
            <v>363.66666666666663</v>
          </cell>
          <cell r="AJ269">
            <v>363.66666666666663</v>
          </cell>
        </row>
        <row r="270">
          <cell r="C270">
            <v>105</v>
          </cell>
          <cell r="D270">
            <v>22</v>
          </cell>
          <cell r="E270">
            <v>83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0</v>
          </cell>
          <cell r="V270">
            <v>0</v>
          </cell>
          <cell r="X270">
            <v>0</v>
          </cell>
          <cell r="Y270">
            <v>0</v>
          </cell>
          <cell r="Z270">
            <v>0</v>
          </cell>
          <cell r="AA270">
            <v>0</v>
          </cell>
          <cell r="AB270">
            <v>0</v>
          </cell>
          <cell r="AC270">
            <v>0</v>
          </cell>
          <cell r="AG270">
            <v>0</v>
          </cell>
          <cell r="AH270">
            <v>105</v>
          </cell>
          <cell r="AJ270">
            <v>105</v>
          </cell>
        </row>
        <row r="271">
          <cell r="C271">
            <v>0</v>
          </cell>
          <cell r="D271">
            <v>0</v>
          </cell>
          <cell r="E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28</v>
          </cell>
          <cell r="P271">
            <v>0</v>
          </cell>
          <cell r="Q271">
            <v>0</v>
          </cell>
          <cell r="R271">
            <v>22</v>
          </cell>
          <cell r="S271">
            <v>0</v>
          </cell>
          <cell r="T271">
            <v>0</v>
          </cell>
          <cell r="U271">
            <v>0</v>
          </cell>
          <cell r="V271">
            <v>0</v>
          </cell>
          <cell r="X271">
            <v>0</v>
          </cell>
          <cell r="Y271">
            <v>0</v>
          </cell>
          <cell r="Z271">
            <v>0</v>
          </cell>
          <cell r="AA271">
            <v>16</v>
          </cell>
          <cell r="AB271">
            <v>3</v>
          </cell>
          <cell r="AC271">
            <v>19</v>
          </cell>
          <cell r="AG271">
            <v>795</v>
          </cell>
          <cell r="AH271">
            <v>823</v>
          </cell>
          <cell r="AJ271">
            <v>823</v>
          </cell>
        </row>
        <row r="272">
          <cell r="C272">
            <v>0</v>
          </cell>
          <cell r="D272">
            <v>0</v>
          </cell>
          <cell r="E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  <cell r="O272">
            <v>0</v>
          </cell>
          <cell r="P272">
            <v>0</v>
          </cell>
          <cell r="Q272">
            <v>0</v>
          </cell>
          <cell r="R272">
            <v>10</v>
          </cell>
          <cell r="S272">
            <v>0</v>
          </cell>
          <cell r="T272">
            <v>0</v>
          </cell>
          <cell r="U272">
            <v>0</v>
          </cell>
          <cell r="V272">
            <v>0</v>
          </cell>
          <cell r="X272">
            <v>0</v>
          </cell>
          <cell r="Y272">
            <v>0</v>
          </cell>
          <cell r="Z272">
            <v>0</v>
          </cell>
          <cell r="AA272">
            <v>69</v>
          </cell>
          <cell r="AB272">
            <v>0</v>
          </cell>
          <cell r="AC272">
            <v>69</v>
          </cell>
          <cell r="AG272">
            <v>0</v>
          </cell>
          <cell r="AH272">
            <v>0</v>
          </cell>
          <cell r="AJ272">
            <v>0</v>
          </cell>
        </row>
        <row r="273">
          <cell r="C273">
            <v>12639.624351355458</v>
          </cell>
          <cell r="D273">
            <v>3119</v>
          </cell>
          <cell r="E273">
            <v>2765.3333333333335</v>
          </cell>
          <cell r="I273">
            <v>472</v>
          </cell>
          <cell r="J273">
            <v>-192</v>
          </cell>
          <cell r="K273">
            <v>1615.2727272727261</v>
          </cell>
          <cell r="L273">
            <v>1419.6281818181797</v>
          </cell>
          <cell r="M273">
            <v>2448.6445454545456</v>
          </cell>
          <cell r="N273">
            <v>-609</v>
          </cell>
          <cell r="O273">
            <v>951.81818181818107</v>
          </cell>
          <cell r="P273">
            <v>538</v>
          </cell>
          <cell r="Q273">
            <v>1192.9181818181814</v>
          </cell>
          <cell r="R273">
            <v>-580</v>
          </cell>
          <cell r="S273">
            <v>256.00000000000034</v>
          </cell>
          <cell r="T273">
            <v>270</v>
          </cell>
          <cell r="U273">
            <v>554.70000000000107</v>
          </cell>
          <cell r="V273">
            <v>-309</v>
          </cell>
          <cell r="X273">
            <v>785.2</v>
          </cell>
          <cell r="Y273">
            <v>97.799999999999955</v>
          </cell>
          <cell r="Z273">
            <v>882.99999999999955</v>
          </cell>
          <cell r="AA273">
            <v>0</v>
          </cell>
          <cell r="AB273">
            <v>0</v>
          </cell>
          <cell r="AC273">
            <v>0</v>
          </cell>
          <cell r="AG273">
            <v>-68</v>
          </cell>
          <cell r="AH273">
            <v>16898.915260446371</v>
          </cell>
          <cell r="AJ273">
            <v>16867.915260446367</v>
          </cell>
        </row>
        <row r="274">
          <cell r="C274">
            <v>0</v>
          </cell>
          <cell r="D274">
            <v>0</v>
          </cell>
          <cell r="E274">
            <v>0</v>
          </cell>
          <cell r="I274">
            <v>-28</v>
          </cell>
          <cell r="J274">
            <v>0</v>
          </cell>
          <cell r="K274">
            <v>-507</v>
          </cell>
          <cell r="L274">
            <v>-81.119999999999976</v>
          </cell>
          <cell r="M274">
            <v>-425.88000000000011</v>
          </cell>
          <cell r="N274">
            <v>0</v>
          </cell>
          <cell r="O274">
            <v>469</v>
          </cell>
          <cell r="P274">
            <v>145</v>
          </cell>
          <cell r="Q274">
            <v>324</v>
          </cell>
          <cell r="R274">
            <v>0</v>
          </cell>
          <cell r="S274">
            <v>558</v>
          </cell>
          <cell r="T274">
            <v>182</v>
          </cell>
          <cell r="U274">
            <v>376</v>
          </cell>
          <cell r="V274">
            <v>0</v>
          </cell>
          <cell r="X274">
            <v>410</v>
          </cell>
          <cell r="Y274">
            <v>80</v>
          </cell>
          <cell r="Z274">
            <v>433</v>
          </cell>
          <cell r="AA274">
            <v>0</v>
          </cell>
          <cell r="AB274">
            <v>0</v>
          </cell>
          <cell r="AC274">
            <v>0</v>
          </cell>
          <cell r="AG274">
            <v>0</v>
          </cell>
          <cell r="AH274">
            <v>912</v>
          </cell>
          <cell r="AJ274">
            <v>912</v>
          </cell>
        </row>
        <row r="285">
          <cell r="C285" t="str">
            <v>лютий</v>
          </cell>
          <cell r="I285" t="str">
            <v>лютий</v>
          </cell>
          <cell r="O285" t="str">
            <v>лютий</v>
          </cell>
          <cell r="S285" t="str">
            <v>лютий</v>
          </cell>
        </row>
        <row r="286">
          <cell r="C286" t="str">
            <v>АППАРАТ</v>
          </cell>
          <cell r="I286" t="str">
            <v>ККМ</v>
          </cell>
          <cell r="O286" t="str">
            <v>ТЕЦ5</v>
          </cell>
          <cell r="S286" t="str">
            <v>ТЕЦ6</v>
          </cell>
          <cell r="AH286" t="str">
            <v>АК "КЕ"</v>
          </cell>
          <cell r="AJ286" t="str">
            <v>Е/Е</v>
          </cell>
        </row>
        <row r="287">
          <cell r="C287" t="str">
            <v>ПЛАН</v>
          </cell>
          <cell r="I287" t="str">
            <v>ПЛАН</v>
          </cell>
          <cell r="O287" t="str">
            <v>ПЛАН</v>
          </cell>
          <cell r="S287" t="str">
            <v>ПЛАН</v>
          </cell>
          <cell r="AH287" t="str">
            <v>ПЛАН</v>
          </cell>
          <cell r="AJ287" t="str">
            <v>ПЛАН</v>
          </cell>
        </row>
        <row r="288">
          <cell r="C288">
            <v>164.3</v>
          </cell>
          <cell r="D288">
            <v>35</v>
          </cell>
          <cell r="E288">
            <v>35</v>
          </cell>
          <cell r="I288">
            <v>14.333333333333332</v>
          </cell>
          <cell r="K288">
            <v>14.333333333333332</v>
          </cell>
          <cell r="O288">
            <v>182</v>
          </cell>
          <cell r="P288">
            <v>56</v>
          </cell>
          <cell r="Q288">
            <v>56</v>
          </cell>
          <cell r="S288">
            <v>323.66666666666674</v>
          </cell>
          <cell r="T288">
            <v>106</v>
          </cell>
          <cell r="U288">
            <v>105</v>
          </cell>
          <cell r="AH288">
            <v>735.30000000000018</v>
          </cell>
          <cell r="AJ288">
            <v>329.33333333333337</v>
          </cell>
          <cell r="AK288">
            <v>226.33333333333334</v>
          </cell>
        </row>
        <row r="289">
          <cell r="C289">
            <v>29</v>
          </cell>
          <cell r="D289">
            <v>6</v>
          </cell>
          <cell r="I289">
            <v>0</v>
          </cell>
          <cell r="O289">
            <v>0</v>
          </cell>
          <cell r="P289">
            <v>0</v>
          </cell>
          <cell r="S289">
            <v>3.6666666666666665</v>
          </cell>
          <cell r="T289">
            <v>1</v>
          </cell>
          <cell r="AH289">
            <v>46</v>
          </cell>
          <cell r="AJ289">
            <v>10</v>
          </cell>
        </row>
        <row r="290">
          <cell r="C290">
            <v>0</v>
          </cell>
          <cell r="D290">
            <v>0</v>
          </cell>
          <cell r="I290">
            <v>0.66666666666666663</v>
          </cell>
          <cell r="O290">
            <v>146.66666666666666</v>
          </cell>
          <cell r="P290">
            <v>45</v>
          </cell>
          <cell r="S290">
            <v>280.66666666666669</v>
          </cell>
          <cell r="T290">
            <v>92</v>
          </cell>
          <cell r="AH290">
            <v>428</v>
          </cell>
          <cell r="AJ290">
            <v>137.66666666666666</v>
          </cell>
        </row>
        <row r="291">
          <cell r="C291">
            <v>0</v>
          </cell>
          <cell r="D291">
            <v>0</v>
          </cell>
          <cell r="I291">
            <v>2</v>
          </cell>
          <cell r="O291">
            <v>0</v>
          </cell>
          <cell r="P291">
            <v>0</v>
          </cell>
          <cell r="S291">
            <v>25</v>
          </cell>
          <cell r="T291">
            <v>8</v>
          </cell>
          <cell r="AH291">
            <v>33.666666666666671</v>
          </cell>
          <cell r="AJ291">
            <v>13</v>
          </cell>
        </row>
        <row r="292">
          <cell r="C292">
            <v>0</v>
          </cell>
          <cell r="D292">
            <v>0</v>
          </cell>
          <cell r="I292">
            <v>0</v>
          </cell>
          <cell r="O292">
            <v>25.333333333333332</v>
          </cell>
          <cell r="P292">
            <v>8</v>
          </cell>
          <cell r="S292">
            <v>0.66666666666666663</v>
          </cell>
          <cell r="T292">
            <v>0</v>
          </cell>
          <cell r="AH292">
            <v>26</v>
          </cell>
          <cell r="AJ292">
            <v>8</v>
          </cell>
        </row>
        <row r="293">
          <cell r="C293">
            <v>120.63333333333333</v>
          </cell>
          <cell r="D293">
            <v>26</v>
          </cell>
          <cell r="I293">
            <v>0</v>
          </cell>
          <cell r="O293">
            <v>0</v>
          </cell>
          <cell r="P293">
            <v>0</v>
          </cell>
          <cell r="S293">
            <v>0</v>
          </cell>
          <cell r="T293">
            <v>0</v>
          </cell>
          <cell r="AH293">
            <v>120.63333333333333</v>
          </cell>
          <cell r="AJ293">
            <v>28</v>
          </cell>
        </row>
        <row r="294">
          <cell r="C294">
            <v>8.6666666666666661</v>
          </cell>
          <cell r="D294">
            <v>2</v>
          </cell>
          <cell r="I294">
            <v>0</v>
          </cell>
          <cell r="O294">
            <v>0</v>
          </cell>
          <cell r="P294">
            <v>0</v>
          </cell>
          <cell r="S294">
            <v>0</v>
          </cell>
          <cell r="T294">
            <v>0</v>
          </cell>
          <cell r="AH294">
            <v>8.6666666666666661</v>
          </cell>
          <cell r="AJ294">
            <v>0</v>
          </cell>
        </row>
        <row r="295">
          <cell r="C295">
            <v>0</v>
          </cell>
          <cell r="D295">
            <v>0</v>
          </cell>
          <cell r="I295">
            <v>5.333333333333333</v>
          </cell>
          <cell r="O295">
            <v>0</v>
          </cell>
          <cell r="P295">
            <v>0</v>
          </cell>
          <cell r="S295">
            <v>0</v>
          </cell>
          <cell r="T295">
            <v>0</v>
          </cell>
          <cell r="AH295">
            <v>22</v>
          </cell>
          <cell r="AJ295">
            <v>15.333333333333332</v>
          </cell>
        </row>
        <row r="296">
          <cell r="C296">
            <v>5.333333333333333</v>
          </cell>
          <cell r="D296">
            <v>1</v>
          </cell>
          <cell r="I296">
            <v>0</v>
          </cell>
          <cell r="O296">
            <v>0</v>
          </cell>
          <cell r="P296">
            <v>0</v>
          </cell>
          <cell r="S296">
            <v>0</v>
          </cell>
          <cell r="T296">
            <v>0</v>
          </cell>
          <cell r="AH296">
            <v>5.333333333333333</v>
          </cell>
          <cell r="AJ296">
            <v>1</v>
          </cell>
        </row>
        <row r="297">
          <cell r="C297">
            <v>0.33333333333333331</v>
          </cell>
          <cell r="D297">
            <v>0</v>
          </cell>
          <cell r="I297">
            <v>4.333333333333333</v>
          </cell>
          <cell r="O297">
            <v>0</v>
          </cell>
          <cell r="P297">
            <v>0</v>
          </cell>
          <cell r="S297">
            <v>0</v>
          </cell>
          <cell r="T297">
            <v>0</v>
          </cell>
          <cell r="AH297">
            <v>4.6666666666666661</v>
          </cell>
          <cell r="AJ297">
            <v>4.333333333333333</v>
          </cell>
        </row>
        <row r="298">
          <cell r="C298">
            <v>0.33333333333333331</v>
          </cell>
          <cell r="D298">
            <v>0</v>
          </cell>
          <cell r="I298">
            <v>2</v>
          </cell>
          <cell r="O298">
            <v>10</v>
          </cell>
          <cell r="P298">
            <v>3</v>
          </cell>
          <cell r="S298">
            <v>13.666666666666666</v>
          </cell>
          <cell r="T298">
            <v>4</v>
          </cell>
          <cell r="AH298">
            <v>26</v>
          </cell>
          <cell r="AJ298">
            <v>9</v>
          </cell>
        </row>
        <row r="299">
          <cell r="C299">
            <v>0</v>
          </cell>
          <cell r="D299">
            <v>0</v>
          </cell>
          <cell r="I299">
            <v>0</v>
          </cell>
          <cell r="O299">
            <v>0</v>
          </cell>
          <cell r="P299">
            <v>0</v>
          </cell>
          <cell r="S299">
            <v>0</v>
          </cell>
          <cell r="T299">
            <v>0</v>
          </cell>
          <cell r="AH299">
            <v>0</v>
          </cell>
        </row>
        <row r="300">
          <cell r="C300">
            <v>1.1666666666666667</v>
          </cell>
          <cell r="D300">
            <v>0</v>
          </cell>
          <cell r="I300">
            <v>20.5</v>
          </cell>
          <cell r="O300">
            <v>522.33333333333337</v>
          </cell>
          <cell r="P300">
            <v>162</v>
          </cell>
          <cell r="S300">
            <v>43</v>
          </cell>
          <cell r="T300">
            <v>14</v>
          </cell>
          <cell r="AH300">
            <v>587.33333333333337</v>
          </cell>
          <cell r="AJ300">
            <v>196.5</v>
          </cell>
          <cell r="AK300">
            <v>196.83333333333334</v>
          </cell>
        </row>
        <row r="301">
          <cell r="C301">
            <v>0</v>
          </cell>
          <cell r="D301">
            <v>0</v>
          </cell>
          <cell r="I301">
            <v>0</v>
          </cell>
          <cell r="O301">
            <v>0</v>
          </cell>
          <cell r="P301">
            <v>0</v>
          </cell>
          <cell r="S301">
            <v>0</v>
          </cell>
          <cell r="T301">
            <v>0</v>
          </cell>
          <cell r="AH301">
            <v>0</v>
          </cell>
          <cell r="AJ301">
            <v>0</v>
          </cell>
        </row>
        <row r="302">
          <cell r="C302">
            <v>0</v>
          </cell>
          <cell r="D302">
            <v>0</v>
          </cell>
          <cell r="I302">
            <v>0</v>
          </cell>
          <cell r="O302">
            <v>480.66666666666669</v>
          </cell>
          <cell r="P302">
            <v>149</v>
          </cell>
          <cell r="S302">
            <v>11</v>
          </cell>
          <cell r="T302">
            <v>4</v>
          </cell>
          <cell r="AH302">
            <v>491.66666666666669</v>
          </cell>
          <cell r="AJ302">
            <v>153</v>
          </cell>
        </row>
        <row r="303">
          <cell r="C303">
            <v>0</v>
          </cell>
          <cell r="D303">
            <v>0</v>
          </cell>
          <cell r="I303">
            <v>0</v>
          </cell>
          <cell r="O303">
            <v>0</v>
          </cell>
          <cell r="P303">
            <v>0</v>
          </cell>
          <cell r="S303">
            <v>0</v>
          </cell>
          <cell r="T303">
            <v>0</v>
          </cell>
          <cell r="AH303">
            <v>0</v>
          </cell>
          <cell r="AJ303">
            <v>0</v>
          </cell>
        </row>
        <row r="304">
          <cell r="C304">
            <v>1.1666666666666667</v>
          </cell>
          <cell r="D304">
            <v>0</v>
          </cell>
          <cell r="I304">
            <v>15.833333333333334</v>
          </cell>
          <cell r="O304">
            <v>41.666666666666664</v>
          </cell>
          <cell r="P304">
            <v>13</v>
          </cell>
          <cell r="S304">
            <v>32</v>
          </cell>
          <cell r="T304">
            <v>10</v>
          </cell>
          <cell r="AH304">
            <v>91</v>
          </cell>
          <cell r="AJ304">
            <v>43.833333333333336</v>
          </cell>
        </row>
        <row r="305">
          <cell r="C305">
            <v>0</v>
          </cell>
          <cell r="D305">
            <v>0</v>
          </cell>
          <cell r="I305">
            <v>4.666666666666667</v>
          </cell>
          <cell r="O305">
            <v>0</v>
          </cell>
          <cell r="P305">
            <v>0</v>
          </cell>
          <cell r="S305">
            <v>0</v>
          </cell>
          <cell r="T305">
            <v>0</v>
          </cell>
          <cell r="AH305">
            <v>4.666666666666667</v>
          </cell>
          <cell r="AJ305">
            <v>0</v>
          </cell>
        </row>
        <row r="306">
          <cell r="C306">
            <v>0</v>
          </cell>
          <cell r="D306">
            <v>0</v>
          </cell>
          <cell r="I306">
            <v>0</v>
          </cell>
          <cell r="O306">
            <v>0</v>
          </cell>
          <cell r="P306">
            <v>0</v>
          </cell>
          <cell r="S306">
            <v>0</v>
          </cell>
          <cell r="T306">
            <v>0</v>
          </cell>
          <cell r="AH306">
            <v>0</v>
          </cell>
        </row>
        <row r="307">
          <cell r="C307">
            <v>10</v>
          </cell>
          <cell r="D307">
            <v>2</v>
          </cell>
          <cell r="I307">
            <v>39</v>
          </cell>
          <cell r="O307">
            <v>0</v>
          </cell>
          <cell r="P307">
            <v>0</v>
          </cell>
          <cell r="S307">
            <v>0</v>
          </cell>
          <cell r="T307">
            <v>0</v>
          </cell>
          <cell r="AH307">
            <v>49</v>
          </cell>
          <cell r="AJ307">
            <v>41</v>
          </cell>
          <cell r="AK307">
            <v>42</v>
          </cell>
        </row>
        <row r="308">
          <cell r="C308">
            <v>2.6666666666666665</v>
          </cell>
          <cell r="D308">
            <v>1</v>
          </cell>
          <cell r="I308">
            <v>3.3333333333333335</v>
          </cell>
          <cell r="O308">
            <v>0</v>
          </cell>
          <cell r="P308">
            <v>0</v>
          </cell>
          <cell r="S308">
            <v>0</v>
          </cell>
          <cell r="T308">
            <v>0</v>
          </cell>
          <cell r="AH308">
            <v>6</v>
          </cell>
          <cell r="AJ308">
            <v>4.3333333333333339</v>
          </cell>
        </row>
        <row r="309">
          <cell r="C309">
            <v>7.333333333333333</v>
          </cell>
          <cell r="D309">
            <v>2</v>
          </cell>
          <cell r="I309">
            <v>35.666666666666664</v>
          </cell>
          <cell r="O309">
            <v>0</v>
          </cell>
          <cell r="P309">
            <v>0</v>
          </cell>
          <cell r="S309">
            <v>0</v>
          </cell>
          <cell r="T309">
            <v>0</v>
          </cell>
          <cell r="AH309">
            <v>43</v>
          </cell>
          <cell r="AJ309">
            <v>37.666666666666664</v>
          </cell>
        </row>
        <row r="310">
          <cell r="C310">
            <v>0</v>
          </cell>
          <cell r="D310">
            <v>0</v>
          </cell>
          <cell r="I310">
            <v>0</v>
          </cell>
          <cell r="O310">
            <v>0</v>
          </cell>
          <cell r="P310">
            <v>0</v>
          </cell>
          <cell r="S310">
            <v>0</v>
          </cell>
          <cell r="T310">
            <v>0</v>
          </cell>
          <cell r="AH310">
            <v>0</v>
          </cell>
        </row>
        <row r="311">
          <cell r="C311">
            <v>206.33333333333329</v>
          </cell>
          <cell r="D311">
            <v>44</v>
          </cell>
          <cell r="E311">
            <v>43</v>
          </cell>
          <cell r="I311">
            <v>50.166666666666671</v>
          </cell>
          <cell r="K311">
            <v>50.166666666666671</v>
          </cell>
          <cell r="O311">
            <v>37.833333333333343</v>
          </cell>
          <cell r="P311">
            <v>12</v>
          </cell>
          <cell r="S311">
            <v>26.000000000000004</v>
          </cell>
          <cell r="T311">
            <v>9</v>
          </cell>
          <cell r="AH311">
            <v>1965.0000000000002</v>
          </cell>
          <cell r="AJ311">
            <v>373.16666666666663</v>
          </cell>
          <cell r="AK311">
            <v>373.16666666666663</v>
          </cell>
        </row>
        <row r="312">
          <cell r="C312">
            <v>0</v>
          </cell>
          <cell r="D312">
            <v>0</v>
          </cell>
          <cell r="I312">
            <v>0</v>
          </cell>
          <cell r="O312">
            <v>0</v>
          </cell>
          <cell r="P312">
            <v>0</v>
          </cell>
          <cell r="S312">
            <v>0</v>
          </cell>
          <cell r="T312">
            <v>0</v>
          </cell>
          <cell r="AH312">
            <v>1350</v>
          </cell>
          <cell r="AJ312">
            <v>0</v>
          </cell>
        </row>
        <row r="313">
          <cell r="C313">
            <v>0</v>
          </cell>
          <cell r="D313">
            <v>0</v>
          </cell>
          <cell r="I313">
            <v>0</v>
          </cell>
          <cell r="O313">
            <v>0</v>
          </cell>
          <cell r="P313">
            <v>0</v>
          </cell>
          <cell r="S313">
            <v>0</v>
          </cell>
          <cell r="T313">
            <v>0</v>
          </cell>
          <cell r="AH313">
            <v>95</v>
          </cell>
          <cell r="AJ313">
            <v>95</v>
          </cell>
        </row>
        <row r="314">
          <cell r="C314">
            <v>0</v>
          </cell>
          <cell r="D314">
            <v>0</v>
          </cell>
          <cell r="I314">
            <v>0</v>
          </cell>
          <cell r="O314">
            <v>0</v>
          </cell>
          <cell r="P314">
            <v>0</v>
          </cell>
          <cell r="S314">
            <v>0</v>
          </cell>
          <cell r="T314">
            <v>0</v>
          </cell>
          <cell r="AH314">
            <v>0</v>
          </cell>
          <cell r="AJ314">
            <v>0</v>
          </cell>
        </row>
        <row r="315">
          <cell r="C315">
            <v>0</v>
          </cell>
          <cell r="D315">
            <v>0</v>
          </cell>
          <cell r="I315">
            <v>12.333333333333334</v>
          </cell>
          <cell r="O315">
            <v>0</v>
          </cell>
          <cell r="P315">
            <v>0</v>
          </cell>
          <cell r="S315">
            <v>0</v>
          </cell>
          <cell r="T315">
            <v>0</v>
          </cell>
          <cell r="AH315">
            <v>12.333333333333334</v>
          </cell>
          <cell r="AJ315">
            <v>12.333333333333334</v>
          </cell>
        </row>
        <row r="316">
          <cell r="C316">
            <v>0</v>
          </cell>
          <cell r="D316">
            <v>0</v>
          </cell>
          <cell r="I316">
            <v>0</v>
          </cell>
          <cell r="O316">
            <v>0</v>
          </cell>
          <cell r="P316">
            <v>0</v>
          </cell>
          <cell r="S316">
            <v>0</v>
          </cell>
          <cell r="T316">
            <v>0</v>
          </cell>
          <cell r="AH316">
            <v>0</v>
          </cell>
          <cell r="AJ316">
            <v>0</v>
          </cell>
        </row>
        <row r="317">
          <cell r="C317">
            <v>1.6666666666666667</v>
          </cell>
          <cell r="D317">
            <v>0</v>
          </cell>
          <cell r="I317">
            <v>5</v>
          </cell>
          <cell r="O317">
            <v>3</v>
          </cell>
          <cell r="P317">
            <v>1</v>
          </cell>
          <cell r="S317">
            <v>3</v>
          </cell>
          <cell r="T317">
            <v>1</v>
          </cell>
          <cell r="AH317">
            <v>57.666666666666664</v>
          </cell>
          <cell r="AJ317">
            <v>47</v>
          </cell>
        </row>
        <row r="318">
          <cell r="C318">
            <v>0</v>
          </cell>
          <cell r="D318">
            <v>0</v>
          </cell>
          <cell r="I318">
            <v>0</v>
          </cell>
          <cell r="O318">
            <v>0</v>
          </cell>
          <cell r="P318">
            <v>0</v>
          </cell>
          <cell r="S318">
            <v>0</v>
          </cell>
          <cell r="T318">
            <v>0</v>
          </cell>
          <cell r="AH318">
            <v>4</v>
          </cell>
          <cell r="AJ318">
            <v>0</v>
          </cell>
        </row>
        <row r="319">
          <cell r="C319">
            <v>0</v>
          </cell>
          <cell r="D319">
            <v>0</v>
          </cell>
          <cell r="I319">
            <v>0</v>
          </cell>
          <cell r="O319">
            <v>0</v>
          </cell>
          <cell r="P319">
            <v>0</v>
          </cell>
          <cell r="S319">
            <v>0</v>
          </cell>
          <cell r="T319">
            <v>0</v>
          </cell>
          <cell r="AH319">
            <v>0</v>
          </cell>
          <cell r="AJ319">
            <v>0</v>
          </cell>
        </row>
        <row r="320">
          <cell r="C320">
            <v>0</v>
          </cell>
          <cell r="D320">
            <v>0</v>
          </cell>
          <cell r="I320">
            <v>18.5</v>
          </cell>
          <cell r="O320">
            <v>4.5</v>
          </cell>
          <cell r="P320">
            <v>1</v>
          </cell>
          <cell r="S320">
            <v>1.3333333333333333</v>
          </cell>
          <cell r="T320">
            <v>0</v>
          </cell>
          <cell r="AH320">
            <v>28.5</v>
          </cell>
          <cell r="AJ320">
            <v>23.5</v>
          </cell>
        </row>
        <row r="321">
          <cell r="C321">
            <v>0</v>
          </cell>
          <cell r="D321">
            <v>0</v>
          </cell>
          <cell r="I321">
            <v>1.3333333333333333</v>
          </cell>
          <cell r="O321">
            <v>0</v>
          </cell>
          <cell r="P321">
            <v>0</v>
          </cell>
          <cell r="S321">
            <v>1.6666666666666667</v>
          </cell>
          <cell r="T321">
            <v>1</v>
          </cell>
          <cell r="AH321">
            <v>69</v>
          </cell>
          <cell r="AJ321">
            <v>52.333333333333336</v>
          </cell>
        </row>
        <row r="322">
          <cell r="C322">
            <v>177</v>
          </cell>
          <cell r="D322">
            <v>38</v>
          </cell>
          <cell r="I322">
            <v>0</v>
          </cell>
          <cell r="O322">
            <v>0</v>
          </cell>
          <cell r="P322">
            <v>0</v>
          </cell>
          <cell r="S322">
            <v>0</v>
          </cell>
          <cell r="T322">
            <v>0</v>
          </cell>
          <cell r="AH322">
            <v>177</v>
          </cell>
          <cell r="AJ322">
            <v>38</v>
          </cell>
        </row>
        <row r="323">
          <cell r="C323">
            <v>0</v>
          </cell>
          <cell r="D323">
            <v>0</v>
          </cell>
          <cell r="I323">
            <v>0</v>
          </cell>
          <cell r="O323">
            <v>10</v>
          </cell>
          <cell r="P323">
            <v>3</v>
          </cell>
          <cell r="S323">
            <v>7.666666666666667</v>
          </cell>
          <cell r="T323">
            <v>3</v>
          </cell>
          <cell r="AH323">
            <v>17.666666666666668</v>
          </cell>
          <cell r="AJ323">
            <v>6</v>
          </cell>
        </row>
        <row r="324">
          <cell r="C324">
            <v>0.66666666666666663</v>
          </cell>
          <cell r="D324">
            <v>0</v>
          </cell>
          <cell r="I324">
            <v>2</v>
          </cell>
          <cell r="O324">
            <v>1.3333333333333333</v>
          </cell>
          <cell r="P324">
            <v>0</v>
          </cell>
          <cell r="S324">
            <v>1</v>
          </cell>
          <cell r="T324">
            <v>0</v>
          </cell>
          <cell r="AH324">
            <v>6</v>
          </cell>
          <cell r="AJ324">
            <v>2</v>
          </cell>
        </row>
        <row r="325">
          <cell r="C325">
            <v>2.6666666666666665</v>
          </cell>
          <cell r="D325">
            <v>1</v>
          </cell>
          <cell r="I325">
            <v>0.33333333333333331</v>
          </cell>
          <cell r="O325">
            <v>1</v>
          </cell>
          <cell r="P325">
            <v>0</v>
          </cell>
          <cell r="S325">
            <v>0.66666666666666663</v>
          </cell>
          <cell r="T325">
            <v>0</v>
          </cell>
          <cell r="AH325">
            <v>9.3333333333333339</v>
          </cell>
          <cell r="AJ325">
            <v>3.3333333333333335</v>
          </cell>
        </row>
        <row r="326">
          <cell r="C326">
            <v>0</v>
          </cell>
          <cell r="D326">
            <v>0</v>
          </cell>
          <cell r="I326">
            <v>2.3333333333333335</v>
          </cell>
          <cell r="O326">
            <v>6</v>
          </cell>
          <cell r="P326">
            <v>2</v>
          </cell>
          <cell r="S326">
            <v>5</v>
          </cell>
          <cell r="T326">
            <v>2</v>
          </cell>
          <cell r="AH326">
            <v>13.333333333333334</v>
          </cell>
          <cell r="AJ326">
            <v>6.3333333333333339</v>
          </cell>
        </row>
        <row r="327">
          <cell r="C327">
            <v>0</v>
          </cell>
          <cell r="D327">
            <v>0</v>
          </cell>
          <cell r="I327">
            <v>0</v>
          </cell>
          <cell r="O327">
            <v>0</v>
          </cell>
          <cell r="P327">
            <v>0</v>
          </cell>
          <cell r="S327">
            <v>0</v>
          </cell>
          <cell r="T327">
            <v>0</v>
          </cell>
          <cell r="AH327">
            <v>0</v>
          </cell>
          <cell r="AJ327">
            <v>0</v>
          </cell>
        </row>
        <row r="328">
          <cell r="C328">
            <v>0</v>
          </cell>
          <cell r="D328">
            <v>0</v>
          </cell>
          <cell r="I328">
            <v>0</v>
          </cell>
          <cell r="O328">
            <v>0</v>
          </cell>
          <cell r="P328">
            <v>0</v>
          </cell>
          <cell r="S328">
            <v>0</v>
          </cell>
          <cell r="T328">
            <v>0</v>
          </cell>
          <cell r="AH328">
            <v>0</v>
          </cell>
          <cell r="AJ328">
            <v>0</v>
          </cell>
        </row>
        <row r="329">
          <cell r="C329">
            <v>9.6666666666666661</v>
          </cell>
          <cell r="D329">
            <v>2</v>
          </cell>
          <cell r="I329">
            <v>1</v>
          </cell>
          <cell r="O329">
            <v>0</v>
          </cell>
          <cell r="P329">
            <v>0</v>
          </cell>
          <cell r="S329">
            <v>0</v>
          </cell>
          <cell r="T329">
            <v>0</v>
          </cell>
          <cell r="AH329">
            <v>12</v>
          </cell>
          <cell r="AJ329">
            <v>4</v>
          </cell>
        </row>
        <row r="330">
          <cell r="C330">
            <v>0</v>
          </cell>
          <cell r="D330">
            <v>0</v>
          </cell>
          <cell r="I330">
            <v>0</v>
          </cell>
          <cell r="O330">
            <v>0</v>
          </cell>
          <cell r="P330">
            <v>0</v>
          </cell>
          <cell r="S330">
            <v>0</v>
          </cell>
          <cell r="T330">
            <v>0</v>
          </cell>
          <cell r="AH330">
            <v>0</v>
          </cell>
          <cell r="AJ330">
            <v>0</v>
          </cell>
        </row>
        <row r="331">
          <cell r="C331">
            <v>2.3333333333333335</v>
          </cell>
          <cell r="D331">
            <v>0</v>
          </cell>
          <cell r="I331">
            <v>0.66666666666666663</v>
          </cell>
          <cell r="O331">
            <v>0.66666666666666663</v>
          </cell>
          <cell r="P331">
            <v>0</v>
          </cell>
          <cell r="S331">
            <v>0.66666666666666663</v>
          </cell>
          <cell r="T331">
            <v>0</v>
          </cell>
          <cell r="AH331">
            <v>4.333333333333333</v>
          </cell>
          <cell r="AJ331">
            <v>0.66666666666666663</v>
          </cell>
        </row>
        <row r="332">
          <cell r="C332">
            <v>1.6666666666666667</v>
          </cell>
          <cell r="D332">
            <v>0</v>
          </cell>
          <cell r="I332">
            <v>0.66666666666666663</v>
          </cell>
          <cell r="O332">
            <v>0.66666666666666663</v>
          </cell>
          <cell r="P332">
            <v>0</v>
          </cell>
          <cell r="S332">
            <v>0.66666666666666663</v>
          </cell>
          <cell r="T332">
            <v>0</v>
          </cell>
          <cell r="AH332">
            <v>3.6666666666666665</v>
          </cell>
          <cell r="AJ332">
            <v>0.66666666666666663</v>
          </cell>
        </row>
        <row r="333">
          <cell r="C333">
            <v>6.666666666666667</v>
          </cell>
          <cell r="D333">
            <v>1</v>
          </cell>
          <cell r="I333">
            <v>4.666666666666667</v>
          </cell>
          <cell r="O333">
            <v>3</v>
          </cell>
          <cell r="P333">
            <v>1</v>
          </cell>
          <cell r="S333">
            <v>2</v>
          </cell>
          <cell r="T333">
            <v>1</v>
          </cell>
          <cell r="AH333">
            <v>33</v>
          </cell>
          <cell r="AJ333">
            <v>17.666666666666668</v>
          </cell>
        </row>
        <row r="334">
          <cell r="C334">
            <v>0</v>
          </cell>
          <cell r="D334">
            <v>0</v>
          </cell>
          <cell r="I334">
            <v>0</v>
          </cell>
          <cell r="O334">
            <v>0</v>
          </cell>
          <cell r="P334">
            <v>0</v>
          </cell>
          <cell r="S334">
            <v>0</v>
          </cell>
          <cell r="T334">
            <v>0</v>
          </cell>
          <cell r="AH334">
            <v>0</v>
          </cell>
          <cell r="AJ334">
            <v>0</v>
          </cell>
        </row>
        <row r="335">
          <cell r="C335">
            <v>0</v>
          </cell>
          <cell r="D335">
            <v>0</v>
          </cell>
          <cell r="I335">
            <v>0</v>
          </cell>
          <cell r="O335">
            <v>0</v>
          </cell>
          <cell r="P335">
            <v>0</v>
          </cell>
          <cell r="S335">
            <v>0</v>
          </cell>
          <cell r="T335">
            <v>0</v>
          </cell>
          <cell r="AH335">
            <v>0</v>
          </cell>
          <cell r="AJ335">
            <v>53</v>
          </cell>
        </row>
        <row r="336">
          <cell r="C336">
            <v>1</v>
          </cell>
          <cell r="D336">
            <v>0</v>
          </cell>
          <cell r="I336">
            <v>0</v>
          </cell>
          <cell r="O336">
            <v>0</v>
          </cell>
          <cell r="P336">
            <v>0</v>
          </cell>
          <cell r="S336">
            <v>0</v>
          </cell>
          <cell r="T336">
            <v>0</v>
          </cell>
          <cell r="AH336">
            <v>1</v>
          </cell>
          <cell r="AJ336">
            <v>1</v>
          </cell>
        </row>
        <row r="337">
          <cell r="C337">
            <v>0</v>
          </cell>
          <cell r="D337">
            <v>0</v>
          </cell>
          <cell r="I337">
            <v>0</v>
          </cell>
          <cell r="O337">
            <v>0</v>
          </cell>
          <cell r="P337">
            <v>0</v>
          </cell>
          <cell r="S337">
            <v>0</v>
          </cell>
          <cell r="T337">
            <v>0</v>
          </cell>
          <cell r="AH337">
            <v>0</v>
          </cell>
          <cell r="AJ337">
            <v>0</v>
          </cell>
        </row>
        <row r="338">
          <cell r="C338">
            <v>0</v>
          </cell>
          <cell r="D338">
            <v>0</v>
          </cell>
          <cell r="I338">
            <v>0</v>
          </cell>
          <cell r="O338">
            <v>0</v>
          </cell>
          <cell r="P338">
            <v>0</v>
          </cell>
          <cell r="S338">
            <v>0</v>
          </cell>
          <cell r="T338">
            <v>0</v>
          </cell>
          <cell r="AH338">
            <v>0</v>
          </cell>
          <cell r="AJ338">
            <v>0</v>
          </cell>
        </row>
        <row r="339">
          <cell r="C339">
            <v>2.6666666666666665</v>
          </cell>
          <cell r="D339">
            <v>1</v>
          </cell>
          <cell r="I339">
            <v>1</v>
          </cell>
          <cell r="O339">
            <v>4</v>
          </cell>
          <cell r="P339">
            <v>1</v>
          </cell>
          <cell r="S339">
            <v>2</v>
          </cell>
          <cell r="T339">
            <v>1</v>
          </cell>
          <cell r="AH339">
            <v>15.666666666666666</v>
          </cell>
          <cell r="AJ339">
            <v>7</v>
          </cell>
        </row>
        <row r="340">
          <cell r="C340">
            <v>0</v>
          </cell>
          <cell r="D340">
            <v>0</v>
          </cell>
          <cell r="I340">
            <v>0</v>
          </cell>
          <cell r="O340">
            <v>0</v>
          </cell>
          <cell r="P340">
            <v>0</v>
          </cell>
          <cell r="S340">
            <v>0</v>
          </cell>
          <cell r="T340">
            <v>0</v>
          </cell>
          <cell r="AH340">
            <v>0</v>
          </cell>
          <cell r="AJ340">
            <v>0</v>
          </cell>
        </row>
        <row r="341">
          <cell r="C341">
            <v>0</v>
          </cell>
          <cell r="D341">
            <v>0</v>
          </cell>
          <cell r="I341">
            <v>0</v>
          </cell>
          <cell r="O341">
            <v>3.3333333333333335</v>
          </cell>
          <cell r="P341">
            <v>1</v>
          </cell>
          <cell r="S341">
            <v>0</v>
          </cell>
          <cell r="T341">
            <v>0</v>
          </cell>
          <cell r="AH341">
            <v>3.3333333333333335</v>
          </cell>
          <cell r="AJ341">
            <v>1</v>
          </cell>
        </row>
        <row r="342">
          <cell r="C342">
            <v>0.33333333333333331</v>
          </cell>
          <cell r="D342">
            <v>0</v>
          </cell>
          <cell r="I342">
            <v>0.33333333333333331</v>
          </cell>
          <cell r="O342">
            <v>0.33333333333333331</v>
          </cell>
          <cell r="P342">
            <v>0</v>
          </cell>
          <cell r="S342">
            <v>0.33333333333333331</v>
          </cell>
          <cell r="T342">
            <v>0</v>
          </cell>
          <cell r="AH342">
            <v>1.9999999999999998</v>
          </cell>
          <cell r="AJ342">
            <v>0.33333333333333331</v>
          </cell>
        </row>
        <row r="343">
          <cell r="C343">
            <v>0</v>
          </cell>
          <cell r="D343">
            <v>0</v>
          </cell>
          <cell r="I343">
            <v>0</v>
          </cell>
          <cell r="O343">
            <v>0</v>
          </cell>
          <cell r="P343">
            <v>0</v>
          </cell>
          <cell r="S343">
            <v>0</v>
          </cell>
          <cell r="T343">
            <v>0</v>
          </cell>
          <cell r="AH343">
            <v>0</v>
          </cell>
          <cell r="AJ343">
            <v>0</v>
          </cell>
        </row>
        <row r="344">
          <cell r="C344">
            <v>0</v>
          </cell>
          <cell r="D344">
            <v>0</v>
          </cell>
          <cell r="I344">
            <v>0</v>
          </cell>
          <cell r="O344">
            <v>0</v>
          </cell>
          <cell r="P344">
            <v>0</v>
          </cell>
          <cell r="S344">
            <v>0</v>
          </cell>
          <cell r="T344">
            <v>0</v>
          </cell>
          <cell r="AH344">
            <v>0</v>
          </cell>
          <cell r="AJ344">
            <v>0</v>
          </cell>
        </row>
        <row r="345">
          <cell r="C345">
            <v>0</v>
          </cell>
          <cell r="D345">
            <v>0</v>
          </cell>
          <cell r="I345">
            <v>0</v>
          </cell>
          <cell r="O345">
            <v>0</v>
          </cell>
          <cell r="P345">
            <v>0</v>
          </cell>
          <cell r="S345">
            <v>0</v>
          </cell>
          <cell r="T345">
            <v>0</v>
          </cell>
          <cell r="AH345">
            <v>0</v>
          </cell>
          <cell r="AJ345">
            <v>0</v>
          </cell>
        </row>
        <row r="346">
          <cell r="C346">
            <v>0</v>
          </cell>
          <cell r="D346">
            <v>0</v>
          </cell>
          <cell r="I346">
            <v>0</v>
          </cell>
          <cell r="O346">
            <v>0</v>
          </cell>
          <cell r="P346">
            <v>0</v>
          </cell>
          <cell r="S346">
            <v>0</v>
          </cell>
          <cell r="T346">
            <v>0</v>
          </cell>
          <cell r="AH346">
            <v>0</v>
          </cell>
          <cell r="AJ346">
            <v>0</v>
          </cell>
        </row>
        <row r="347">
          <cell r="C347">
            <v>0</v>
          </cell>
          <cell r="D347">
            <v>0</v>
          </cell>
          <cell r="I347">
            <v>0</v>
          </cell>
          <cell r="O347">
            <v>0</v>
          </cell>
          <cell r="P347">
            <v>0</v>
          </cell>
          <cell r="S347">
            <v>0</v>
          </cell>
          <cell r="T347">
            <v>0</v>
          </cell>
          <cell r="AH347">
            <v>0</v>
          </cell>
          <cell r="AJ347">
            <v>0</v>
          </cell>
        </row>
        <row r="348">
          <cell r="C348">
            <v>0</v>
          </cell>
          <cell r="D348">
            <v>0</v>
          </cell>
          <cell r="I348">
            <v>0</v>
          </cell>
          <cell r="O348">
            <v>0</v>
          </cell>
          <cell r="P348">
            <v>0</v>
          </cell>
          <cell r="S348">
            <v>0</v>
          </cell>
          <cell r="T348">
            <v>0</v>
          </cell>
          <cell r="AH348">
            <v>0</v>
          </cell>
          <cell r="AJ348">
            <v>0</v>
          </cell>
        </row>
        <row r="349">
          <cell r="D349">
            <v>0</v>
          </cell>
          <cell r="I349">
            <v>0</v>
          </cell>
          <cell r="O349">
            <v>0</v>
          </cell>
          <cell r="P349">
            <v>0</v>
          </cell>
          <cell r="S349">
            <v>0</v>
          </cell>
          <cell r="T349">
            <v>0</v>
          </cell>
          <cell r="AH349">
            <v>0</v>
          </cell>
          <cell r="AJ349">
            <v>2</v>
          </cell>
        </row>
        <row r="350">
          <cell r="I350">
            <v>0</v>
          </cell>
          <cell r="O350">
            <v>0</v>
          </cell>
          <cell r="P350">
            <v>0</v>
          </cell>
          <cell r="S350">
            <v>0</v>
          </cell>
          <cell r="T350">
            <v>0</v>
          </cell>
          <cell r="AH350">
            <v>0</v>
          </cell>
          <cell r="AJ350">
            <v>0</v>
          </cell>
        </row>
      </sheetData>
      <sheetData sheetId="9" refreshError="1">
        <row r="21">
          <cell r="AI21" t="str">
            <v xml:space="preserve">         Затверджую</v>
          </cell>
        </row>
        <row r="22">
          <cell r="AI22" t="str">
            <v xml:space="preserve"> Голова правління -</v>
          </cell>
        </row>
        <row r="23">
          <cell r="AI23" t="str">
            <v xml:space="preserve"> генеральний директор</v>
          </cell>
        </row>
        <row r="25">
          <cell r="AI25" t="str">
            <v xml:space="preserve">                        І.В.Плачков</v>
          </cell>
        </row>
        <row r="26">
          <cell r="AI26" t="str">
            <v xml:space="preserve">   "_____" ________2000 р.</v>
          </cell>
        </row>
        <row r="32">
          <cell r="Q32" t="str">
            <v>КТМ</v>
          </cell>
          <cell r="V32" t="str">
            <v xml:space="preserve">ТЕЦ-5 </v>
          </cell>
          <cell r="AA32" t="str">
            <v xml:space="preserve">ТЕЦ-6 </v>
          </cell>
        </row>
        <row r="34">
          <cell r="F34" t="str">
            <v>ВИКОН.ДИР.</v>
          </cell>
          <cell r="G34" t="str">
            <v>Е/Е</v>
          </cell>
          <cell r="H34" t="str">
            <v xml:space="preserve"> Т/Е</v>
          </cell>
          <cell r="P34" t="str">
            <v xml:space="preserve">КМ </v>
          </cell>
          <cell r="S34" t="str">
            <v xml:space="preserve">ТМ </v>
          </cell>
          <cell r="T34" t="str">
            <v>ВИРОБН</v>
          </cell>
          <cell r="U34" t="str">
            <v>ПЕРЕД</v>
          </cell>
          <cell r="X34" t="str">
            <v>ТЕЦ-5 ВСЬОГО</v>
          </cell>
          <cell r="Y34" t="str">
            <v>Е/Е</v>
          </cell>
          <cell r="Z34" t="str">
            <v xml:space="preserve"> Т/Е</v>
          </cell>
          <cell r="AC34" t="str">
            <v>ТЕЦ-6 ВСЬОГО</v>
          </cell>
          <cell r="AD34" t="str">
            <v>Е/Е</v>
          </cell>
          <cell r="AE34" t="str">
            <v xml:space="preserve"> Т/Е</v>
          </cell>
          <cell r="AF34" t="str">
            <v>ТРМ ВСЬОГО</v>
          </cell>
          <cell r="AG34" t="str">
            <v>ТРМ  АК КЕ</v>
          </cell>
          <cell r="AH34" t="str">
            <v>ТРМ СТОР</v>
          </cell>
          <cell r="AI34" t="str">
            <v xml:space="preserve">ДОП.ВИР. </v>
          </cell>
          <cell r="AJ34" t="str">
            <v>ДОП.ВИР. СТ.ОРГ.</v>
          </cell>
          <cell r="AK34" t="str">
            <v>АК КЕ ВСЬОГО</v>
          </cell>
          <cell r="AL34" t="str">
            <v xml:space="preserve"> Е/Е</v>
          </cell>
          <cell r="AM34" t="str">
            <v xml:space="preserve"> Т/Е</v>
          </cell>
          <cell r="AO34" t="str">
            <v>СТАНЦІї ЕЛЕКТРО</v>
          </cell>
          <cell r="AP34" t="str">
            <v>СТАНЦІІ ТЕПЛОВІ</v>
          </cell>
          <cell r="AQ34" t="str">
            <v>МЕРЕЖІ ЕЛЕКТРО</v>
          </cell>
          <cell r="AR34" t="str">
            <v>МЕРЕЖІ ТЕПЛОВІ</v>
          </cell>
        </row>
        <row r="35">
          <cell r="AL35">
            <v>395</v>
          </cell>
        </row>
        <row r="36">
          <cell r="AL36">
            <v>336</v>
          </cell>
        </row>
        <row r="37">
          <cell r="AL37">
            <v>0</v>
          </cell>
        </row>
        <row r="39">
          <cell r="AL39">
            <v>0</v>
          </cell>
        </row>
        <row r="40">
          <cell r="AL40">
            <v>0</v>
          </cell>
        </row>
        <row r="41">
          <cell r="AL41">
            <v>395.6</v>
          </cell>
        </row>
        <row r="42">
          <cell r="P42">
            <v>0</v>
          </cell>
          <cell r="AL42">
            <v>395.6</v>
          </cell>
        </row>
        <row r="43">
          <cell r="AM43">
            <v>1580</v>
          </cell>
        </row>
        <row r="44">
          <cell r="AM44">
            <v>0</v>
          </cell>
        </row>
        <row r="45">
          <cell r="AM45">
            <v>1580</v>
          </cell>
        </row>
        <row r="46">
          <cell r="F46">
            <v>14492.4</v>
          </cell>
          <cell r="P46">
            <v>2690.6333333333337</v>
          </cell>
          <cell r="S46">
            <v>7246.6333333333332</v>
          </cell>
          <cell r="T46">
            <v>3032.0786666666681</v>
          </cell>
          <cell r="U46">
            <v>2816.5546666666669</v>
          </cell>
          <cell r="X46">
            <v>2582.4666666666649</v>
          </cell>
          <cell r="AC46">
            <v>1595.0030303030289</v>
          </cell>
          <cell r="AF46">
            <v>3811.5939393939398</v>
          </cell>
          <cell r="AG46">
            <v>3064.6</v>
          </cell>
          <cell r="AH46">
            <v>746.99393939393951</v>
          </cell>
        </row>
        <row r="47">
          <cell r="F47">
            <v>0.8</v>
          </cell>
          <cell r="P47">
            <v>0.8</v>
          </cell>
          <cell r="S47">
            <v>0.8</v>
          </cell>
          <cell r="X47">
            <v>0.8</v>
          </cell>
          <cell r="AC47">
            <v>0.8</v>
          </cell>
          <cell r="AF47">
            <v>0.8</v>
          </cell>
          <cell r="AG47">
            <v>0.8</v>
          </cell>
          <cell r="AH47">
            <v>0.8</v>
          </cell>
        </row>
        <row r="49">
          <cell r="F49">
            <v>812</v>
          </cell>
          <cell r="G49">
            <v>213</v>
          </cell>
          <cell r="H49">
            <v>599</v>
          </cell>
          <cell r="P49">
            <v>460</v>
          </cell>
          <cell r="S49">
            <v>783.33333333333337</v>
          </cell>
          <cell r="T49">
            <v>391.66666666666669</v>
          </cell>
          <cell r="U49">
            <v>391.66666666666669</v>
          </cell>
          <cell r="X49">
            <v>204</v>
          </cell>
          <cell r="Y49">
            <v>95</v>
          </cell>
          <cell r="Z49">
            <v>109</v>
          </cell>
          <cell r="AC49">
            <v>136.33333333333331</v>
          </cell>
          <cell r="AD49">
            <v>64</v>
          </cell>
          <cell r="AE49">
            <v>72.333333333333314</v>
          </cell>
          <cell r="AF49">
            <v>306</v>
          </cell>
          <cell r="AG49">
            <v>209</v>
          </cell>
          <cell r="AH49">
            <v>97</v>
          </cell>
          <cell r="AI49">
            <v>70</v>
          </cell>
          <cell r="AK49">
            <v>2833.666666666667</v>
          </cell>
          <cell r="AL49">
            <v>885</v>
          </cell>
          <cell r="AM49">
            <v>1948.666666666667</v>
          </cell>
          <cell r="AN49">
            <v>1948.6666666666667</v>
          </cell>
          <cell r="AO49">
            <v>159</v>
          </cell>
          <cell r="AP49">
            <v>448</v>
          </cell>
          <cell r="AQ49">
            <v>726</v>
          </cell>
          <cell r="AR49">
            <v>1500.666666666667</v>
          </cell>
        </row>
        <row r="50">
          <cell r="F50">
            <v>160</v>
          </cell>
          <cell r="G50">
            <v>42</v>
          </cell>
          <cell r="P50">
            <v>56</v>
          </cell>
          <cell r="S50">
            <v>400.83333333333331</v>
          </cell>
          <cell r="X50">
            <v>60</v>
          </cell>
          <cell r="Y50">
            <v>28</v>
          </cell>
          <cell r="Z50">
            <v>32</v>
          </cell>
          <cell r="AC50">
            <v>40</v>
          </cell>
          <cell r="AD50">
            <v>19</v>
          </cell>
          <cell r="AE50">
            <v>21</v>
          </cell>
          <cell r="AF50">
            <v>236</v>
          </cell>
          <cell r="AG50">
            <v>204</v>
          </cell>
          <cell r="AH50">
            <v>32</v>
          </cell>
          <cell r="AK50">
            <v>954.83333333333326</v>
          </cell>
          <cell r="AL50">
            <v>176</v>
          </cell>
          <cell r="AM50">
            <v>778.83333333333326</v>
          </cell>
          <cell r="AN50">
            <v>660.83333333333326</v>
          </cell>
        </row>
        <row r="51">
          <cell r="G51">
            <v>0</v>
          </cell>
          <cell r="P51">
            <v>1</v>
          </cell>
          <cell r="X51">
            <v>16</v>
          </cell>
          <cell r="Y51">
            <v>7</v>
          </cell>
          <cell r="Z51">
            <v>9</v>
          </cell>
          <cell r="AC51">
            <v>47</v>
          </cell>
          <cell r="AD51">
            <v>22</v>
          </cell>
          <cell r="AE51">
            <v>25</v>
          </cell>
          <cell r="AH51">
            <v>0</v>
          </cell>
          <cell r="AK51">
            <v>64</v>
          </cell>
          <cell r="AL51">
            <v>30</v>
          </cell>
          <cell r="AM51">
            <v>34</v>
          </cell>
          <cell r="AN51">
            <v>34</v>
          </cell>
        </row>
        <row r="52">
          <cell r="F52">
            <v>613</v>
          </cell>
          <cell r="G52">
            <v>161</v>
          </cell>
          <cell r="P52">
            <v>10</v>
          </cell>
          <cell r="X52">
            <v>30</v>
          </cell>
          <cell r="Y52">
            <v>14</v>
          </cell>
          <cell r="Z52">
            <v>16</v>
          </cell>
          <cell r="AC52">
            <v>20</v>
          </cell>
          <cell r="AD52">
            <v>9</v>
          </cell>
          <cell r="AE52">
            <v>11</v>
          </cell>
          <cell r="AF52">
            <v>25.6</v>
          </cell>
          <cell r="AG52">
            <v>25.6</v>
          </cell>
          <cell r="AH52">
            <v>0</v>
          </cell>
          <cell r="AK52">
            <v>698.6</v>
          </cell>
          <cell r="AL52">
            <v>194</v>
          </cell>
          <cell r="AM52">
            <v>504.6</v>
          </cell>
          <cell r="AN52">
            <v>52.6</v>
          </cell>
        </row>
        <row r="53">
          <cell r="F53">
            <v>2</v>
          </cell>
          <cell r="G53">
            <v>1</v>
          </cell>
          <cell r="H53">
            <v>1</v>
          </cell>
          <cell r="P53">
            <v>53.666666666666664</v>
          </cell>
          <cell r="S53">
            <v>368.66666666666669</v>
          </cell>
          <cell r="T53">
            <v>287.56</v>
          </cell>
          <cell r="U53">
            <v>81.106666666666683</v>
          </cell>
          <cell r="X53">
            <v>950.66666666666663</v>
          </cell>
          <cell r="Y53">
            <v>443</v>
          </cell>
          <cell r="Z53">
            <v>507.66666666666663</v>
          </cell>
          <cell r="AC53">
            <v>84.333333333333329</v>
          </cell>
          <cell r="AD53">
            <v>40</v>
          </cell>
          <cell r="AE53">
            <v>44.333333333333329</v>
          </cell>
          <cell r="AF53">
            <v>189.33333333333334</v>
          </cell>
          <cell r="AG53">
            <v>110</v>
          </cell>
          <cell r="AH53">
            <v>79.333333333333343</v>
          </cell>
          <cell r="AI53">
            <v>36</v>
          </cell>
          <cell r="AK53">
            <v>1570.3333333333333</v>
          </cell>
          <cell r="AL53">
            <v>538.66666666666674</v>
          </cell>
          <cell r="AM53">
            <v>1031.6666666666665</v>
          </cell>
          <cell r="AN53">
            <v>1031.6666666666665</v>
          </cell>
          <cell r="AO53">
            <v>483</v>
          </cell>
          <cell r="AP53">
            <v>677</v>
          </cell>
          <cell r="AQ53">
            <v>55.666666666666742</v>
          </cell>
          <cell r="AR53">
            <v>354.66666666666652</v>
          </cell>
        </row>
        <row r="54">
          <cell r="F54">
            <v>0</v>
          </cell>
          <cell r="G54">
            <v>0</v>
          </cell>
          <cell r="H54">
            <v>0</v>
          </cell>
          <cell r="S54">
            <v>13.666666666666666</v>
          </cell>
          <cell r="T54">
            <v>13.666666666666666</v>
          </cell>
          <cell r="U54">
            <v>0</v>
          </cell>
          <cell r="X54">
            <v>757</v>
          </cell>
          <cell r="Y54">
            <v>353</v>
          </cell>
          <cell r="Z54">
            <v>404</v>
          </cell>
          <cell r="AC54">
            <v>13.333333333333334</v>
          </cell>
          <cell r="AD54">
            <v>6</v>
          </cell>
          <cell r="AE54">
            <v>7.3333333333333339</v>
          </cell>
          <cell r="AF54">
            <v>0.33333333333333331</v>
          </cell>
          <cell r="AH54">
            <v>0.33333333333333331</v>
          </cell>
          <cell r="AK54">
            <v>784</v>
          </cell>
          <cell r="AL54">
            <v>359</v>
          </cell>
          <cell r="AM54">
            <v>425</v>
          </cell>
          <cell r="AN54">
            <v>425</v>
          </cell>
          <cell r="AO54">
            <v>359</v>
          </cell>
          <cell r="AP54">
            <v>416</v>
          </cell>
          <cell r="AQ54">
            <v>0</v>
          </cell>
          <cell r="AR54">
            <v>9</v>
          </cell>
        </row>
        <row r="55">
          <cell r="F55">
            <v>0</v>
          </cell>
          <cell r="G55">
            <v>0</v>
          </cell>
          <cell r="H55">
            <v>0</v>
          </cell>
          <cell r="S55">
            <v>9278</v>
          </cell>
          <cell r="T55">
            <v>9278</v>
          </cell>
          <cell r="U55">
            <v>0</v>
          </cell>
          <cell r="X55">
            <v>14724</v>
          </cell>
          <cell r="Y55">
            <v>6861</v>
          </cell>
          <cell r="Z55">
            <v>7863</v>
          </cell>
          <cell r="AC55">
            <v>12954</v>
          </cell>
          <cell r="AD55">
            <v>6095</v>
          </cell>
          <cell r="AE55">
            <v>6859</v>
          </cell>
          <cell r="AH55">
            <v>0</v>
          </cell>
          <cell r="AK55">
            <v>36956</v>
          </cell>
          <cell r="AL55">
            <v>12956</v>
          </cell>
          <cell r="AM55">
            <v>24000</v>
          </cell>
          <cell r="AN55">
            <v>24000</v>
          </cell>
          <cell r="AO55">
            <v>12956</v>
          </cell>
          <cell r="AP55">
            <v>24000</v>
          </cell>
          <cell r="AQ55">
            <v>0</v>
          </cell>
          <cell r="AR55">
            <v>0</v>
          </cell>
        </row>
        <row r="56">
          <cell r="F56">
            <v>0</v>
          </cell>
          <cell r="G56">
            <v>0</v>
          </cell>
          <cell r="H56">
            <v>0</v>
          </cell>
          <cell r="P56">
            <v>0</v>
          </cell>
          <cell r="S56">
            <v>9278</v>
          </cell>
          <cell r="T56">
            <v>9278</v>
          </cell>
          <cell r="U56">
            <v>0</v>
          </cell>
          <cell r="X56">
            <v>14724</v>
          </cell>
          <cell r="Y56">
            <v>6861</v>
          </cell>
          <cell r="Z56">
            <v>7863</v>
          </cell>
          <cell r="AC56">
            <v>12954</v>
          </cell>
          <cell r="AD56">
            <v>6095</v>
          </cell>
          <cell r="AE56">
            <v>6859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K56">
            <v>36956</v>
          </cell>
          <cell r="AL56">
            <v>12956</v>
          </cell>
          <cell r="AM56">
            <v>24000</v>
          </cell>
          <cell r="AN56">
            <v>24000</v>
          </cell>
          <cell r="AO56">
            <v>12956</v>
          </cell>
          <cell r="AP56">
            <v>24000</v>
          </cell>
          <cell r="AQ56">
            <v>0</v>
          </cell>
          <cell r="AR56">
            <v>0</v>
          </cell>
        </row>
        <row r="57">
          <cell r="F57">
            <v>0</v>
          </cell>
          <cell r="G57">
            <v>0</v>
          </cell>
          <cell r="H57">
            <v>0</v>
          </cell>
          <cell r="T57">
            <v>0</v>
          </cell>
          <cell r="U57">
            <v>0</v>
          </cell>
          <cell r="AF57">
            <v>0</v>
          </cell>
          <cell r="AH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P57">
            <v>0</v>
          </cell>
        </row>
        <row r="58">
          <cell r="F58">
            <v>8</v>
          </cell>
          <cell r="G58">
            <v>2</v>
          </cell>
          <cell r="H58">
            <v>6</v>
          </cell>
          <cell r="P58">
            <v>21.666666666666668</v>
          </cell>
          <cell r="S58">
            <v>1148</v>
          </cell>
          <cell r="T58">
            <v>1148</v>
          </cell>
          <cell r="U58">
            <v>0</v>
          </cell>
          <cell r="X58">
            <v>0</v>
          </cell>
          <cell r="Y58">
            <v>0</v>
          </cell>
          <cell r="Z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675</v>
          </cell>
          <cell r="AG58">
            <v>241</v>
          </cell>
          <cell r="AH58">
            <v>434</v>
          </cell>
          <cell r="AI58">
            <v>241</v>
          </cell>
          <cell r="AK58">
            <v>1418.6666666666667</v>
          </cell>
          <cell r="AL58">
            <v>23.666666666666668</v>
          </cell>
          <cell r="AM58">
            <v>1395</v>
          </cell>
          <cell r="AN58">
            <v>1395</v>
          </cell>
          <cell r="AO58">
            <v>0</v>
          </cell>
          <cell r="AP58">
            <v>390</v>
          </cell>
          <cell r="AQ58">
            <v>23.666666666666668</v>
          </cell>
          <cell r="AR58">
            <v>1005</v>
          </cell>
        </row>
        <row r="59">
          <cell r="F59">
            <v>400</v>
          </cell>
          <cell r="G59">
            <v>105</v>
          </cell>
          <cell r="H59">
            <v>295</v>
          </cell>
          <cell r="P59">
            <v>512.9666666666667</v>
          </cell>
          <cell r="S59">
            <v>858.8</v>
          </cell>
          <cell r="T59">
            <v>420.81199999999995</v>
          </cell>
          <cell r="U59">
            <v>437.988</v>
          </cell>
          <cell r="X59">
            <v>277.8</v>
          </cell>
          <cell r="Y59">
            <v>129</v>
          </cell>
          <cell r="Z59">
            <v>148.80000000000001</v>
          </cell>
          <cell r="AC59">
            <v>254.33636363636361</v>
          </cell>
          <cell r="AD59">
            <v>120</v>
          </cell>
          <cell r="AE59">
            <v>134.33636363636361</v>
          </cell>
          <cell r="AF59">
            <v>903.92727272727279</v>
          </cell>
          <cell r="AG59">
            <v>844</v>
          </cell>
          <cell r="AH59">
            <v>59.927272727272793</v>
          </cell>
          <cell r="AI59">
            <v>274</v>
          </cell>
          <cell r="AK59">
            <v>3331.9030303030304</v>
          </cell>
          <cell r="AL59">
            <v>991.9666666666667</v>
          </cell>
          <cell r="AM59">
            <v>2339.9363636363637</v>
          </cell>
          <cell r="AN59">
            <v>2339.9363636363632</v>
          </cell>
          <cell r="AO59">
            <v>249</v>
          </cell>
          <cell r="AP59">
            <v>575</v>
          </cell>
          <cell r="AQ59">
            <v>742.9666666666667</v>
          </cell>
          <cell r="AR59">
            <v>1764.9363636363637</v>
          </cell>
        </row>
        <row r="60">
          <cell r="F60">
            <v>22</v>
          </cell>
          <cell r="G60">
            <v>6</v>
          </cell>
          <cell r="H60">
            <v>16</v>
          </cell>
          <cell r="P60">
            <v>28</v>
          </cell>
          <cell r="S60">
            <v>47</v>
          </cell>
          <cell r="T60">
            <v>23</v>
          </cell>
          <cell r="U60">
            <v>24</v>
          </cell>
          <cell r="X60">
            <v>15</v>
          </cell>
          <cell r="Y60">
            <v>7</v>
          </cell>
          <cell r="Z60">
            <v>8</v>
          </cell>
          <cell r="AC60">
            <v>14</v>
          </cell>
          <cell r="AD60">
            <v>7</v>
          </cell>
          <cell r="AE60">
            <v>7</v>
          </cell>
          <cell r="AF60">
            <v>50</v>
          </cell>
          <cell r="AG60">
            <v>46</v>
          </cell>
          <cell r="AH60">
            <v>4</v>
          </cell>
          <cell r="AI60">
            <v>15</v>
          </cell>
          <cell r="AK60">
            <v>182</v>
          </cell>
          <cell r="AL60">
            <v>55</v>
          </cell>
          <cell r="AM60">
            <v>127</v>
          </cell>
          <cell r="AN60">
            <v>127</v>
          </cell>
          <cell r="AO60">
            <v>14</v>
          </cell>
          <cell r="AP60">
            <v>25</v>
          </cell>
          <cell r="AQ60">
            <v>41</v>
          </cell>
          <cell r="AR60">
            <v>102</v>
          </cell>
        </row>
        <row r="61">
          <cell r="F61">
            <v>128</v>
          </cell>
          <cell r="G61">
            <v>34</v>
          </cell>
          <cell r="H61">
            <v>94</v>
          </cell>
          <cell r="P61">
            <v>164</v>
          </cell>
          <cell r="S61">
            <v>275</v>
          </cell>
          <cell r="T61">
            <v>135</v>
          </cell>
          <cell r="U61">
            <v>140</v>
          </cell>
          <cell r="X61">
            <v>89</v>
          </cell>
          <cell r="Y61">
            <v>41</v>
          </cell>
          <cell r="Z61">
            <v>48</v>
          </cell>
          <cell r="AC61">
            <v>81</v>
          </cell>
          <cell r="AD61">
            <v>38</v>
          </cell>
          <cell r="AE61">
            <v>43</v>
          </cell>
          <cell r="AF61">
            <v>289</v>
          </cell>
          <cell r="AG61">
            <v>270</v>
          </cell>
          <cell r="AH61">
            <v>19</v>
          </cell>
          <cell r="AI61">
            <v>88</v>
          </cell>
          <cell r="AK61">
            <v>1066</v>
          </cell>
          <cell r="AL61">
            <v>317</v>
          </cell>
          <cell r="AM61">
            <v>749</v>
          </cell>
          <cell r="AN61">
            <v>749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</row>
        <row r="62">
          <cell r="F62">
            <v>0</v>
          </cell>
          <cell r="G62">
            <v>0</v>
          </cell>
          <cell r="P62">
            <v>0</v>
          </cell>
          <cell r="X62">
            <v>0</v>
          </cell>
          <cell r="AH62">
            <v>0</v>
          </cell>
          <cell r="AK62">
            <v>0</v>
          </cell>
          <cell r="AN62">
            <v>0</v>
          </cell>
        </row>
        <row r="63">
          <cell r="F63">
            <v>67</v>
          </cell>
          <cell r="G63">
            <v>18</v>
          </cell>
          <cell r="H63">
            <v>49</v>
          </cell>
          <cell r="P63">
            <v>458</v>
          </cell>
          <cell r="S63">
            <v>1126</v>
          </cell>
          <cell r="T63">
            <v>180.16</v>
          </cell>
          <cell r="U63">
            <v>945.84</v>
          </cell>
          <cell r="X63">
            <v>529.66666666666663</v>
          </cell>
          <cell r="Y63">
            <v>247</v>
          </cell>
          <cell r="Z63">
            <v>282.66666666666663</v>
          </cell>
          <cell r="AC63">
            <v>570</v>
          </cell>
          <cell r="AD63">
            <v>268</v>
          </cell>
          <cell r="AE63">
            <v>302</v>
          </cell>
          <cell r="AF63">
            <v>467</v>
          </cell>
          <cell r="AG63">
            <v>467</v>
          </cell>
          <cell r="AH63">
            <v>0</v>
          </cell>
          <cell r="AK63">
            <v>3225.6666666666665</v>
          </cell>
          <cell r="AL63">
            <v>999</v>
          </cell>
          <cell r="AM63">
            <v>2226.6666666666665</v>
          </cell>
          <cell r="AN63">
            <v>2228.6666666666665</v>
          </cell>
          <cell r="AO63">
            <v>515</v>
          </cell>
          <cell r="AP63">
            <v>968</v>
          </cell>
          <cell r="AQ63">
            <v>484</v>
          </cell>
          <cell r="AR63">
            <v>1258.6666666666665</v>
          </cell>
        </row>
        <row r="64">
          <cell r="G64">
            <v>0</v>
          </cell>
          <cell r="T64">
            <v>18</v>
          </cell>
          <cell r="U64">
            <v>95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N64">
            <v>0</v>
          </cell>
          <cell r="AO64">
            <v>52</v>
          </cell>
          <cell r="AP64">
            <v>97</v>
          </cell>
          <cell r="AQ64">
            <v>48</v>
          </cell>
          <cell r="AR64">
            <v>126</v>
          </cell>
        </row>
        <row r="65">
          <cell r="F65">
            <v>84</v>
          </cell>
          <cell r="G65">
            <v>22</v>
          </cell>
          <cell r="H65">
            <v>62</v>
          </cell>
          <cell r="P65">
            <v>630</v>
          </cell>
          <cell r="S65">
            <v>1358</v>
          </cell>
          <cell r="X65">
            <v>100</v>
          </cell>
          <cell r="AC65">
            <v>130</v>
          </cell>
          <cell r="AF65">
            <v>508</v>
          </cell>
          <cell r="AG65">
            <v>508</v>
          </cell>
          <cell r="AH65">
            <v>0</v>
          </cell>
          <cell r="AK65">
            <v>2820</v>
          </cell>
          <cell r="AL65">
            <v>660</v>
          </cell>
          <cell r="AM65">
            <v>2160</v>
          </cell>
          <cell r="AN65">
            <v>1930</v>
          </cell>
          <cell r="AP65">
            <v>373</v>
          </cell>
        </row>
        <row r="66">
          <cell r="F66">
            <v>0</v>
          </cell>
          <cell r="G66">
            <v>0</v>
          </cell>
          <cell r="P66">
            <v>0</v>
          </cell>
          <cell r="S66">
            <v>0</v>
          </cell>
          <cell r="X66">
            <v>0</v>
          </cell>
          <cell r="AC66">
            <v>0</v>
          </cell>
          <cell r="AD66">
            <v>0</v>
          </cell>
          <cell r="AH66">
            <v>0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P66">
            <v>0</v>
          </cell>
        </row>
        <row r="67">
          <cell r="G67">
            <v>0</v>
          </cell>
          <cell r="H67">
            <v>-13</v>
          </cell>
          <cell r="P67">
            <v>-172</v>
          </cell>
          <cell r="S67">
            <v>-232</v>
          </cell>
          <cell r="T67">
            <v>162.16</v>
          </cell>
          <cell r="U67">
            <v>850.84</v>
          </cell>
          <cell r="X67">
            <v>429.66666666666663</v>
          </cell>
          <cell r="Y67">
            <v>247</v>
          </cell>
          <cell r="Z67">
            <v>282.66666666666663</v>
          </cell>
          <cell r="AC67">
            <v>440</v>
          </cell>
          <cell r="AD67">
            <v>268</v>
          </cell>
          <cell r="AE67">
            <v>302</v>
          </cell>
          <cell r="AF67">
            <v>-41</v>
          </cell>
          <cell r="AG67">
            <v>-41</v>
          </cell>
          <cell r="AH67">
            <v>0</v>
          </cell>
          <cell r="AI67">
            <v>0</v>
          </cell>
          <cell r="AJ67">
            <v>0</v>
          </cell>
          <cell r="AK67">
            <v>422.66666666666663</v>
          </cell>
          <cell r="AN67">
            <v>298.66666666666663</v>
          </cell>
          <cell r="AO67">
            <v>463</v>
          </cell>
          <cell r="AP67">
            <v>498</v>
          </cell>
          <cell r="AQ67">
            <v>436</v>
          </cell>
          <cell r="AR67">
            <v>1132.6666666666665</v>
          </cell>
        </row>
        <row r="68">
          <cell r="F68">
            <v>250</v>
          </cell>
          <cell r="G68">
            <v>65</v>
          </cell>
          <cell r="H68">
            <v>185</v>
          </cell>
          <cell r="P68">
            <v>727</v>
          </cell>
          <cell r="S68">
            <v>2102</v>
          </cell>
          <cell r="T68">
            <v>525.5</v>
          </cell>
          <cell r="U68">
            <v>1576.5</v>
          </cell>
          <cell r="X68">
            <v>838</v>
          </cell>
          <cell r="Y68">
            <v>390</v>
          </cell>
          <cell r="Z68">
            <v>448</v>
          </cell>
          <cell r="AC68">
            <v>783</v>
          </cell>
          <cell r="AD68">
            <v>368</v>
          </cell>
          <cell r="AE68">
            <v>415</v>
          </cell>
          <cell r="AF68">
            <v>652</v>
          </cell>
          <cell r="AG68">
            <v>652</v>
          </cell>
          <cell r="AH68">
            <v>0</v>
          </cell>
          <cell r="AK68">
            <v>5361</v>
          </cell>
          <cell r="AL68">
            <v>1550</v>
          </cell>
          <cell r="AM68">
            <v>3811</v>
          </cell>
          <cell r="AN68">
            <v>3802</v>
          </cell>
          <cell r="AO68">
            <v>758</v>
          </cell>
          <cell r="AP68">
            <v>1578</v>
          </cell>
          <cell r="AQ68">
            <v>792</v>
          </cell>
          <cell r="AR68">
            <v>2233</v>
          </cell>
        </row>
        <row r="69">
          <cell r="G69">
            <v>0</v>
          </cell>
          <cell r="H69">
            <v>0</v>
          </cell>
          <cell r="P69">
            <v>64.333333333333329</v>
          </cell>
          <cell r="S69">
            <v>408</v>
          </cell>
          <cell r="X69">
            <v>218</v>
          </cell>
          <cell r="Y69">
            <v>102</v>
          </cell>
          <cell r="Z69">
            <v>116</v>
          </cell>
          <cell r="AC69">
            <v>148.36363636363637</v>
          </cell>
          <cell r="AD69">
            <v>70</v>
          </cell>
          <cell r="AE69">
            <v>78.363636363636374</v>
          </cell>
          <cell r="AF69">
            <v>199.27272727272728</v>
          </cell>
          <cell r="AG69">
            <v>199.27272727272728</v>
          </cell>
          <cell r="AH69">
            <v>0</v>
          </cell>
          <cell r="AK69">
            <v>1037.969696969697</v>
          </cell>
          <cell r="AL69">
            <v>236.33333333333331</v>
          </cell>
          <cell r="AM69">
            <v>801.63636363636374</v>
          </cell>
          <cell r="AN69">
            <v>801.63636363636363</v>
          </cell>
        </row>
        <row r="70">
          <cell r="F70">
            <v>0</v>
          </cell>
          <cell r="G70">
            <v>0</v>
          </cell>
          <cell r="H70">
            <v>0</v>
          </cell>
          <cell r="P70">
            <v>4</v>
          </cell>
          <cell r="S70">
            <v>22</v>
          </cell>
          <cell r="X70">
            <v>12</v>
          </cell>
          <cell r="Y70">
            <v>6</v>
          </cell>
          <cell r="Z70">
            <v>6</v>
          </cell>
          <cell r="AC70">
            <v>8</v>
          </cell>
          <cell r="AD70">
            <v>4</v>
          </cell>
          <cell r="AE70">
            <v>4</v>
          </cell>
          <cell r="AF70">
            <v>11</v>
          </cell>
          <cell r="AG70">
            <v>11</v>
          </cell>
          <cell r="AH70">
            <v>0</v>
          </cell>
          <cell r="AK70">
            <v>57</v>
          </cell>
          <cell r="AL70">
            <v>14</v>
          </cell>
          <cell r="AM70">
            <v>43</v>
          </cell>
          <cell r="AN70">
            <v>43</v>
          </cell>
        </row>
        <row r="71">
          <cell r="F71">
            <v>0</v>
          </cell>
          <cell r="G71">
            <v>0</v>
          </cell>
          <cell r="H71">
            <v>0</v>
          </cell>
          <cell r="P71">
            <v>21</v>
          </cell>
          <cell r="S71">
            <v>130</v>
          </cell>
          <cell r="X71">
            <v>70</v>
          </cell>
          <cell r="Y71">
            <v>33</v>
          </cell>
          <cell r="Z71">
            <v>37</v>
          </cell>
          <cell r="AC71">
            <v>48</v>
          </cell>
          <cell r="AD71">
            <v>23</v>
          </cell>
          <cell r="AE71">
            <v>25</v>
          </cell>
          <cell r="AF71">
            <v>64</v>
          </cell>
          <cell r="AG71">
            <v>64</v>
          </cell>
          <cell r="AH71">
            <v>0</v>
          </cell>
          <cell r="AK71">
            <v>333</v>
          </cell>
          <cell r="AL71">
            <v>77</v>
          </cell>
          <cell r="AM71">
            <v>256</v>
          </cell>
          <cell r="AN71">
            <v>256</v>
          </cell>
        </row>
        <row r="72">
          <cell r="F72">
            <v>0</v>
          </cell>
          <cell r="G72">
            <v>0</v>
          </cell>
          <cell r="X72">
            <v>0</v>
          </cell>
          <cell r="AC72">
            <v>0</v>
          </cell>
          <cell r="AF72">
            <v>0</v>
          </cell>
          <cell r="AG72">
            <v>0</v>
          </cell>
          <cell r="AH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</row>
        <row r="73">
          <cell r="G73">
            <v>0</v>
          </cell>
          <cell r="P73">
            <v>650</v>
          </cell>
          <cell r="S73">
            <v>0</v>
          </cell>
          <cell r="X73">
            <v>0</v>
          </cell>
          <cell r="Y73">
            <v>0</v>
          </cell>
          <cell r="Z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K73">
            <v>650</v>
          </cell>
          <cell r="AL73">
            <v>650</v>
          </cell>
          <cell r="AM73">
            <v>0</v>
          </cell>
          <cell r="AN73">
            <v>0</v>
          </cell>
        </row>
        <row r="74">
          <cell r="G74">
            <v>0</v>
          </cell>
          <cell r="P74">
            <v>0</v>
          </cell>
          <cell r="S74">
            <v>0</v>
          </cell>
          <cell r="X74">
            <v>0</v>
          </cell>
          <cell r="Z74">
            <v>0</v>
          </cell>
          <cell r="AC74">
            <v>0</v>
          </cell>
          <cell r="AD74">
            <v>0</v>
          </cell>
          <cell r="AE74">
            <v>0</v>
          </cell>
          <cell r="AH74">
            <v>0</v>
          </cell>
          <cell r="AK74">
            <v>0</v>
          </cell>
          <cell r="AL74">
            <v>0</v>
          </cell>
          <cell r="AM74">
            <v>0</v>
          </cell>
          <cell r="AN74">
            <v>0</v>
          </cell>
        </row>
        <row r="75">
          <cell r="F75">
            <v>2199.4</v>
          </cell>
          <cell r="G75">
            <v>577</v>
          </cell>
          <cell r="H75">
            <v>1622.4</v>
          </cell>
          <cell r="P75">
            <v>92</v>
          </cell>
          <cell r="S75">
            <v>265.83333333333337</v>
          </cell>
          <cell r="T75">
            <v>100.54</v>
          </cell>
          <cell r="U75">
            <v>165.29333333333335</v>
          </cell>
          <cell r="X75">
            <v>79.666666666666671</v>
          </cell>
          <cell r="Y75">
            <v>37</v>
          </cell>
          <cell r="Z75">
            <v>42.666666666666671</v>
          </cell>
          <cell r="AC75">
            <v>85</v>
          </cell>
          <cell r="AD75">
            <v>40</v>
          </cell>
          <cell r="AE75">
            <v>45</v>
          </cell>
          <cell r="AF75">
            <v>226.33333333333331</v>
          </cell>
          <cell r="AG75">
            <v>172.6</v>
          </cell>
          <cell r="AH75">
            <v>53.73333333333332</v>
          </cell>
          <cell r="AI75">
            <v>59.2</v>
          </cell>
          <cell r="AK75">
            <v>3348.5</v>
          </cell>
          <cell r="AL75">
            <v>905.5</v>
          </cell>
          <cell r="AM75">
            <v>2443</v>
          </cell>
          <cell r="AN75">
            <v>2367.5</v>
          </cell>
          <cell r="AO75">
            <v>77</v>
          </cell>
          <cell r="AP75">
            <v>178</v>
          </cell>
          <cell r="AQ75">
            <v>828.5</v>
          </cell>
          <cell r="AR75">
            <v>2265</v>
          </cell>
        </row>
        <row r="76">
          <cell r="F76">
            <v>105</v>
          </cell>
          <cell r="G76">
            <v>28</v>
          </cell>
          <cell r="H76">
            <v>77</v>
          </cell>
          <cell r="T76">
            <v>0</v>
          </cell>
          <cell r="U76">
            <v>0</v>
          </cell>
          <cell r="Y76">
            <v>0</v>
          </cell>
          <cell r="Z76">
            <v>0</v>
          </cell>
          <cell r="AE76">
            <v>0</v>
          </cell>
          <cell r="AH76">
            <v>0</v>
          </cell>
          <cell r="AK76">
            <v>105</v>
          </cell>
          <cell r="AL76">
            <v>28</v>
          </cell>
          <cell r="AM76">
            <v>77</v>
          </cell>
          <cell r="AN76">
            <v>77</v>
          </cell>
          <cell r="AO76">
            <v>0</v>
          </cell>
          <cell r="AP76">
            <v>0</v>
          </cell>
          <cell r="AQ76">
            <v>28</v>
          </cell>
          <cell r="AR76">
            <v>77</v>
          </cell>
        </row>
        <row r="77">
          <cell r="F77">
            <v>2094.4</v>
          </cell>
          <cell r="G77">
            <v>549</v>
          </cell>
          <cell r="H77">
            <v>1545.4</v>
          </cell>
          <cell r="P77">
            <v>92</v>
          </cell>
          <cell r="S77">
            <v>265.83333333333337</v>
          </cell>
          <cell r="T77">
            <v>100.54</v>
          </cell>
          <cell r="U77">
            <v>165.29333333333335</v>
          </cell>
          <cell r="X77">
            <v>79.666666666666671</v>
          </cell>
          <cell r="Y77">
            <v>37</v>
          </cell>
          <cell r="Z77">
            <v>42.666666666666671</v>
          </cell>
          <cell r="AC77">
            <v>85</v>
          </cell>
          <cell r="AD77">
            <v>40</v>
          </cell>
          <cell r="AE77">
            <v>45</v>
          </cell>
          <cell r="AF77">
            <v>226.33333333333331</v>
          </cell>
          <cell r="AG77">
            <v>172.6</v>
          </cell>
          <cell r="AH77">
            <v>53.73333333333332</v>
          </cell>
          <cell r="AI77">
            <v>59</v>
          </cell>
          <cell r="AK77">
            <v>3243.5</v>
          </cell>
          <cell r="AL77">
            <v>877.5</v>
          </cell>
          <cell r="AM77">
            <v>2366</v>
          </cell>
          <cell r="AN77">
            <v>2290.5</v>
          </cell>
          <cell r="AO77">
            <v>77</v>
          </cell>
          <cell r="AP77">
            <v>178</v>
          </cell>
          <cell r="AQ77">
            <v>800.5</v>
          </cell>
          <cell r="AR77">
            <v>2188</v>
          </cell>
        </row>
        <row r="78">
          <cell r="F78">
            <v>696</v>
          </cell>
          <cell r="G78">
            <v>182</v>
          </cell>
          <cell r="H78">
            <v>514</v>
          </cell>
          <cell r="P78">
            <v>66</v>
          </cell>
          <cell r="S78">
            <v>152.33333333333334</v>
          </cell>
          <cell r="T78">
            <v>100.54</v>
          </cell>
          <cell r="U78">
            <v>51.793333333333337</v>
          </cell>
          <cell r="X78">
            <v>36</v>
          </cell>
          <cell r="Y78">
            <v>17</v>
          </cell>
          <cell r="Z78">
            <v>19</v>
          </cell>
          <cell r="AC78">
            <v>40</v>
          </cell>
          <cell r="AD78">
            <v>40</v>
          </cell>
          <cell r="AE78">
            <v>0</v>
          </cell>
          <cell r="AF78">
            <v>141</v>
          </cell>
          <cell r="AG78">
            <v>119.2</v>
          </cell>
          <cell r="AH78">
            <v>21.799999999999997</v>
          </cell>
          <cell r="AK78">
            <v>1109.5333333333333</v>
          </cell>
          <cell r="AL78">
            <v>305</v>
          </cell>
          <cell r="AM78">
            <v>804.5333333333333</v>
          </cell>
          <cell r="AN78">
            <v>804.53333333333342</v>
          </cell>
          <cell r="AR78">
            <v>804.5333333333333</v>
          </cell>
        </row>
        <row r="79">
          <cell r="H79">
            <v>0</v>
          </cell>
          <cell r="P79">
            <v>0</v>
          </cell>
          <cell r="S79">
            <v>0</v>
          </cell>
          <cell r="AK79">
            <v>442</v>
          </cell>
          <cell r="AL79">
            <v>158</v>
          </cell>
          <cell r="AM79">
            <v>284</v>
          </cell>
          <cell r="AN79">
            <v>206</v>
          </cell>
          <cell r="AR79">
            <v>284</v>
          </cell>
        </row>
        <row r="80">
          <cell r="F80">
            <v>823</v>
          </cell>
          <cell r="G80">
            <v>216</v>
          </cell>
          <cell r="H80">
            <v>607</v>
          </cell>
          <cell r="P80">
            <v>9</v>
          </cell>
          <cell r="S80">
            <v>40.333333333333336</v>
          </cell>
          <cell r="X80">
            <v>18.666666666666668</v>
          </cell>
          <cell r="AC80">
            <v>13</v>
          </cell>
          <cell r="AF80">
            <v>45.666666666666664</v>
          </cell>
          <cell r="AG80">
            <v>27.4</v>
          </cell>
          <cell r="AH80">
            <v>18.266666666666666</v>
          </cell>
          <cell r="AI80">
            <v>18.600000000000001</v>
          </cell>
          <cell r="AK80">
            <v>934.4</v>
          </cell>
          <cell r="AL80">
            <v>226.5</v>
          </cell>
          <cell r="AM80">
            <v>707.9</v>
          </cell>
          <cell r="AN80">
            <v>676.73333333333335</v>
          </cell>
        </row>
        <row r="81">
          <cell r="F81">
            <v>537</v>
          </cell>
          <cell r="G81">
            <v>141</v>
          </cell>
          <cell r="H81">
            <v>396</v>
          </cell>
          <cell r="P81">
            <v>17</v>
          </cell>
          <cell r="S81">
            <v>73.166666666666657</v>
          </cell>
          <cell r="X81">
            <v>25</v>
          </cell>
          <cell r="AC81">
            <v>32</v>
          </cell>
          <cell r="AF81">
            <v>39.666666666666664</v>
          </cell>
          <cell r="AG81">
            <v>26</v>
          </cell>
          <cell r="AH81">
            <v>13.666666666666664</v>
          </cell>
          <cell r="AI81">
            <v>15.3</v>
          </cell>
          <cell r="AK81">
            <v>734.46666666666658</v>
          </cell>
          <cell r="AL81">
            <v>162.77843783084342</v>
          </cell>
          <cell r="AM81">
            <v>571.68822883582311</v>
          </cell>
          <cell r="AN81">
            <v>506.16666666666663</v>
          </cell>
        </row>
        <row r="82">
          <cell r="H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</row>
        <row r="83">
          <cell r="F83">
            <v>19.399999999999999</v>
          </cell>
          <cell r="G83">
            <v>0</v>
          </cell>
          <cell r="H83">
            <v>19.399999999999999</v>
          </cell>
          <cell r="P83">
            <v>18</v>
          </cell>
          <cell r="S83">
            <v>7.5</v>
          </cell>
          <cell r="X83">
            <v>5</v>
          </cell>
          <cell r="AC83">
            <v>1.7</v>
          </cell>
          <cell r="AF83">
            <v>85</v>
          </cell>
          <cell r="AG83">
            <v>85</v>
          </cell>
          <cell r="AH83">
            <v>0</v>
          </cell>
          <cell r="AK83">
            <v>137.6</v>
          </cell>
          <cell r="AL83">
            <v>19</v>
          </cell>
          <cell r="AM83">
            <v>118.6</v>
          </cell>
          <cell r="AN83">
            <v>111.9</v>
          </cell>
        </row>
        <row r="84">
          <cell r="F84">
            <v>3888.4</v>
          </cell>
          <cell r="G84">
            <v>1021</v>
          </cell>
          <cell r="H84">
            <v>2867.4</v>
          </cell>
          <cell r="P84">
            <v>2517.3000000000002</v>
          </cell>
          <cell r="Q84">
            <v>0</v>
          </cell>
          <cell r="R84">
            <v>0</v>
          </cell>
          <cell r="S84">
            <v>16252.633333333333</v>
          </cell>
          <cell r="T84">
            <v>12490.238666666668</v>
          </cell>
          <cell r="U84">
            <v>3762.394666666667</v>
          </cell>
          <cell r="X84">
            <v>17707.8</v>
          </cell>
          <cell r="Y84">
            <v>8250</v>
          </cell>
          <cell r="Z84">
            <v>9457.7999999999975</v>
          </cell>
          <cell r="AA84">
            <v>0</v>
          </cell>
          <cell r="AB84">
            <v>0</v>
          </cell>
          <cell r="AC84">
            <v>14962.003030303029</v>
          </cell>
          <cell r="AD84">
            <v>7040</v>
          </cell>
          <cell r="AE84">
            <v>7922.0030303030308</v>
          </cell>
          <cell r="AF84">
            <v>3758.5939393939398</v>
          </cell>
          <cell r="AG84">
            <v>3011.6</v>
          </cell>
          <cell r="AH84">
            <v>746.99393939393951</v>
          </cell>
          <cell r="AI84">
            <v>783.2</v>
          </cell>
          <cell r="AK84">
            <v>59293.736363636359</v>
          </cell>
          <cell r="AL84">
            <v>19221.8</v>
          </cell>
          <cell r="AM84">
            <v>40071.936363636363</v>
          </cell>
          <cell r="AN84">
            <v>39989.436363636356</v>
          </cell>
          <cell r="AO84">
            <v>15211</v>
          </cell>
          <cell r="AP84">
            <v>28839</v>
          </cell>
          <cell r="AQ84">
            <v>3693.8</v>
          </cell>
          <cell r="AR84">
            <v>10483.936363636363</v>
          </cell>
        </row>
        <row r="85">
          <cell r="F85">
            <v>400</v>
          </cell>
          <cell r="G85">
            <v>105</v>
          </cell>
          <cell r="H85">
            <v>295</v>
          </cell>
          <cell r="P85">
            <v>577.30000000000007</v>
          </cell>
          <cell r="Q85">
            <v>0</v>
          </cell>
          <cell r="R85">
            <v>0</v>
          </cell>
          <cell r="T85">
            <v>420.81199999999995</v>
          </cell>
          <cell r="U85">
            <v>437.988</v>
          </cell>
          <cell r="V85">
            <v>0</v>
          </cell>
          <cell r="W85">
            <v>0</v>
          </cell>
          <cell r="Y85">
            <v>231</v>
          </cell>
          <cell r="Z85">
            <v>264.8</v>
          </cell>
          <cell r="AA85">
            <v>0</v>
          </cell>
          <cell r="AB85">
            <v>0</v>
          </cell>
          <cell r="AD85">
            <v>190</v>
          </cell>
          <cell r="AE85">
            <v>212.7</v>
          </cell>
          <cell r="AH85">
            <v>59.927272727272793</v>
          </cell>
          <cell r="AI85">
            <v>274</v>
          </cell>
          <cell r="AK85">
            <v>4369.8727272727274</v>
          </cell>
          <cell r="AL85">
            <v>1228.3</v>
          </cell>
          <cell r="AM85">
            <v>3141.5727272727272</v>
          </cell>
          <cell r="AN85">
            <v>831.5</v>
          </cell>
        </row>
        <row r="86">
          <cell r="AL86">
            <v>19221.8</v>
          </cell>
          <cell r="AN86">
            <v>0</v>
          </cell>
        </row>
        <row r="87">
          <cell r="F87">
            <v>9777</v>
          </cell>
          <cell r="G87">
            <v>9777</v>
          </cell>
          <cell r="AK87">
            <v>9777</v>
          </cell>
          <cell r="AL87">
            <v>9777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  <cell r="AQ87">
            <v>0</v>
          </cell>
          <cell r="AR87">
            <v>0</v>
          </cell>
        </row>
        <row r="88">
          <cell r="F88">
            <v>13665.4</v>
          </cell>
          <cell r="G88">
            <v>10798</v>
          </cell>
          <cell r="H88">
            <v>2867.4</v>
          </cell>
          <cell r="P88">
            <v>2517.3000000000002</v>
          </cell>
          <cell r="Q88">
            <v>0</v>
          </cell>
          <cell r="R88">
            <v>0</v>
          </cell>
          <cell r="S88">
            <v>16252.633333333333</v>
          </cell>
          <cell r="T88">
            <v>12490.238666666668</v>
          </cell>
          <cell r="U88">
            <v>3762.394666666667</v>
          </cell>
          <cell r="V88">
            <v>0</v>
          </cell>
          <cell r="W88">
            <v>0</v>
          </cell>
          <cell r="X88">
            <v>17707.8</v>
          </cell>
          <cell r="Y88">
            <v>8250</v>
          </cell>
          <cell r="Z88">
            <v>9457.7999999999975</v>
          </cell>
          <cell r="AA88">
            <v>0</v>
          </cell>
          <cell r="AB88">
            <v>0</v>
          </cell>
          <cell r="AC88">
            <v>14962.003030303029</v>
          </cell>
          <cell r="AD88">
            <v>7040</v>
          </cell>
          <cell r="AE88">
            <v>7922.0030303030308</v>
          </cell>
          <cell r="AF88">
            <v>3758.5939393939398</v>
          </cell>
          <cell r="AG88">
            <v>3011.6</v>
          </cell>
          <cell r="AH88">
            <v>746.99393939393951</v>
          </cell>
          <cell r="AI88">
            <v>783.2</v>
          </cell>
          <cell r="AK88">
            <v>69070.736363636359</v>
          </cell>
          <cell r="AL88">
            <v>28998.799999999999</v>
          </cell>
          <cell r="AM88">
            <v>40071.936363636363</v>
          </cell>
          <cell r="AN88">
            <v>39989.436363636356</v>
          </cell>
          <cell r="AO88">
            <v>15211</v>
          </cell>
          <cell r="AP88">
            <v>28839</v>
          </cell>
          <cell r="AQ88">
            <v>3693.8</v>
          </cell>
          <cell r="AR88">
            <v>10483.936363636363</v>
          </cell>
        </row>
        <row r="89">
          <cell r="F89">
            <v>0</v>
          </cell>
          <cell r="G89">
            <v>0</v>
          </cell>
          <cell r="H89">
            <v>0</v>
          </cell>
          <cell r="AH89">
            <v>0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  <cell r="AQ89">
            <v>0</v>
          </cell>
          <cell r="AR89">
            <v>-1</v>
          </cell>
        </row>
        <row r="90">
          <cell r="F90">
            <v>653</v>
          </cell>
          <cell r="G90">
            <v>380</v>
          </cell>
          <cell r="H90">
            <v>273</v>
          </cell>
          <cell r="AH90">
            <v>0</v>
          </cell>
          <cell r="AK90">
            <v>653</v>
          </cell>
          <cell r="AL90">
            <v>380</v>
          </cell>
          <cell r="AM90">
            <v>273</v>
          </cell>
          <cell r="AN90">
            <v>273</v>
          </cell>
          <cell r="AO90">
            <v>0</v>
          </cell>
          <cell r="AP90">
            <v>0</v>
          </cell>
          <cell r="AQ90">
            <v>91.858099597126753</v>
          </cell>
          <cell r="AR90">
            <v>33.178671326544126</v>
          </cell>
        </row>
        <row r="91">
          <cell r="F91">
            <v>600</v>
          </cell>
          <cell r="G91">
            <v>210</v>
          </cell>
          <cell r="H91">
            <v>390</v>
          </cell>
          <cell r="S91">
            <v>0</v>
          </cell>
          <cell r="T91">
            <v>0</v>
          </cell>
          <cell r="U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H91">
            <v>0</v>
          </cell>
          <cell r="AK91">
            <v>600</v>
          </cell>
          <cell r="AL91">
            <v>210</v>
          </cell>
          <cell r="AM91">
            <v>390</v>
          </cell>
          <cell r="AN91">
            <v>390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</row>
        <row r="92">
          <cell r="F92">
            <v>19</v>
          </cell>
          <cell r="G92">
            <v>7</v>
          </cell>
          <cell r="H92">
            <v>12</v>
          </cell>
          <cell r="P92">
            <v>1.3333333333333286</v>
          </cell>
          <cell r="S92">
            <v>0</v>
          </cell>
          <cell r="X92">
            <v>28.333333333333332</v>
          </cell>
          <cell r="Y92">
            <v>13</v>
          </cell>
          <cell r="Z92">
            <v>15.333333333333332</v>
          </cell>
          <cell r="AC92">
            <v>27</v>
          </cell>
          <cell r="AD92">
            <v>13</v>
          </cell>
          <cell r="AE92">
            <v>14</v>
          </cell>
          <cell r="AF92">
            <v>12</v>
          </cell>
          <cell r="AG92">
            <v>12</v>
          </cell>
          <cell r="AH92">
            <v>0</v>
          </cell>
          <cell r="AK92">
            <v>87.666666666666657</v>
          </cell>
          <cell r="AL92">
            <v>34.333333333333329</v>
          </cell>
          <cell r="AM92">
            <v>53.333333333333329</v>
          </cell>
          <cell r="AN92">
            <v>53.333333333333329</v>
          </cell>
          <cell r="AO92">
            <v>26</v>
          </cell>
          <cell r="AP92">
            <v>29</v>
          </cell>
          <cell r="AQ92">
            <v>8.3333333333333286</v>
          </cell>
          <cell r="AR92">
            <v>24.333333333333329</v>
          </cell>
        </row>
        <row r="93">
          <cell r="AN93">
            <v>0</v>
          </cell>
        </row>
        <row r="94">
          <cell r="AN94">
            <v>0</v>
          </cell>
        </row>
        <row r="95">
          <cell r="F95">
            <v>14937.4</v>
          </cell>
          <cell r="G95">
            <v>11395</v>
          </cell>
          <cell r="H95">
            <v>3542.4</v>
          </cell>
          <cell r="P95">
            <v>2518.6333333333337</v>
          </cell>
          <cell r="Q95">
            <v>0</v>
          </cell>
          <cell r="R95">
            <v>0</v>
          </cell>
          <cell r="S95">
            <v>16252.633333333333</v>
          </cell>
          <cell r="T95">
            <v>12490.238666666668</v>
          </cell>
          <cell r="U95">
            <v>3762.394666666667</v>
          </cell>
          <cell r="V95">
            <v>0</v>
          </cell>
          <cell r="W95">
            <v>0</v>
          </cell>
          <cell r="X95">
            <v>17736.133333333331</v>
          </cell>
          <cell r="Y95">
            <v>8263</v>
          </cell>
          <cell r="Z95">
            <v>9473.1333333333314</v>
          </cell>
          <cell r="AA95">
            <v>0</v>
          </cell>
          <cell r="AB95">
            <v>0</v>
          </cell>
          <cell r="AC95">
            <v>14989.003030303029</v>
          </cell>
          <cell r="AD95">
            <v>7053</v>
          </cell>
          <cell r="AE95">
            <v>7936.0030303030308</v>
          </cell>
          <cell r="AF95">
            <v>3770.5939393939398</v>
          </cell>
          <cell r="AG95">
            <v>3023.6</v>
          </cell>
          <cell r="AH95">
            <v>746.99393939393951</v>
          </cell>
          <cell r="AI95">
            <v>783.2</v>
          </cell>
          <cell r="AJ95">
            <v>0</v>
          </cell>
          <cell r="AK95">
            <v>70411.40303030303</v>
          </cell>
          <cell r="AL95">
            <v>29623.133333333331</v>
          </cell>
          <cell r="AM95">
            <v>40788.269696969699</v>
          </cell>
          <cell r="AN95">
            <v>40705.769696969692</v>
          </cell>
          <cell r="AO95">
            <v>15237</v>
          </cell>
          <cell r="AP95">
            <v>28868</v>
          </cell>
          <cell r="AQ95">
            <v>3793.9914329304606</v>
          </cell>
          <cell r="AR95">
            <v>10540.448368296242</v>
          </cell>
        </row>
        <row r="96">
          <cell r="F96">
            <v>5160.3999999999996</v>
          </cell>
          <cell r="G96">
            <v>1618</v>
          </cell>
          <cell r="H96">
            <v>3542.4</v>
          </cell>
          <cell r="P96">
            <v>2518.6333333333337</v>
          </cell>
          <cell r="Q96">
            <v>0</v>
          </cell>
          <cell r="R96">
            <v>0</v>
          </cell>
          <cell r="S96">
            <v>6974.6333333333332</v>
          </cell>
          <cell r="T96">
            <v>3212.238666666668</v>
          </cell>
          <cell r="U96">
            <v>3762.394666666667</v>
          </cell>
          <cell r="V96">
            <v>0</v>
          </cell>
          <cell r="W96">
            <v>0</v>
          </cell>
          <cell r="X96">
            <v>3012.1333333333314</v>
          </cell>
          <cell r="Y96">
            <v>1402</v>
          </cell>
          <cell r="Z96">
            <v>1610.1333333333314</v>
          </cell>
          <cell r="AA96">
            <v>0</v>
          </cell>
          <cell r="AB96">
            <v>0</v>
          </cell>
          <cell r="AC96">
            <v>2035.0030303030289</v>
          </cell>
          <cell r="AD96">
            <v>958</v>
          </cell>
          <cell r="AE96">
            <v>1077.0030303030308</v>
          </cell>
          <cell r="AF96">
            <v>3770.5939393939398</v>
          </cell>
          <cell r="AG96">
            <v>3023.6</v>
          </cell>
          <cell r="AH96">
            <v>746.99393939393951</v>
          </cell>
          <cell r="AI96">
            <v>783.2</v>
          </cell>
          <cell r="AJ96">
            <v>0</v>
          </cell>
          <cell r="AK96">
            <v>23678.40303030303</v>
          </cell>
          <cell r="AL96">
            <v>6890.1333333333314</v>
          </cell>
          <cell r="AM96">
            <v>16788.269696969699</v>
          </cell>
          <cell r="AN96">
            <v>16705.769696969695</v>
          </cell>
          <cell r="AO96">
            <v>2281</v>
          </cell>
          <cell r="AP96">
            <v>4868</v>
          </cell>
          <cell r="AQ96">
            <v>3793.9914329304606</v>
          </cell>
          <cell r="AR96">
            <v>10540.448368296242</v>
          </cell>
        </row>
        <row r="97">
          <cell r="F97">
            <v>1439</v>
          </cell>
          <cell r="G97">
            <v>14937.4</v>
          </cell>
          <cell r="P97">
            <v>630</v>
          </cell>
          <cell r="S97">
            <v>1544</v>
          </cell>
          <cell r="X97">
            <v>100</v>
          </cell>
          <cell r="Y97">
            <v>17736.133333333331</v>
          </cell>
          <cell r="AC97">
            <v>130</v>
          </cell>
          <cell r="AD97">
            <v>14989.003030303031</v>
          </cell>
          <cell r="AF97">
            <v>508</v>
          </cell>
          <cell r="AG97">
            <v>350</v>
          </cell>
          <cell r="AH97">
            <v>158</v>
          </cell>
          <cell r="AI97">
            <v>54.400000000000006</v>
          </cell>
          <cell r="AJ97">
            <v>0</v>
          </cell>
          <cell r="AK97">
            <v>4347.3999999999996</v>
          </cell>
          <cell r="AL97">
            <v>71194.603030303027</v>
          </cell>
        </row>
        <row r="98">
          <cell r="F98">
            <v>84</v>
          </cell>
          <cell r="P98">
            <v>630</v>
          </cell>
          <cell r="S98">
            <v>1358</v>
          </cell>
          <cell r="X98">
            <v>100</v>
          </cell>
          <cell r="AC98">
            <v>130</v>
          </cell>
          <cell r="AF98">
            <v>508</v>
          </cell>
          <cell r="AG98">
            <v>350</v>
          </cell>
          <cell r="AH98">
            <v>0</v>
          </cell>
          <cell r="AI98">
            <v>54.400000000000006</v>
          </cell>
          <cell r="AK98">
            <v>2716.4</v>
          </cell>
          <cell r="AL98">
            <v>70411.40303030303</v>
          </cell>
          <cell r="AM98">
            <v>29623.133333333331</v>
          </cell>
        </row>
        <row r="99">
          <cell r="F99">
            <v>0</v>
          </cell>
          <cell r="P99">
            <v>0</v>
          </cell>
          <cell r="X99">
            <v>0</v>
          </cell>
          <cell r="AK99">
            <v>0</v>
          </cell>
        </row>
        <row r="100">
          <cell r="F100">
            <v>1355</v>
          </cell>
          <cell r="P100">
            <v>0</v>
          </cell>
          <cell r="S100">
            <v>186</v>
          </cell>
          <cell r="X100">
            <v>0</v>
          </cell>
          <cell r="AC100">
            <v>0</v>
          </cell>
          <cell r="AF100">
            <v>0</v>
          </cell>
          <cell r="AG100">
            <v>0</v>
          </cell>
          <cell r="AH100">
            <v>158</v>
          </cell>
          <cell r="AI100">
            <v>0</v>
          </cell>
          <cell r="AK100">
            <v>1631</v>
          </cell>
        </row>
        <row r="101">
          <cell r="P101">
            <v>0</v>
          </cell>
          <cell r="S101">
            <v>0</v>
          </cell>
        </row>
        <row r="102">
          <cell r="S102">
            <v>0</v>
          </cell>
          <cell r="X102">
            <v>0</v>
          </cell>
        </row>
        <row r="104">
          <cell r="AK104">
            <v>0</v>
          </cell>
        </row>
        <row r="105">
          <cell r="AK105">
            <v>0</v>
          </cell>
        </row>
        <row r="106">
          <cell r="F106">
            <v>1755</v>
          </cell>
          <cell r="P106">
            <v>0</v>
          </cell>
          <cell r="S106">
            <v>0</v>
          </cell>
          <cell r="X106">
            <v>0</v>
          </cell>
          <cell r="AC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K106">
            <v>1755</v>
          </cell>
        </row>
        <row r="107">
          <cell r="F107">
            <v>1355</v>
          </cell>
          <cell r="AC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K107">
            <v>1355</v>
          </cell>
        </row>
        <row r="108">
          <cell r="F108">
            <v>400</v>
          </cell>
          <cell r="P108">
            <v>0</v>
          </cell>
          <cell r="S108">
            <v>0</v>
          </cell>
          <cell r="AC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K108">
            <v>400</v>
          </cell>
        </row>
        <row r="109">
          <cell r="F109">
            <v>0</v>
          </cell>
          <cell r="P109">
            <v>0</v>
          </cell>
          <cell r="S109">
            <v>0</v>
          </cell>
          <cell r="X109">
            <v>0</v>
          </cell>
          <cell r="AC109">
            <v>0</v>
          </cell>
          <cell r="AF109">
            <v>0</v>
          </cell>
          <cell r="AG109">
            <v>0</v>
          </cell>
          <cell r="AH109">
            <v>0</v>
          </cell>
          <cell r="AK109">
            <v>0</v>
          </cell>
        </row>
        <row r="110">
          <cell r="F110">
            <v>0</v>
          </cell>
          <cell r="P110">
            <v>0</v>
          </cell>
          <cell r="S110">
            <v>40</v>
          </cell>
          <cell r="X110">
            <v>0</v>
          </cell>
          <cell r="AC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64</v>
          </cell>
          <cell r="AK110">
            <v>104</v>
          </cell>
        </row>
        <row r="111">
          <cell r="F111">
            <v>0</v>
          </cell>
          <cell r="P111">
            <v>0</v>
          </cell>
          <cell r="S111">
            <v>40</v>
          </cell>
          <cell r="AC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64</v>
          </cell>
          <cell r="AK111">
            <v>104</v>
          </cell>
        </row>
        <row r="112">
          <cell r="F112">
            <v>0</v>
          </cell>
          <cell r="P112">
            <v>0</v>
          </cell>
          <cell r="S112">
            <v>0</v>
          </cell>
          <cell r="X112">
            <v>0</v>
          </cell>
          <cell r="AC112">
            <v>0</v>
          </cell>
          <cell r="AF112">
            <v>0</v>
          </cell>
          <cell r="AG112">
            <v>0</v>
          </cell>
          <cell r="AH112">
            <v>0</v>
          </cell>
          <cell r="AK112">
            <v>0</v>
          </cell>
        </row>
        <row r="113">
          <cell r="F113">
            <v>0</v>
          </cell>
          <cell r="P113">
            <v>0</v>
          </cell>
          <cell r="S113">
            <v>0</v>
          </cell>
          <cell r="AC113">
            <v>0</v>
          </cell>
          <cell r="AG113">
            <v>0</v>
          </cell>
          <cell r="AH113">
            <v>0</v>
          </cell>
          <cell r="AK113">
            <v>0</v>
          </cell>
          <cell r="AM113">
            <v>0</v>
          </cell>
        </row>
        <row r="114">
          <cell r="F114">
            <v>0</v>
          </cell>
          <cell r="P114">
            <v>0</v>
          </cell>
          <cell r="S114">
            <v>0</v>
          </cell>
          <cell r="AH114">
            <v>0</v>
          </cell>
          <cell r="AK114">
            <v>0</v>
          </cell>
        </row>
        <row r="115">
          <cell r="F115">
            <v>0</v>
          </cell>
          <cell r="P115">
            <v>0</v>
          </cell>
          <cell r="S115">
            <v>0</v>
          </cell>
          <cell r="AC115">
            <v>0</v>
          </cell>
          <cell r="AG115">
            <v>0</v>
          </cell>
          <cell r="AH115">
            <v>0</v>
          </cell>
          <cell r="AK115">
            <v>0</v>
          </cell>
          <cell r="AL115">
            <v>0</v>
          </cell>
          <cell r="AM115">
            <v>0</v>
          </cell>
        </row>
        <row r="116">
          <cell r="P116">
            <v>0</v>
          </cell>
          <cell r="S116">
            <v>0</v>
          </cell>
          <cell r="AC116">
            <v>0</v>
          </cell>
          <cell r="AG116">
            <v>0</v>
          </cell>
          <cell r="AH116">
            <v>0</v>
          </cell>
          <cell r="AK116">
            <v>0</v>
          </cell>
        </row>
        <row r="117">
          <cell r="F117">
            <v>0</v>
          </cell>
          <cell r="P117">
            <v>0</v>
          </cell>
          <cell r="S117">
            <v>0</v>
          </cell>
          <cell r="AC117">
            <v>0</v>
          </cell>
          <cell r="AF117">
            <v>0</v>
          </cell>
          <cell r="AG117">
            <v>0</v>
          </cell>
          <cell r="AH117">
            <v>0</v>
          </cell>
          <cell r="AK117">
            <v>0</v>
          </cell>
        </row>
        <row r="118">
          <cell r="P118">
            <v>0</v>
          </cell>
          <cell r="S118">
            <v>0</v>
          </cell>
          <cell r="X118">
            <v>0</v>
          </cell>
          <cell r="AC118">
            <v>0</v>
          </cell>
          <cell r="AG118">
            <v>0</v>
          </cell>
          <cell r="AH118">
            <v>0</v>
          </cell>
          <cell r="AK118">
            <v>0</v>
          </cell>
        </row>
        <row r="119">
          <cell r="F119">
            <v>795</v>
          </cell>
          <cell r="AK119">
            <v>795</v>
          </cell>
        </row>
        <row r="120">
          <cell r="F120">
            <v>2982</v>
          </cell>
          <cell r="S120">
            <v>0</v>
          </cell>
          <cell r="X120">
            <v>0</v>
          </cell>
          <cell r="AF120">
            <v>0</v>
          </cell>
          <cell r="AK120">
            <v>2982</v>
          </cell>
        </row>
        <row r="121">
          <cell r="F121">
            <v>3800</v>
          </cell>
          <cell r="AK121">
            <v>3800</v>
          </cell>
        </row>
        <row r="122">
          <cell r="AK122">
            <v>0</v>
          </cell>
        </row>
        <row r="123">
          <cell r="AK123">
            <v>0</v>
          </cell>
          <cell r="AL123">
            <v>-12423.707121212121</v>
          </cell>
        </row>
        <row r="124">
          <cell r="F124">
            <v>0</v>
          </cell>
          <cell r="AK124">
            <v>0</v>
          </cell>
        </row>
        <row r="125">
          <cell r="F125">
            <v>9332</v>
          </cell>
          <cell r="G125">
            <v>0</v>
          </cell>
          <cell r="H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40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  <cell r="AH125">
            <v>0</v>
          </cell>
          <cell r="AI125">
            <v>64</v>
          </cell>
          <cell r="AJ125">
            <v>0</v>
          </cell>
          <cell r="AK125">
            <v>9436</v>
          </cell>
          <cell r="AO125">
            <v>0</v>
          </cell>
          <cell r="AP125">
            <v>0</v>
          </cell>
          <cell r="AQ125">
            <v>0</v>
          </cell>
          <cell r="AR125">
            <v>0</v>
          </cell>
        </row>
        <row r="126">
          <cell r="F126">
            <v>9332</v>
          </cell>
          <cell r="G126">
            <v>0</v>
          </cell>
          <cell r="H126">
            <v>0</v>
          </cell>
          <cell r="P126">
            <v>0</v>
          </cell>
          <cell r="S126">
            <v>226</v>
          </cell>
          <cell r="X126">
            <v>0</v>
          </cell>
          <cell r="Y126">
            <v>0</v>
          </cell>
          <cell r="Z126">
            <v>0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158</v>
          </cell>
          <cell r="AI126">
            <v>64</v>
          </cell>
          <cell r="AJ126">
            <v>0</v>
          </cell>
          <cell r="AK126">
            <v>9436</v>
          </cell>
        </row>
        <row r="127">
          <cell r="AK127">
            <v>-2987.7071212121214</v>
          </cell>
          <cell r="AL127">
            <v>9526</v>
          </cell>
        </row>
        <row r="128">
          <cell r="AK128">
            <v>-2987.7071212121214</v>
          </cell>
        </row>
        <row r="129">
          <cell r="AK129">
            <v>-4268.1530303030304</v>
          </cell>
          <cell r="AL129">
            <v>8396.8666666666686</v>
          </cell>
          <cell r="AM129">
            <v>-13530.269696969699</v>
          </cell>
        </row>
        <row r="131">
          <cell r="AK131">
            <v>-1280.445909090909</v>
          </cell>
          <cell r="AO131">
            <v>0</v>
          </cell>
        </row>
        <row r="134">
          <cell r="AK134">
            <v>27258</v>
          </cell>
          <cell r="AM134">
            <v>27258</v>
          </cell>
          <cell r="AO134">
            <v>0</v>
          </cell>
          <cell r="AQ134">
            <v>0</v>
          </cell>
        </row>
        <row r="135">
          <cell r="AK135">
            <v>-13530.269696969699</v>
          </cell>
          <cell r="AO135">
            <v>0</v>
          </cell>
        </row>
        <row r="136">
          <cell r="AK136">
            <v>17.25</v>
          </cell>
          <cell r="AO136" t="e">
            <v>#DIV/0!</v>
          </cell>
        </row>
        <row r="137">
          <cell r="AK137">
            <v>25.82</v>
          </cell>
          <cell r="AO137" t="e">
            <v>#DIV/0!</v>
          </cell>
        </row>
        <row r="138">
          <cell r="AK138">
            <v>0</v>
          </cell>
          <cell r="AO138">
            <v>0</v>
          </cell>
        </row>
        <row r="140">
          <cell r="AK140">
            <v>9.61</v>
          </cell>
          <cell r="AO140" t="e">
            <v>#DIV/0!</v>
          </cell>
        </row>
        <row r="142">
          <cell r="AJ142">
            <v>0</v>
          </cell>
          <cell r="AK142">
            <v>7.49</v>
          </cell>
          <cell r="AO142" t="e">
            <v>#DIV/0!</v>
          </cell>
        </row>
        <row r="143">
          <cell r="AK143">
            <v>38020</v>
          </cell>
          <cell r="AL143">
            <v>38020</v>
          </cell>
        </row>
        <row r="145">
          <cell r="AJ145">
            <v>300</v>
          </cell>
        </row>
        <row r="146">
          <cell r="AK146">
            <v>13480</v>
          </cell>
          <cell r="AL146">
            <v>-29623.133333333331</v>
          </cell>
          <cell r="AM146">
            <v>-40788.269696969699</v>
          </cell>
        </row>
        <row r="147">
          <cell r="S147">
            <v>0</v>
          </cell>
          <cell r="AK147">
            <v>865.25</v>
          </cell>
        </row>
        <row r="149">
          <cell r="AJ149">
            <v>0</v>
          </cell>
          <cell r="AK149">
            <v>65278</v>
          </cell>
          <cell r="AL149">
            <v>38020</v>
          </cell>
          <cell r="AM149">
            <v>27258</v>
          </cell>
          <cell r="AO149">
            <v>0</v>
          </cell>
        </row>
        <row r="150">
          <cell r="AK150">
            <v>0</v>
          </cell>
        </row>
        <row r="151">
          <cell r="AK151">
            <v>65278</v>
          </cell>
          <cell r="AL151">
            <v>38020</v>
          </cell>
          <cell r="AM151">
            <v>27258</v>
          </cell>
        </row>
        <row r="152">
          <cell r="AK152">
            <v>0</v>
          </cell>
          <cell r="AO152">
            <v>2281</v>
          </cell>
          <cell r="AP152">
            <v>4868</v>
          </cell>
          <cell r="AQ152">
            <v>3793.9914329304606</v>
          </cell>
          <cell r="AR152">
            <v>10540.448368296242</v>
          </cell>
        </row>
        <row r="153">
          <cell r="AK153">
            <v>-6.1</v>
          </cell>
          <cell r="AL153">
            <v>28.3</v>
          </cell>
          <cell r="AM153">
            <v>-33.200000000000003</v>
          </cell>
        </row>
        <row r="154">
          <cell r="AK154">
            <v>19.144626324515361</v>
          </cell>
          <cell r="AL154">
            <v>-100</v>
          </cell>
          <cell r="AM154">
            <v>-100</v>
          </cell>
        </row>
        <row r="155">
          <cell r="AL155">
            <v>0</v>
          </cell>
          <cell r="AM155">
            <v>0</v>
          </cell>
        </row>
        <row r="157">
          <cell r="F157">
            <v>0</v>
          </cell>
          <cell r="P157">
            <v>0</v>
          </cell>
          <cell r="S157">
            <v>0</v>
          </cell>
          <cell r="X157">
            <v>0</v>
          </cell>
          <cell r="AC157">
            <v>0</v>
          </cell>
          <cell r="AI157">
            <v>0</v>
          </cell>
          <cell r="AJ157">
            <v>142</v>
          </cell>
          <cell r="AK157">
            <v>0</v>
          </cell>
        </row>
        <row r="158">
          <cell r="F158">
            <v>523.6</v>
          </cell>
          <cell r="P158">
            <v>650</v>
          </cell>
          <cell r="S158">
            <v>1609</v>
          </cell>
          <cell r="X158">
            <v>838</v>
          </cell>
          <cell r="AC158">
            <v>1283</v>
          </cell>
          <cell r="AF158">
            <v>652</v>
          </cell>
          <cell r="AG158">
            <v>652</v>
          </cell>
          <cell r="AH158">
            <v>0</v>
          </cell>
          <cell r="AK158">
            <v>5555.6</v>
          </cell>
        </row>
        <row r="159">
          <cell r="F159">
            <v>523.6</v>
          </cell>
          <cell r="P159">
            <v>505</v>
          </cell>
          <cell r="S159">
            <v>721</v>
          </cell>
          <cell r="X159">
            <v>468</v>
          </cell>
          <cell r="AC159">
            <v>1019</v>
          </cell>
          <cell r="AF159">
            <v>242</v>
          </cell>
          <cell r="AG159">
            <v>242</v>
          </cell>
          <cell r="AH159">
            <v>0</v>
          </cell>
          <cell r="AK159">
            <v>3236.6</v>
          </cell>
        </row>
        <row r="160">
          <cell r="F160">
            <v>523.6</v>
          </cell>
          <cell r="P160">
            <v>145</v>
          </cell>
          <cell r="S160">
            <v>145</v>
          </cell>
          <cell r="X160">
            <v>66</v>
          </cell>
          <cell r="AC160">
            <v>50</v>
          </cell>
          <cell r="AF160">
            <v>104</v>
          </cell>
          <cell r="AG160">
            <v>104</v>
          </cell>
          <cell r="AH160">
            <v>0</v>
          </cell>
          <cell r="AI160">
            <v>403</v>
          </cell>
          <cell r="AK160">
            <v>1436.6</v>
          </cell>
        </row>
        <row r="161">
          <cell r="AK161">
            <v>0</v>
          </cell>
        </row>
        <row r="162">
          <cell r="AK162">
            <v>0</v>
          </cell>
        </row>
        <row r="163">
          <cell r="F163">
            <v>14.170833333333334</v>
          </cell>
          <cell r="AK163">
            <v>14.170833333333334</v>
          </cell>
        </row>
        <row r="164">
          <cell r="P164">
            <v>89.333333333333329</v>
          </cell>
          <cell r="S164">
            <v>560</v>
          </cell>
          <cell r="X164">
            <v>300</v>
          </cell>
          <cell r="AC164">
            <v>204.36363636363637</v>
          </cell>
          <cell r="AF164">
            <v>274.27272727272725</v>
          </cell>
          <cell r="AG164">
            <v>274.27272727272725</v>
          </cell>
          <cell r="AK164">
            <v>1153.6969696969697</v>
          </cell>
        </row>
        <row r="165">
          <cell r="F165">
            <v>64.600000000000023</v>
          </cell>
          <cell r="S165">
            <v>1049</v>
          </cell>
          <cell r="X165">
            <v>538</v>
          </cell>
          <cell r="AC165">
            <v>1078.6363636363635</v>
          </cell>
          <cell r="AK165">
            <v>2730.2363636363634</v>
          </cell>
        </row>
        <row r="166">
          <cell r="S166">
            <v>1609</v>
          </cell>
          <cell r="X166">
            <v>838</v>
          </cell>
          <cell r="AC166">
            <v>1283</v>
          </cell>
        </row>
        <row r="167">
          <cell r="F167">
            <v>459</v>
          </cell>
          <cell r="P167">
            <v>0</v>
          </cell>
          <cell r="S167">
            <v>0</v>
          </cell>
          <cell r="X167">
            <v>0</v>
          </cell>
          <cell r="AC167">
            <v>0</v>
          </cell>
          <cell r="AK167">
            <v>459</v>
          </cell>
        </row>
        <row r="168">
          <cell r="S168">
            <v>0</v>
          </cell>
          <cell r="X168">
            <v>0</v>
          </cell>
          <cell r="AC168">
            <v>0</v>
          </cell>
          <cell r="AF168">
            <v>0</v>
          </cell>
          <cell r="AG168">
            <v>0</v>
          </cell>
          <cell r="AH168">
            <v>0</v>
          </cell>
          <cell r="AK168">
            <v>0</v>
          </cell>
        </row>
        <row r="169">
          <cell r="F169">
            <v>1439</v>
          </cell>
          <cell r="G169">
            <v>14937.4</v>
          </cell>
          <cell r="H169">
            <v>0</v>
          </cell>
          <cell r="P169">
            <v>630</v>
          </cell>
          <cell r="Q169">
            <v>0</v>
          </cell>
          <cell r="R169">
            <v>0</v>
          </cell>
          <cell r="S169">
            <v>1584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100</v>
          </cell>
          <cell r="Y169">
            <v>17736.133333333331</v>
          </cell>
          <cell r="Z169">
            <v>0</v>
          </cell>
          <cell r="AA169">
            <v>0</v>
          </cell>
          <cell r="AB169">
            <v>0</v>
          </cell>
          <cell r="AC169">
            <v>130</v>
          </cell>
          <cell r="AD169">
            <v>14989.003030303031</v>
          </cell>
          <cell r="AE169">
            <v>0</v>
          </cell>
          <cell r="AF169">
            <v>508</v>
          </cell>
          <cell r="AG169">
            <v>350</v>
          </cell>
          <cell r="AH169">
            <v>158</v>
          </cell>
          <cell r="AI169">
            <v>118.4</v>
          </cell>
          <cell r="AJ169">
            <v>0</v>
          </cell>
          <cell r="AK169">
            <v>4451.3999999999996</v>
          </cell>
        </row>
        <row r="170">
          <cell r="F170">
            <v>1439</v>
          </cell>
          <cell r="G170">
            <v>14937.4</v>
          </cell>
          <cell r="H170">
            <v>0</v>
          </cell>
          <cell r="P170">
            <v>630</v>
          </cell>
          <cell r="Q170">
            <v>0</v>
          </cell>
          <cell r="R170">
            <v>0</v>
          </cell>
          <cell r="S170">
            <v>1584</v>
          </cell>
          <cell r="T170">
            <v>0</v>
          </cell>
          <cell r="U170">
            <v>0</v>
          </cell>
          <cell r="V170">
            <v>0</v>
          </cell>
          <cell r="W170">
            <v>0</v>
          </cell>
          <cell r="X170">
            <v>100</v>
          </cell>
          <cell r="Y170">
            <v>17736.133333333331</v>
          </cell>
          <cell r="Z170">
            <v>0</v>
          </cell>
          <cell r="AA170">
            <v>0</v>
          </cell>
          <cell r="AB170">
            <v>0</v>
          </cell>
          <cell r="AC170">
            <v>130</v>
          </cell>
          <cell r="AD170">
            <v>14989.003030303031</v>
          </cell>
          <cell r="AE170">
            <v>0</v>
          </cell>
          <cell r="AF170">
            <v>508</v>
          </cell>
          <cell r="AG170">
            <v>350</v>
          </cell>
          <cell r="AH170">
            <v>158</v>
          </cell>
          <cell r="AI170">
            <v>118.4</v>
          </cell>
          <cell r="AJ170">
            <v>0</v>
          </cell>
          <cell r="AK170">
            <v>4451.3999999999996</v>
          </cell>
        </row>
        <row r="171">
          <cell r="F171">
            <v>0</v>
          </cell>
          <cell r="G171">
            <v>0</v>
          </cell>
          <cell r="H171">
            <v>0</v>
          </cell>
          <cell r="P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K171">
            <v>0</v>
          </cell>
        </row>
        <row r="172">
          <cell r="F172">
            <v>0</v>
          </cell>
          <cell r="AG172">
            <v>0</v>
          </cell>
          <cell r="AK172">
            <v>0</v>
          </cell>
        </row>
        <row r="173">
          <cell r="AK173">
            <v>0</v>
          </cell>
        </row>
        <row r="174">
          <cell r="F174">
            <v>3800</v>
          </cell>
          <cell r="AK174">
            <v>3800</v>
          </cell>
        </row>
        <row r="175">
          <cell r="F175">
            <v>550</v>
          </cell>
          <cell r="P175">
            <v>794.30000000000007</v>
          </cell>
          <cell r="Q175">
            <v>0</v>
          </cell>
          <cell r="R175">
            <v>0</v>
          </cell>
          <cell r="S175">
            <v>1740.8</v>
          </cell>
          <cell r="T175">
            <v>578.8119999999999</v>
          </cell>
          <cell r="U175">
            <v>601.98800000000006</v>
          </cell>
          <cell r="V175">
            <v>0</v>
          </cell>
          <cell r="W175">
            <v>0</v>
          </cell>
          <cell r="X175">
            <v>681.8</v>
          </cell>
          <cell r="AA175">
            <v>0</v>
          </cell>
          <cell r="AB175">
            <v>0</v>
          </cell>
          <cell r="AC175">
            <v>553.70000000000005</v>
          </cell>
          <cell r="AF175">
            <v>1517.2</v>
          </cell>
          <cell r="AG175">
            <v>1434.2727272727273</v>
          </cell>
          <cell r="AH175">
            <v>82.927272727272793</v>
          </cell>
          <cell r="AJ175">
            <v>0</v>
          </cell>
          <cell r="AK175">
            <v>6007.8727272727274</v>
          </cell>
          <cell r="AO175">
            <v>263</v>
          </cell>
          <cell r="AP175">
            <v>600</v>
          </cell>
          <cell r="AQ175">
            <v>783.9666666666667</v>
          </cell>
          <cell r="AR175">
            <v>1866.9363636363637</v>
          </cell>
        </row>
        <row r="176">
          <cell r="F176">
            <v>0</v>
          </cell>
          <cell r="G176">
            <v>0</v>
          </cell>
          <cell r="H176">
            <v>0</v>
          </cell>
          <cell r="P176">
            <v>89.333333333333329</v>
          </cell>
          <cell r="Q176">
            <v>0</v>
          </cell>
          <cell r="R176">
            <v>0</v>
          </cell>
          <cell r="S176">
            <v>560</v>
          </cell>
          <cell r="T176">
            <v>0</v>
          </cell>
          <cell r="U176">
            <v>0</v>
          </cell>
          <cell r="V176">
            <v>0</v>
          </cell>
          <cell r="W176">
            <v>0</v>
          </cell>
          <cell r="X176">
            <v>300</v>
          </cell>
          <cell r="Y176">
            <v>141</v>
          </cell>
          <cell r="Z176">
            <v>159</v>
          </cell>
          <cell r="AA176">
            <v>0</v>
          </cell>
          <cell r="AB176">
            <v>0</v>
          </cell>
          <cell r="AC176">
            <v>204.36363636363637</v>
          </cell>
          <cell r="AD176">
            <v>97</v>
          </cell>
          <cell r="AE176">
            <v>107.36363636363637</v>
          </cell>
          <cell r="AF176">
            <v>274.27272727272725</v>
          </cell>
          <cell r="AG176">
            <v>274.27272727272725</v>
          </cell>
          <cell r="AH176">
            <v>0</v>
          </cell>
        </row>
        <row r="177">
          <cell r="F177">
            <v>19</v>
          </cell>
          <cell r="P177">
            <v>1.3333333333333286</v>
          </cell>
          <cell r="Q177">
            <v>0</v>
          </cell>
          <cell r="R177">
            <v>0</v>
          </cell>
          <cell r="S177">
            <v>13.666666666666666</v>
          </cell>
          <cell r="T177">
            <v>13.666666666666666</v>
          </cell>
          <cell r="U177">
            <v>0</v>
          </cell>
          <cell r="V177">
            <v>0</v>
          </cell>
          <cell r="W177">
            <v>0</v>
          </cell>
          <cell r="X177">
            <v>785.33333333333337</v>
          </cell>
          <cell r="AA177">
            <v>0</v>
          </cell>
          <cell r="AB177">
            <v>0</v>
          </cell>
          <cell r="AC177">
            <v>40.333333333333336</v>
          </cell>
          <cell r="AF177">
            <v>12.333333333333334</v>
          </cell>
          <cell r="AG177">
            <v>12</v>
          </cell>
          <cell r="AH177">
            <v>0.33333333333333331</v>
          </cell>
          <cell r="AI177">
            <v>0</v>
          </cell>
          <cell r="AJ177">
            <v>0</v>
          </cell>
          <cell r="AK177">
            <v>-408.77924242424228</v>
          </cell>
          <cell r="AO177">
            <v>385</v>
          </cell>
          <cell r="AP177">
            <v>445</v>
          </cell>
          <cell r="AQ177">
            <v>8.3333333333333286</v>
          </cell>
          <cell r="AR177">
            <v>33.333333333333329</v>
          </cell>
        </row>
        <row r="180">
          <cell r="F180">
            <v>11960.8</v>
          </cell>
          <cell r="P180">
            <v>704.3333333333336</v>
          </cell>
          <cell r="S180">
            <v>2859.1666666666665</v>
          </cell>
          <cell r="X180">
            <v>477.33333333333155</v>
          </cell>
          <cell r="AC180">
            <v>-207.66666666666805</v>
          </cell>
          <cell r="AF180">
            <v>1396.3333333333337</v>
          </cell>
          <cell r="AG180">
            <v>890.59999999999991</v>
          </cell>
          <cell r="AH180">
            <v>505.73333333333341</v>
          </cell>
          <cell r="AP180">
            <v>1507.2</v>
          </cell>
        </row>
        <row r="181">
          <cell r="AO181" t="str">
            <v>ОЧИК.18.02.</v>
          </cell>
        </row>
        <row r="184">
          <cell r="F184" t="str">
            <v>АПАРАТ ВСЬОГО</v>
          </cell>
          <cell r="G184" t="str">
            <v>АПАРАТ ЕЛЕКТРО</v>
          </cell>
          <cell r="H184" t="str">
            <v>АПАРАТ ТЕПЛО</v>
          </cell>
          <cell r="P184" t="str">
            <v>ККМ</v>
          </cell>
          <cell r="S184" t="str">
            <v>КТМ</v>
          </cell>
          <cell r="X184" t="str">
            <v>ТЕЦ-5 ВСЬОГО</v>
          </cell>
          <cell r="Y184" t="str">
            <v>Е/Е</v>
          </cell>
          <cell r="Z184" t="str">
            <v xml:space="preserve"> Т/Е</v>
          </cell>
          <cell r="AC184" t="str">
            <v>ТЕЦ-6 ВСЬОГО</v>
          </cell>
          <cell r="AD184" t="str">
            <v>Е/Е</v>
          </cell>
          <cell r="AE184" t="str">
            <v xml:space="preserve"> Т/Е</v>
          </cell>
          <cell r="AF184" t="str">
            <v>Е/Е</v>
          </cell>
          <cell r="AG184" t="str">
            <v xml:space="preserve"> Т/Е</v>
          </cell>
          <cell r="AI184" t="str">
            <v xml:space="preserve">ДОП.ВИР. </v>
          </cell>
          <cell r="AJ184" t="str">
            <v>ДОП.ВИР. СТ.ОРГ.</v>
          </cell>
          <cell r="AK184" t="str">
            <v>АК КЕ ВСЬОГО</v>
          </cell>
          <cell r="AL184" t="str">
            <v>Е/Е</v>
          </cell>
          <cell r="AM184" t="str">
            <v xml:space="preserve"> Т/Е</v>
          </cell>
          <cell r="AO184" t="str">
            <v>СТАНЦІї ЕЛЕКТРО</v>
          </cell>
          <cell r="AP184" t="str">
            <v>СТАНЦІІ ТЕПЛОВІ</v>
          </cell>
          <cell r="AQ184" t="str">
            <v>МЕРЕЖІ ЕЛЕКТРО</v>
          </cell>
          <cell r="AR184" t="str">
            <v>МЕРЕЖІ ТЕПЛОВІ</v>
          </cell>
        </row>
        <row r="187">
          <cell r="S187">
            <v>47.7</v>
          </cell>
          <cell r="X187">
            <v>75.7</v>
          </cell>
          <cell r="AC187">
            <v>66.599999999999994</v>
          </cell>
          <cell r="AK187">
            <v>190</v>
          </cell>
          <cell r="AO187">
            <v>221.49122807017542</v>
          </cell>
        </row>
        <row r="188">
          <cell r="S188">
            <v>54.5</v>
          </cell>
          <cell r="X188">
            <v>86.7</v>
          </cell>
          <cell r="AC188">
            <v>76.3</v>
          </cell>
          <cell r="AK188">
            <v>217.5</v>
          </cell>
          <cell r="AO188">
            <v>252.49999999999997</v>
          </cell>
        </row>
        <row r="189">
          <cell r="P189">
            <v>0</v>
          </cell>
          <cell r="S189">
            <v>0</v>
          </cell>
          <cell r="X189">
            <v>0</v>
          </cell>
          <cell r="AC189">
            <v>0</v>
          </cell>
          <cell r="AO189">
            <v>66</v>
          </cell>
        </row>
        <row r="190">
          <cell r="P190">
            <v>0</v>
          </cell>
          <cell r="S190">
            <v>194.5</v>
          </cell>
          <cell r="X190">
            <v>194.5</v>
          </cell>
          <cell r="AC190">
            <v>194.5</v>
          </cell>
          <cell r="AK190">
            <v>194.5</v>
          </cell>
          <cell r="AO190">
            <v>0</v>
          </cell>
        </row>
        <row r="191">
          <cell r="S191">
            <v>9278</v>
          </cell>
          <cell r="X191">
            <v>14724</v>
          </cell>
          <cell r="AC191">
            <v>12954</v>
          </cell>
          <cell r="AK191">
            <v>36955</v>
          </cell>
          <cell r="AO191">
            <v>0</v>
          </cell>
        </row>
        <row r="192">
          <cell r="AK192">
            <v>36956</v>
          </cell>
        </row>
        <row r="193">
          <cell r="X193">
            <v>0</v>
          </cell>
          <cell r="AC193">
            <v>0</v>
          </cell>
          <cell r="AK193">
            <v>0</v>
          </cell>
        </row>
        <row r="194">
          <cell r="X194">
            <v>0</v>
          </cell>
          <cell r="AC194">
            <v>0</v>
          </cell>
          <cell r="AK194">
            <v>0</v>
          </cell>
        </row>
        <row r="195">
          <cell r="X195">
            <v>82.5</v>
          </cell>
          <cell r="AC195">
            <v>82.5</v>
          </cell>
        </row>
        <row r="196">
          <cell r="X196">
            <v>0</v>
          </cell>
          <cell r="AC196">
            <v>0</v>
          </cell>
          <cell r="AK196">
            <v>0</v>
          </cell>
        </row>
        <row r="197">
          <cell r="S197">
            <v>0</v>
          </cell>
          <cell r="X197">
            <v>0</v>
          </cell>
          <cell r="AC197">
            <v>0</v>
          </cell>
          <cell r="AK197">
            <v>0</v>
          </cell>
        </row>
        <row r="199">
          <cell r="X199">
            <v>0</v>
          </cell>
          <cell r="AC199">
            <v>0</v>
          </cell>
          <cell r="AK199">
            <v>0</v>
          </cell>
          <cell r="AO199">
            <v>75.839416058394164</v>
          </cell>
        </row>
        <row r="200">
          <cell r="X200">
            <v>0</v>
          </cell>
          <cell r="AC200">
            <v>0</v>
          </cell>
          <cell r="AK200">
            <v>0</v>
          </cell>
          <cell r="AO200">
            <v>103.9</v>
          </cell>
        </row>
        <row r="201">
          <cell r="F201">
            <v>75</v>
          </cell>
          <cell r="P201">
            <v>75</v>
          </cell>
          <cell r="AJ201">
            <v>0</v>
          </cell>
          <cell r="AO201" t="e">
            <v>#DIV/0!</v>
          </cell>
          <cell r="AR201">
            <v>75</v>
          </cell>
        </row>
        <row r="202">
          <cell r="S202">
            <v>385</v>
          </cell>
          <cell r="X202">
            <v>385</v>
          </cell>
          <cell r="AC202">
            <v>385</v>
          </cell>
          <cell r="AK202">
            <v>385</v>
          </cell>
          <cell r="AO202">
            <v>195.28</v>
          </cell>
        </row>
        <row r="203">
          <cell r="S203">
            <v>0</v>
          </cell>
          <cell r="X203">
            <v>0</v>
          </cell>
          <cell r="AC203">
            <v>0</v>
          </cell>
          <cell r="AK203">
            <v>0</v>
          </cell>
          <cell r="AO203">
            <v>14810</v>
          </cell>
        </row>
        <row r="204">
          <cell r="AK204">
            <v>0</v>
          </cell>
        </row>
        <row r="205">
          <cell r="S205">
            <v>54.5</v>
          </cell>
          <cell r="X205">
            <v>86.7</v>
          </cell>
          <cell r="Y205">
            <v>40.4</v>
          </cell>
          <cell r="Z205">
            <v>46.300000000000004</v>
          </cell>
          <cell r="AC205">
            <v>76.3</v>
          </cell>
          <cell r="AD205">
            <v>35.9</v>
          </cell>
          <cell r="AE205">
            <v>40.4</v>
          </cell>
          <cell r="AK205">
            <v>217.5</v>
          </cell>
          <cell r="AL205">
            <v>76.3</v>
          </cell>
          <cell r="AM205">
            <v>141.19999999999999</v>
          </cell>
          <cell r="AO205">
            <v>356.4</v>
          </cell>
          <cell r="AP205">
            <v>74.900000000000006</v>
          </cell>
          <cell r="AQ205">
            <v>281.5</v>
          </cell>
        </row>
        <row r="206">
          <cell r="S206">
            <v>9278</v>
          </cell>
          <cell r="X206">
            <v>14724</v>
          </cell>
          <cell r="Y206">
            <v>6861</v>
          </cell>
          <cell r="Z206">
            <v>7863</v>
          </cell>
          <cell r="AA206">
            <v>7863</v>
          </cell>
          <cell r="AC206">
            <v>12954</v>
          </cell>
          <cell r="AD206">
            <v>6095</v>
          </cell>
          <cell r="AE206">
            <v>6859</v>
          </cell>
          <cell r="AK206">
            <v>36955</v>
          </cell>
          <cell r="AL206">
            <v>12956</v>
          </cell>
          <cell r="AM206">
            <v>24000</v>
          </cell>
          <cell r="AO206">
            <v>14810</v>
          </cell>
          <cell r="AP206">
            <v>3112.427048260382</v>
          </cell>
          <cell r="AQ206">
            <v>11697.572951739618</v>
          </cell>
        </row>
        <row r="207">
          <cell r="S207">
            <v>170.24</v>
          </cell>
          <cell r="X207">
            <v>169.83</v>
          </cell>
          <cell r="Y207">
            <v>169.83</v>
          </cell>
          <cell r="Z207">
            <v>169.83</v>
          </cell>
          <cell r="AC207">
            <v>169.78</v>
          </cell>
          <cell r="AD207">
            <v>169.78</v>
          </cell>
          <cell r="AE207">
            <v>169.78</v>
          </cell>
          <cell r="AI207">
            <v>0</v>
          </cell>
          <cell r="AJ207">
            <v>0</v>
          </cell>
          <cell r="AK207">
            <v>169.91</v>
          </cell>
          <cell r="AL207">
            <v>169.8</v>
          </cell>
          <cell r="AM207">
            <v>169.97</v>
          </cell>
          <cell r="AO207">
            <v>41.55</v>
          </cell>
          <cell r="AP207">
            <v>41.55</v>
          </cell>
          <cell r="AQ207">
            <v>41.55</v>
          </cell>
          <cell r="AR207">
            <v>0</v>
          </cell>
        </row>
        <row r="208">
          <cell r="AM208">
            <v>0</v>
          </cell>
          <cell r="AO208">
            <v>52</v>
          </cell>
          <cell r="AP208">
            <v>52</v>
          </cell>
        </row>
        <row r="209">
          <cell r="X209">
            <v>14724</v>
          </cell>
          <cell r="AC209">
            <v>12954</v>
          </cell>
          <cell r="AK209">
            <v>36955</v>
          </cell>
          <cell r="AL209">
            <v>12956</v>
          </cell>
          <cell r="AM209">
            <v>23999</v>
          </cell>
          <cell r="AO209">
            <v>14862</v>
          </cell>
          <cell r="AP209">
            <v>3164.427048260382</v>
          </cell>
          <cell r="AQ209">
            <v>11697.572951739618</v>
          </cell>
        </row>
        <row r="211">
          <cell r="AK211">
            <v>36956</v>
          </cell>
        </row>
        <row r="218">
          <cell r="G218" t="str">
            <v>Б.В.ЯЩЕНКО</v>
          </cell>
        </row>
        <row r="219">
          <cell r="G219" t="str">
            <v>М.В.ТЕРПИЛО</v>
          </cell>
        </row>
        <row r="220">
          <cell r="G220" t="str">
            <v xml:space="preserve">В.І.МИРГОРОДСЬКИЙ                                  </v>
          </cell>
        </row>
        <row r="221">
          <cell r="G221" t="str">
            <v xml:space="preserve">М.І.ШЕВЧЕНКО                                 </v>
          </cell>
        </row>
        <row r="222">
          <cell r="G222" t="str">
            <v>В.Ю.МОНТЬЕВ</v>
          </cell>
        </row>
        <row r="223">
          <cell r="G223" t="str">
            <v xml:space="preserve">О.М.НИКОЛЕНКО      </v>
          </cell>
        </row>
        <row r="227">
          <cell r="AP227">
            <v>1507.2</v>
          </cell>
        </row>
        <row r="242">
          <cell r="AG242" t="str">
            <v xml:space="preserve">         Затверджую</v>
          </cell>
        </row>
        <row r="243">
          <cell r="AG243" t="str">
            <v xml:space="preserve"> Голова правління </v>
          </cell>
        </row>
        <row r="244">
          <cell r="AG244" t="str">
            <v xml:space="preserve">                        І.В.Плачков</v>
          </cell>
        </row>
        <row r="245">
          <cell r="AG245" t="str">
            <v xml:space="preserve">   "_____" ________2000 р.</v>
          </cell>
        </row>
        <row r="249">
          <cell r="F249" t="str">
            <v>РОЗРАХУНОК ФІНАНСОВИХ ПОТОКІВ НА   березень  2000 року</v>
          </cell>
        </row>
        <row r="250">
          <cell r="F250" t="str">
            <v>ПО ФІЛІАЛАХ АК КИЇВЕНЕРГО</v>
          </cell>
        </row>
        <row r="255">
          <cell r="AI255" t="str">
            <v>ТИС.ГРН.</v>
          </cell>
          <cell r="AK255" t="str">
            <v>тис.грн.</v>
          </cell>
        </row>
        <row r="256">
          <cell r="F256" t="str">
            <v>ВИКОН.ДИР.</v>
          </cell>
          <cell r="G256" t="str">
            <v>АПАРАТ ЕЛЕКТРО</v>
          </cell>
          <cell r="H256" t="str">
            <v>АПАРАТ ТЕПЛО</v>
          </cell>
          <cell r="P256" t="str">
            <v>КМ</v>
          </cell>
          <cell r="Q256" t="str">
            <v>ТМ</v>
          </cell>
          <cell r="S256" t="str">
            <v>КТМ</v>
          </cell>
          <cell r="T256" t="str">
            <v>ВИРОБН</v>
          </cell>
          <cell r="U256" t="str">
            <v>ПЕРЕД</v>
          </cell>
          <cell r="X256" t="str">
            <v>ТЕЦ-5 ВСЬОГО</v>
          </cell>
          <cell r="Y256" t="str">
            <v>Е/Е</v>
          </cell>
          <cell r="Z256" t="str">
            <v xml:space="preserve"> Т/Е</v>
          </cell>
          <cell r="AC256" t="str">
            <v>ТЕЦ-6 ВСЬОГО</v>
          </cell>
          <cell r="AD256" t="str">
            <v>Е/Е</v>
          </cell>
          <cell r="AE256" t="str">
            <v xml:space="preserve"> Т/Е</v>
          </cell>
          <cell r="AF256" t="str">
            <v>ТРМ ВСЬОГО</v>
          </cell>
          <cell r="AG256" t="str">
            <v>ТРМ  АК КЕ</v>
          </cell>
          <cell r="AH256" t="str">
            <v>ТРМ СТОР</v>
          </cell>
          <cell r="AI256" t="str">
            <v xml:space="preserve">ДОП.ВИР. </v>
          </cell>
          <cell r="AJ256" t="str">
            <v>ДОП.ВИР. СТ.ОРГ.</v>
          </cell>
          <cell r="AK256" t="str">
            <v>АК КЕ осн.вир.</v>
          </cell>
          <cell r="AL256" t="str">
            <v>АК КЕ ВСЬОГО</v>
          </cell>
          <cell r="AM256" t="str">
            <v xml:space="preserve"> Т/Е</v>
          </cell>
          <cell r="AO256" t="str">
            <v>СТАНЦІї ЕЛЕКТРО</v>
          </cell>
          <cell r="AP256" t="str">
            <v>СТАНЦІІ ТЕПЛОВІ</v>
          </cell>
          <cell r="AQ256" t="str">
            <v>МЕРЕЖІ ЕЛЕКТРО</v>
          </cell>
          <cell r="AR256" t="str">
            <v>МЕРЕЖІ ТЕПЛОВІ</v>
          </cell>
        </row>
        <row r="257">
          <cell r="F257">
            <v>5557.4</v>
          </cell>
          <cell r="P257">
            <v>2690.6333333333337</v>
          </cell>
          <cell r="S257">
            <v>7246.6333333333332</v>
          </cell>
          <cell r="X257">
            <v>2582.4666666666649</v>
          </cell>
          <cell r="AC257">
            <v>1595.0030303030289</v>
          </cell>
          <cell r="AF257">
            <v>3811.5939393939398</v>
          </cell>
          <cell r="AG257">
            <v>3064.6</v>
          </cell>
          <cell r="AH257">
            <v>746.99393939393951</v>
          </cell>
          <cell r="AJ257">
            <v>7599</v>
          </cell>
          <cell r="AK257">
            <v>24529.730303030297</v>
          </cell>
        </row>
        <row r="259">
          <cell r="F259">
            <v>21632</v>
          </cell>
          <cell r="G259">
            <v>1618</v>
          </cell>
          <cell r="H259">
            <v>3555.4</v>
          </cell>
          <cell r="P259">
            <v>2690.6333333333337</v>
          </cell>
          <cell r="Q259">
            <v>0</v>
          </cell>
          <cell r="R259">
            <v>0</v>
          </cell>
          <cell r="S259">
            <v>7246.6333333333332</v>
          </cell>
          <cell r="T259">
            <v>3032.0786666666681</v>
          </cell>
          <cell r="U259">
            <v>2816.5546666666669</v>
          </cell>
          <cell r="V259">
            <v>0</v>
          </cell>
          <cell r="W259">
            <v>0</v>
          </cell>
          <cell r="X259">
            <v>2582.4666666666649</v>
          </cell>
          <cell r="Y259">
            <v>1155</v>
          </cell>
          <cell r="Z259">
            <v>1327.4666666666649</v>
          </cell>
          <cell r="AA259">
            <v>0</v>
          </cell>
          <cell r="AB259">
            <v>0</v>
          </cell>
          <cell r="AC259">
            <v>1595.0030303030289</v>
          </cell>
          <cell r="AD259">
            <v>690</v>
          </cell>
          <cell r="AE259">
            <v>775.00303030303076</v>
          </cell>
          <cell r="AF259">
            <v>3811.5939393939398</v>
          </cell>
          <cell r="AG259">
            <v>3064.6</v>
          </cell>
          <cell r="AH259">
            <v>746.99393939393951</v>
          </cell>
          <cell r="AI259">
            <v>847.2</v>
          </cell>
          <cell r="AJ259">
            <v>0</v>
          </cell>
          <cell r="AK259">
            <v>84360.203030303033</v>
          </cell>
          <cell r="AM259">
            <v>66143.25</v>
          </cell>
        </row>
        <row r="260">
          <cell r="F260">
            <v>14152.066666666669</v>
          </cell>
          <cell r="G260">
            <v>1473</v>
          </cell>
          <cell r="H260">
            <v>3150.4</v>
          </cell>
          <cell r="P260">
            <v>892.00000000000045</v>
          </cell>
          <cell r="S260">
            <v>2623</v>
          </cell>
          <cell r="T260">
            <v>2273.1066666666684</v>
          </cell>
          <cell r="U260">
            <v>1268.7266666666667</v>
          </cell>
          <cell r="X260">
            <v>1222.6666666666649</v>
          </cell>
          <cell r="Y260">
            <v>731</v>
          </cell>
          <cell r="Z260">
            <v>839.99999999999841</v>
          </cell>
          <cell r="AC260">
            <v>-224.33333333333462</v>
          </cell>
          <cell r="AD260">
            <v>257</v>
          </cell>
          <cell r="AE260">
            <v>288.66666666666714</v>
          </cell>
          <cell r="AF260">
            <v>934.06666666666706</v>
          </cell>
          <cell r="AG260">
            <v>736</v>
          </cell>
          <cell r="AH260">
            <v>198.06666666666672</v>
          </cell>
          <cell r="AI260">
            <v>229.20000000000005</v>
          </cell>
          <cell r="AJ260">
            <v>-2455</v>
          </cell>
          <cell r="AK260">
            <v>69656.672727272729</v>
          </cell>
          <cell r="AM260">
            <v>19211.600000000002</v>
          </cell>
        </row>
        <row r="261">
          <cell r="F261">
            <v>60595.933333333334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0</v>
          </cell>
          <cell r="V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0</v>
          </cell>
          <cell r="AB261">
            <v>0</v>
          </cell>
          <cell r="AC261">
            <v>0</v>
          </cell>
          <cell r="AD261">
            <v>0</v>
          </cell>
          <cell r="AE261">
            <v>0</v>
          </cell>
          <cell r="AF261">
            <v>0</v>
          </cell>
          <cell r="AG261">
            <v>0</v>
          </cell>
          <cell r="AH261">
            <v>0</v>
          </cell>
          <cell r="AI261">
            <v>0</v>
          </cell>
          <cell r="AK261">
            <v>60595.933333333334</v>
          </cell>
        </row>
        <row r="262">
          <cell r="F262">
            <v>36956</v>
          </cell>
          <cell r="AK262">
            <v>36956</v>
          </cell>
        </row>
        <row r="263">
          <cell r="F263">
            <v>9777</v>
          </cell>
          <cell r="AK263">
            <v>9777</v>
          </cell>
        </row>
        <row r="264">
          <cell r="F264">
            <v>9162.9333333333343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0</v>
          </cell>
          <cell r="V264">
            <v>0</v>
          </cell>
          <cell r="W264">
            <v>0</v>
          </cell>
          <cell r="X264">
            <v>0</v>
          </cell>
          <cell r="Y264">
            <v>0</v>
          </cell>
          <cell r="Z264">
            <v>0</v>
          </cell>
          <cell r="AA264">
            <v>0</v>
          </cell>
          <cell r="AB264">
            <v>0</v>
          </cell>
          <cell r="AC264">
            <v>0</v>
          </cell>
          <cell r="AD264">
            <v>0</v>
          </cell>
          <cell r="AE264">
            <v>0</v>
          </cell>
          <cell r="AF264">
            <v>0</v>
          </cell>
          <cell r="AG264">
            <v>0</v>
          </cell>
          <cell r="AH264">
            <v>0</v>
          </cell>
          <cell r="AI264">
            <v>0</v>
          </cell>
          <cell r="AK264">
            <v>9162.9333333333343</v>
          </cell>
        </row>
        <row r="265">
          <cell r="F265">
            <v>770.33333333333337</v>
          </cell>
          <cell r="AK265">
            <v>770.33333333333337</v>
          </cell>
        </row>
        <row r="266">
          <cell r="F266">
            <v>0</v>
          </cell>
          <cell r="AK266">
            <v>0</v>
          </cell>
        </row>
        <row r="267">
          <cell r="F267">
            <v>3639.6</v>
          </cell>
          <cell r="AK267">
            <v>3639.6</v>
          </cell>
        </row>
        <row r="268">
          <cell r="F268">
            <v>3500</v>
          </cell>
          <cell r="AK268">
            <v>3500</v>
          </cell>
        </row>
        <row r="269">
          <cell r="F269">
            <v>0</v>
          </cell>
          <cell r="AK269">
            <v>0</v>
          </cell>
        </row>
        <row r="270">
          <cell r="F270">
            <v>1253</v>
          </cell>
          <cell r="P270">
            <v>0</v>
          </cell>
          <cell r="S270">
            <v>0</v>
          </cell>
          <cell r="X270">
            <v>0</v>
          </cell>
          <cell r="AC270">
            <v>0</v>
          </cell>
          <cell r="AF270">
            <v>0</v>
          </cell>
          <cell r="AG270">
            <v>0</v>
          </cell>
          <cell r="AH270">
            <v>0</v>
          </cell>
          <cell r="AI270">
            <v>0</v>
          </cell>
          <cell r="AK270">
            <v>1253</v>
          </cell>
        </row>
        <row r="271">
          <cell r="F271">
            <v>4595</v>
          </cell>
          <cell r="AK271">
            <v>4595</v>
          </cell>
        </row>
        <row r="272">
          <cell r="F272">
            <v>105</v>
          </cell>
          <cell r="P272">
            <v>0</v>
          </cell>
          <cell r="S272">
            <v>0</v>
          </cell>
          <cell r="X272">
            <v>0</v>
          </cell>
          <cell r="AC272">
            <v>0</v>
          </cell>
          <cell r="AF272">
            <v>0</v>
          </cell>
          <cell r="AG272">
            <v>0</v>
          </cell>
          <cell r="AH272">
            <v>0</v>
          </cell>
          <cell r="AI272">
            <v>0</v>
          </cell>
          <cell r="AK272">
            <v>105</v>
          </cell>
        </row>
        <row r="273">
          <cell r="F273">
            <v>66153.333333333328</v>
          </cell>
          <cell r="P273">
            <v>2690.6333333333337</v>
          </cell>
          <cell r="Q273">
            <v>0</v>
          </cell>
          <cell r="R273">
            <v>0</v>
          </cell>
          <cell r="S273">
            <v>7246.6333333333332</v>
          </cell>
          <cell r="T273">
            <v>0</v>
          </cell>
          <cell r="U273">
            <v>0</v>
          </cell>
          <cell r="V273">
            <v>0</v>
          </cell>
          <cell r="W273">
            <v>0</v>
          </cell>
          <cell r="X273">
            <v>2582.4666666666649</v>
          </cell>
          <cell r="Y273">
            <v>0</v>
          </cell>
          <cell r="Z273">
            <v>0</v>
          </cell>
          <cell r="AA273">
            <v>0</v>
          </cell>
          <cell r="AB273">
            <v>0</v>
          </cell>
          <cell r="AC273">
            <v>1595.0030303030289</v>
          </cell>
          <cell r="AD273">
            <v>0</v>
          </cell>
          <cell r="AE273">
            <v>0</v>
          </cell>
          <cell r="AF273">
            <v>3811.5939393939398</v>
          </cell>
          <cell r="AG273">
            <v>3064.6</v>
          </cell>
          <cell r="AH273">
            <v>746.99393939393951</v>
          </cell>
          <cell r="AI273">
            <v>0</v>
          </cell>
          <cell r="AK273">
            <v>85125.663636363606</v>
          </cell>
        </row>
        <row r="274">
          <cell r="F274">
            <v>2114.6</v>
          </cell>
          <cell r="P274">
            <v>1527.9666666666669</v>
          </cell>
          <cell r="Q274">
            <v>0</v>
          </cell>
          <cell r="R274">
            <v>0</v>
          </cell>
          <cell r="S274">
            <v>4128.3</v>
          </cell>
          <cell r="T274">
            <v>592.47866666666653</v>
          </cell>
          <cell r="U274">
            <v>601.98800000000006</v>
          </cell>
          <cell r="V274">
            <v>0</v>
          </cell>
          <cell r="W274">
            <v>0</v>
          </cell>
          <cell r="X274">
            <v>1710.8</v>
          </cell>
          <cell r="Y274">
            <v>530</v>
          </cell>
          <cell r="Z274">
            <v>608.79999999999995</v>
          </cell>
          <cell r="AA274">
            <v>0</v>
          </cell>
          <cell r="AB274">
            <v>0</v>
          </cell>
          <cell r="AC274">
            <v>840.03333333333342</v>
          </cell>
          <cell r="AD274">
            <v>171</v>
          </cell>
          <cell r="AE274">
            <v>191.66969696969696</v>
          </cell>
          <cell r="AF274">
            <v>2708.1333333333332</v>
          </cell>
          <cell r="AG274">
            <v>2158.8727272727274</v>
          </cell>
          <cell r="AH274">
            <v>549.26060606060616</v>
          </cell>
          <cell r="AI274">
            <v>618</v>
          </cell>
          <cell r="AK274">
            <v>13758.833333333332</v>
          </cell>
        </row>
        <row r="275">
          <cell r="F275">
            <v>550</v>
          </cell>
          <cell r="G275">
            <v>145</v>
          </cell>
          <cell r="H275">
            <v>405</v>
          </cell>
          <cell r="P275">
            <v>794.30000000000007</v>
          </cell>
          <cell r="S275">
            <v>1740.8</v>
          </cell>
          <cell r="T275">
            <v>578.8119999999999</v>
          </cell>
          <cell r="U275">
            <v>601.98800000000006</v>
          </cell>
          <cell r="X275">
            <v>681.8</v>
          </cell>
          <cell r="Y275">
            <v>177</v>
          </cell>
          <cell r="Z275">
            <v>204.8</v>
          </cell>
          <cell r="AC275">
            <v>553.70000000000005</v>
          </cell>
          <cell r="AD275">
            <v>165</v>
          </cell>
          <cell r="AE275">
            <v>184.33636363636361</v>
          </cell>
          <cell r="AF275">
            <v>1517.2</v>
          </cell>
          <cell r="AG275">
            <v>1434.2727272727273</v>
          </cell>
          <cell r="AH275">
            <v>82.927272727272793</v>
          </cell>
          <cell r="AI275">
            <v>377</v>
          </cell>
          <cell r="AK275">
            <v>6090.8</v>
          </cell>
        </row>
        <row r="276">
          <cell r="F276">
            <v>0</v>
          </cell>
          <cell r="P276">
            <v>0</v>
          </cell>
          <cell r="Q276">
            <v>0</v>
          </cell>
          <cell r="R276">
            <v>0</v>
          </cell>
          <cell r="S276">
            <v>13.666666666666666</v>
          </cell>
          <cell r="T276">
            <v>13.666666666666666</v>
          </cell>
          <cell r="U276">
            <v>0</v>
          </cell>
          <cell r="V276">
            <v>0</v>
          </cell>
          <cell r="W276">
            <v>0</v>
          </cell>
          <cell r="X276">
            <v>757</v>
          </cell>
          <cell r="Y276">
            <v>353</v>
          </cell>
          <cell r="Z276">
            <v>404</v>
          </cell>
          <cell r="AA276">
            <v>0</v>
          </cell>
          <cell r="AB276">
            <v>0</v>
          </cell>
          <cell r="AC276">
            <v>-0.66666666666666607</v>
          </cell>
          <cell r="AD276">
            <v>6</v>
          </cell>
          <cell r="AE276">
            <v>7.3333333333333339</v>
          </cell>
          <cell r="AF276">
            <v>0.33333333333333331</v>
          </cell>
          <cell r="AG276">
            <v>0</v>
          </cell>
          <cell r="AH276">
            <v>0.33333333333333331</v>
          </cell>
          <cell r="AI276">
            <v>0</v>
          </cell>
          <cell r="AK276">
            <v>770.33333333333337</v>
          </cell>
        </row>
        <row r="277">
          <cell r="F277">
            <v>1556.6</v>
          </cell>
          <cell r="P277">
            <v>711</v>
          </cell>
          <cell r="Q277">
            <v>0</v>
          </cell>
          <cell r="R277">
            <v>0</v>
          </cell>
          <cell r="S277">
            <v>975.83333333333326</v>
          </cell>
          <cell r="T277">
            <v>0</v>
          </cell>
          <cell r="U277">
            <v>0</v>
          </cell>
          <cell r="V277">
            <v>0</v>
          </cell>
          <cell r="W277">
            <v>0</v>
          </cell>
          <cell r="X277">
            <v>256</v>
          </cell>
          <cell r="Y277">
            <v>0</v>
          </cell>
          <cell r="Z277">
            <v>0</v>
          </cell>
          <cell r="AA277">
            <v>0</v>
          </cell>
          <cell r="AB277">
            <v>0</v>
          </cell>
          <cell r="AC277">
            <v>240</v>
          </cell>
          <cell r="AD277">
            <v>0</v>
          </cell>
          <cell r="AE277">
            <v>0</v>
          </cell>
          <cell r="AF277">
            <v>515.6</v>
          </cell>
          <cell r="AG277">
            <v>483.6</v>
          </cell>
          <cell r="AH277">
            <v>32</v>
          </cell>
          <cell r="AI277">
            <v>0</v>
          </cell>
          <cell r="AK277">
            <v>4289.0333333333338</v>
          </cell>
        </row>
        <row r="278">
          <cell r="F278">
            <v>160</v>
          </cell>
          <cell r="P278">
            <v>56</v>
          </cell>
          <cell r="S278">
            <v>400.83333333333331</v>
          </cell>
          <cell r="X278">
            <v>60</v>
          </cell>
          <cell r="AC278">
            <v>40</v>
          </cell>
          <cell r="AF278">
            <v>236</v>
          </cell>
          <cell r="AG278">
            <v>204</v>
          </cell>
          <cell r="AH278">
            <v>32</v>
          </cell>
          <cell r="AI278">
            <v>0</v>
          </cell>
          <cell r="AK278">
            <v>986.83333333333326</v>
          </cell>
        </row>
        <row r="279">
          <cell r="F279">
            <v>813</v>
          </cell>
          <cell r="P279">
            <v>10</v>
          </cell>
          <cell r="S279">
            <v>0</v>
          </cell>
          <cell r="X279">
            <v>30</v>
          </cell>
          <cell r="AC279">
            <v>20</v>
          </cell>
          <cell r="AF279">
            <v>25.6</v>
          </cell>
          <cell r="AG279">
            <v>25.6</v>
          </cell>
          <cell r="AH279">
            <v>0</v>
          </cell>
          <cell r="AI279">
            <v>0</v>
          </cell>
          <cell r="AK279">
            <v>898.6</v>
          </cell>
        </row>
        <row r="280">
          <cell r="F280">
            <v>60</v>
          </cell>
          <cell r="P280">
            <v>500</v>
          </cell>
          <cell r="S280">
            <v>430</v>
          </cell>
          <cell r="X280">
            <v>100</v>
          </cell>
          <cell r="AC280">
            <v>130</v>
          </cell>
          <cell r="AF280">
            <v>150</v>
          </cell>
          <cell r="AG280">
            <v>150</v>
          </cell>
          <cell r="AK280">
            <v>1370</v>
          </cell>
        </row>
        <row r="281">
          <cell r="F281">
            <v>523.6</v>
          </cell>
          <cell r="P281">
            <v>145</v>
          </cell>
          <cell r="S281">
            <v>145</v>
          </cell>
          <cell r="X281">
            <v>66</v>
          </cell>
          <cell r="AC281">
            <v>50</v>
          </cell>
          <cell r="AF281">
            <v>104</v>
          </cell>
          <cell r="AG281">
            <v>104</v>
          </cell>
          <cell r="AH281">
            <v>0</v>
          </cell>
          <cell r="AK281">
            <v>1033.5999999999999</v>
          </cell>
        </row>
        <row r="282">
          <cell r="F282">
            <v>8</v>
          </cell>
          <cell r="P282">
            <v>22.666666666666668</v>
          </cell>
          <cell r="Q282">
            <v>0</v>
          </cell>
          <cell r="R282">
            <v>0</v>
          </cell>
          <cell r="S282">
            <v>1148</v>
          </cell>
          <cell r="T282">
            <v>0</v>
          </cell>
          <cell r="U282">
            <v>0</v>
          </cell>
          <cell r="V282">
            <v>0</v>
          </cell>
          <cell r="W282">
            <v>0</v>
          </cell>
          <cell r="X282">
            <v>16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>
            <v>47</v>
          </cell>
          <cell r="AD282">
            <v>0</v>
          </cell>
          <cell r="AE282">
            <v>0</v>
          </cell>
          <cell r="AF282">
            <v>675</v>
          </cell>
          <cell r="AG282">
            <v>241</v>
          </cell>
          <cell r="AH282">
            <v>434</v>
          </cell>
          <cell r="AI282">
            <v>241</v>
          </cell>
          <cell r="AK282">
            <v>2358.666666666667</v>
          </cell>
        </row>
        <row r="283">
          <cell r="F283">
            <v>0</v>
          </cell>
          <cell r="P283">
            <v>1</v>
          </cell>
          <cell r="S283">
            <v>0</v>
          </cell>
          <cell r="X283">
            <v>16</v>
          </cell>
          <cell r="AC283">
            <v>47</v>
          </cell>
          <cell r="AF283">
            <v>0</v>
          </cell>
          <cell r="AG283">
            <v>0</v>
          </cell>
          <cell r="AH283">
            <v>0</v>
          </cell>
          <cell r="AI283">
            <v>0</v>
          </cell>
          <cell r="AK283">
            <v>64</v>
          </cell>
        </row>
        <row r="284">
          <cell r="F284">
            <v>8</v>
          </cell>
          <cell r="P284">
            <v>21.666666666666668</v>
          </cell>
          <cell r="S284">
            <v>1148</v>
          </cell>
          <cell r="X284">
            <v>0</v>
          </cell>
          <cell r="AC284">
            <v>0</v>
          </cell>
          <cell r="AF284">
            <v>675</v>
          </cell>
          <cell r="AG284">
            <v>241</v>
          </cell>
          <cell r="AH284">
            <v>434</v>
          </cell>
          <cell r="AI284">
            <v>241</v>
          </cell>
          <cell r="AK284">
            <v>1852.6666666666667</v>
          </cell>
        </row>
        <row r="285">
          <cell r="AK285">
            <v>442</v>
          </cell>
        </row>
        <row r="286">
          <cell r="S286">
            <v>250</v>
          </cell>
          <cell r="AH286">
            <v>0</v>
          </cell>
          <cell r="AI286">
            <v>0</v>
          </cell>
          <cell r="AK286">
            <v>250</v>
          </cell>
        </row>
        <row r="287">
          <cell r="F287">
            <v>64038.73333333333</v>
          </cell>
          <cell r="P287">
            <v>1162.6666666666667</v>
          </cell>
          <cell r="Q287">
            <v>0</v>
          </cell>
          <cell r="R287">
            <v>0</v>
          </cell>
          <cell r="S287">
            <v>3118.333333333333</v>
          </cell>
          <cell r="T287">
            <v>-592.47866666666653</v>
          </cell>
          <cell r="U287">
            <v>-601.98800000000006</v>
          </cell>
          <cell r="V287">
            <v>0</v>
          </cell>
          <cell r="W287">
            <v>0</v>
          </cell>
          <cell r="X287">
            <v>871.66666666666492</v>
          </cell>
          <cell r="Y287">
            <v>-530</v>
          </cell>
          <cell r="Z287">
            <v>-608.79999999999995</v>
          </cell>
          <cell r="AA287">
            <v>0</v>
          </cell>
          <cell r="AB287">
            <v>0</v>
          </cell>
          <cell r="AC287">
            <v>754.96969696969552</v>
          </cell>
          <cell r="AD287">
            <v>-171</v>
          </cell>
          <cell r="AE287">
            <v>-191.66969696969696</v>
          </cell>
          <cell r="AF287">
            <v>1103.4606060606066</v>
          </cell>
          <cell r="AG287">
            <v>905.72727272727252</v>
          </cell>
          <cell r="AH287">
            <v>197.73333333333335</v>
          </cell>
          <cell r="AI287">
            <v>-618</v>
          </cell>
          <cell r="AK287">
            <v>71366.830303030292</v>
          </cell>
        </row>
        <row r="288">
          <cell r="AK288">
            <v>0</v>
          </cell>
        </row>
        <row r="289">
          <cell r="F289">
            <v>4117</v>
          </cell>
          <cell r="P289">
            <v>1085.6666666666667</v>
          </cell>
          <cell r="Q289">
            <v>0</v>
          </cell>
          <cell r="R289">
            <v>0</v>
          </cell>
          <cell r="S289">
            <v>2811.3333333333335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871.66666666666663</v>
          </cell>
          <cell r="Y289">
            <v>0</v>
          </cell>
          <cell r="Z289">
            <v>0</v>
          </cell>
          <cell r="AA289">
            <v>0</v>
          </cell>
          <cell r="AB289">
            <v>0</v>
          </cell>
          <cell r="AC289">
            <v>1254.30303030303</v>
          </cell>
          <cell r="AD289">
            <v>0</v>
          </cell>
          <cell r="AE289">
            <v>0</v>
          </cell>
          <cell r="AF289">
            <v>1103.4606060606061</v>
          </cell>
          <cell r="AG289">
            <v>747.72727272727275</v>
          </cell>
          <cell r="AH289">
            <v>355.73333333333335</v>
          </cell>
          <cell r="AI289">
            <v>283.60000000000002</v>
          </cell>
          <cell r="AK289">
            <v>11551.430303030302</v>
          </cell>
        </row>
        <row r="290">
          <cell r="F290">
            <v>1439</v>
          </cell>
          <cell r="P290">
            <v>130</v>
          </cell>
          <cell r="S290">
            <v>904</v>
          </cell>
          <cell r="X290">
            <v>0</v>
          </cell>
          <cell r="AC290">
            <v>0</v>
          </cell>
          <cell r="AF290">
            <v>358</v>
          </cell>
          <cell r="AG290">
            <v>200</v>
          </cell>
          <cell r="AH290">
            <v>158</v>
          </cell>
          <cell r="AI290">
            <v>118.4</v>
          </cell>
          <cell r="AK290">
            <v>2931</v>
          </cell>
        </row>
        <row r="291">
          <cell r="F291">
            <v>523.6</v>
          </cell>
          <cell r="P291">
            <v>415.66666666666663</v>
          </cell>
          <cell r="Q291">
            <v>0</v>
          </cell>
          <cell r="R291">
            <v>0</v>
          </cell>
          <cell r="S291">
            <v>904</v>
          </cell>
          <cell r="T291">
            <v>0</v>
          </cell>
          <cell r="U291">
            <v>0</v>
          </cell>
          <cell r="V291">
            <v>0</v>
          </cell>
          <cell r="W291">
            <v>0</v>
          </cell>
          <cell r="X291">
            <v>472</v>
          </cell>
          <cell r="Y291">
            <v>0</v>
          </cell>
          <cell r="Z291">
            <v>0</v>
          </cell>
          <cell r="AA291">
            <v>0</v>
          </cell>
          <cell r="AB291">
            <v>0</v>
          </cell>
          <cell r="AC291">
            <v>1028.6363636363635</v>
          </cell>
          <cell r="AD291">
            <v>0</v>
          </cell>
          <cell r="AE291">
            <v>0</v>
          </cell>
          <cell r="AF291">
            <v>273.72727272727275</v>
          </cell>
          <cell r="AG291">
            <v>273.72727272727275</v>
          </cell>
          <cell r="AH291">
            <v>0</v>
          </cell>
          <cell r="AI291">
            <v>0</v>
          </cell>
          <cell r="AK291">
            <v>3617.6303030303025</v>
          </cell>
        </row>
        <row r="292">
          <cell r="F292">
            <v>0</v>
          </cell>
          <cell r="P292">
            <v>0</v>
          </cell>
          <cell r="S292">
            <v>0</v>
          </cell>
          <cell r="X292">
            <v>0</v>
          </cell>
          <cell r="AC292">
            <v>0</v>
          </cell>
          <cell r="AF292">
            <v>0</v>
          </cell>
          <cell r="AG292">
            <v>0</v>
          </cell>
          <cell r="AH292">
            <v>0</v>
          </cell>
          <cell r="AI292">
            <v>0</v>
          </cell>
          <cell r="AK292">
            <v>0</v>
          </cell>
        </row>
        <row r="293">
          <cell r="F293">
            <v>0</v>
          </cell>
          <cell r="P293">
            <v>0</v>
          </cell>
          <cell r="S293">
            <v>0</v>
          </cell>
          <cell r="X293">
            <v>0</v>
          </cell>
          <cell r="AC293">
            <v>0</v>
          </cell>
          <cell r="AF293">
            <v>0</v>
          </cell>
          <cell r="AG293">
            <v>0</v>
          </cell>
          <cell r="AH293">
            <v>0</v>
          </cell>
          <cell r="AI293">
            <v>0</v>
          </cell>
          <cell r="AK293">
            <v>0</v>
          </cell>
        </row>
        <row r="294">
          <cell r="F294">
            <v>2135.4</v>
          </cell>
          <cell r="P294">
            <v>538.66666666666674</v>
          </cell>
          <cell r="Q294">
            <v>0</v>
          </cell>
          <cell r="R294">
            <v>0</v>
          </cell>
          <cell r="S294">
            <v>1003.3333333333334</v>
          </cell>
          <cell r="T294">
            <v>0</v>
          </cell>
          <cell r="U294">
            <v>0</v>
          </cell>
          <cell r="V294">
            <v>0</v>
          </cell>
          <cell r="W294">
            <v>0</v>
          </cell>
          <cell r="X294">
            <v>371.33333333333331</v>
          </cell>
          <cell r="Y294">
            <v>0</v>
          </cell>
          <cell r="Z294">
            <v>0</v>
          </cell>
          <cell r="AA294">
            <v>0</v>
          </cell>
          <cell r="AB294">
            <v>0</v>
          </cell>
          <cell r="AC294">
            <v>198.66666666666663</v>
          </cell>
          <cell r="AD294">
            <v>0</v>
          </cell>
          <cell r="AE294">
            <v>0</v>
          </cell>
          <cell r="AF294">
            <v>459.73333333333335</v>
          </cell>
          <cell r="AG294">
            <v>262</v>
          </cell>
          <cell r="AH294">
            <v>197.73333333333332</v>
          </cell>
          <cell r="AI294">
            <v>165.2</v>
          </cell>
          <cell r="AK294">
            <v>4915.1333333333341</v>
          </cell>
        </row>
        <row r="295">
          <cell r="F295">
            <v>39</v>
          </cell>
          <cell r="P295">
            <v>393</v>
          </cell>
          <cell r="S295">
            <v>382.50000000000006</v>
          </cell>
          <cell r="X295">
            <v>98</v>
          </cell>
          <cell r="AC295">
            <v>29.333333333333314</v>
          </cell>
          <cell r="AF295">
            <v>44.4</v>
          </cell>
          <cell r="AG295">
            <v>-20.6</v>
          </cell>
          <cell r="AH295">
            <v>65</v>
          </cell>
          <cell r="AI295">
            <v>70</v>
          </cell>
          <cell r="AK295">
            <v>1181.2333333333333</v>
          </cell>
        </row>
        <row r="296">
          <cell r="F296">
            <v>2</v>
          </cell>
          <cell r="P296">
            <v>53.666666666666664</v>
          </cell>
          <cell r="S296">
            <v>355</v>
          </cell>
          <cell r="X296">
            <v>193.66666666666663</v>
          </cell>
          <cell r="AC296">
            <v>84.333333333333329</v>
          </cell>
          <cell r="AF296">
            <v>189</v>
          </cell>
          <cell r="AG296">
            <v>110</v>
          </cell>
          <cell r="AH296">
            <v>79.000000000000014</v>
          </cell>
          <cell r="AI296">
            <v>36</v>
          </cell>
          <cell r="AK296">
            <v>878.66666666666663</v>
          </cell>
        </row>
        <row r="297">
          <cell r="F297">
            <v>2094.4</v>
          </cell>
          <cell r="P297">
            <v>92</v>
          </cell>
          <cell r="S297">
            <v>265.83333333333337</v>
          </cell>
          <cell r="X297">
            <v>79.666666666666671</v>
          </cell>
          <cell r="AC297">
            <v>85</v>
          </cell>
          <cell r="AF297">
            <v>226.33333333333331</v>
          </cell>
          <cell r="AG297">
            <v>172.6</v>
          </cell>
          <cell r="AH297">
            <v>53.73333333333332</v>
          </cell>
          <cell r="AI297">
            <v>59.2</v>
          </cell>
          <cell r="AK297">
            <v>2855.2333333333336</v>
          </cell>
        </row>
        <row r="298">
          <cell r="P298">
            <v>0</v>
          </cell>
          <cell r="AF298">
            <v>0</v>
          </cell>
          <cell r="AG298">
            <v>0</v>
          </cell>
          <cell r="AH298">
            <v>0</v>
          </cell>
          <cell r="AI298">
            <v>0</v>
          </cell>
          <cell r="AK298">
            <v>0</v>
          </cell>
        </row>
        <row r="299">
          <cell r="F299">
            <v>19</v>
          </cell>
          <cell r="P299">
            <v>1.3333333333333286</v>
          </cell>
          <cell r="S299">
            <v>0</v>
          </cell>
          <cell r="X299">
            <v>28.333333333333332</v>
          </cell>
          <cell r="AC299">
            <v>27</v>
          </cell>
          <cell r="AF299">
            <v>12</v>
          </cell>
          <cell r="AG299">
            <v>12</v>
          </cell>
          <cell r="AH299">
            <v>0</v>
          </cell>
          <cell r="AI299">
            <v>0</v>
          </cell>
          <cell r="AK299">
            <v>87.666666666666657</v>
          </cell>
        </row>
        <row r="300">
          <cell r="F300">
            <v>64038.73333333333</v>
          </cell>
          <cell r="P300">
            <v>1162.6666666666667</v>
          </cell>
          <cell r="Q300">
            <v>0</v>
          </cell>
          <cell r="R300">
            <v>0</v>
          </cell>
          <cell r="S300">
            <v>3118.333333333333</v>
          </cell>
          <cell r="T300">
            <v>-592.47866666666653</v>
          </cell>
          <cell r="U300">
            <v>-601.98800000000006</v>
          </cell>
          <cell r="V300">
            <v>0</v>
          </cell>
          <cell r="W300">
            <v>0</v>
          </cell>
          <cell r="X300">
            <v>871.66666666666492</v>
          </cell>
          <cell r="Y300">
            <v>-530</v>
          </cell>
          <cell r="Z300">
            <v>-608.79999999999995</v>
          </cell>
          <cell r="AA300">
            <v>0</v>
          </cell>
          <cell r="AB300">
            <v>0</v>
          </cell>
          <cell r="AC300">
            <v>754.96969696969552</v>
          </cell>
          <cell r="AD300">
            <v>-171</v>
          </cell>
          <cell r="AE300">
            <v>-191.66969696969696</v>
          </cell>
          <cell r="AF300">
            <v>1103.4606060606066</v>
          </cell>
          <cell r="AG300">
            <v>905.72727272727252</v>
          </cell>
          <cell r="AH300">
            <v>197.73333333333335</v>
          </cell>
          <cell r="AI300">
            <v>-618</v>
          </cell>
          <cell r="AK300">
            <v>71366.830303030292</v>
          </cell>
        </row>
        <row r="301">
          <cell r="AH301">
            <v>191</v>
          </cell>
          <cell r="AK301">
            <v>0</v>
          </cell>
        </row>
        <row r="303">
          <cell r="F303">
            <v>64038.73333333333</v>
          </cell>
          <cell r="G303">
            <v>0</v>
          </cell>
          <cell r="H303">
            <v>0</v>
          </cell>
          <cell r="P303">
            <v>1162.6666666666667</v>
          </cell>
          <cell r="Q303">
            <v>0</v>
          </cell>
          <cell r="R303">
            <v>0</v>
          </cell>
          <cell r="S303">
            <v>3118.333333333333</v>
          </cell>
          <cell r="T303">
            <v>-592.47866666666653</v>
          </cell>
          <cell r="U303">
            <v>-601.98800000000006</v>
          </cell>
          <cell r="V303">
            <v>0</v>
          </cell>
          <cell r="W303">
            <v>0</v>
          </cell>
          <cell r="X303">
            <v>871.66666666666492</v>
          </cell>
          <cell r="Y303">
            <v>-530</v>
          </cell>
          <cell r="Z303">
            <v>-608.79999999999995</v>
          </cell>
          <cell r="AA303">
            <v>0</v>
          </cell>
          <cell r="AB303">
            <v>0</v>
          </cell>
          <cell r="AC303">
            <v>754.96969696969552</v>
          </cell>
          <cell r="AF303">
            <v>1103.4606060606066</v>
          </cell>
          <cell r="AG303">
            <v>714.7272727272732</v>
          </cell>
          <cell r="AH303">
            <v>388.73333333333335</v>
          </cell>
          <cell r="AK303">
            <v>71366.830303030292</v>
          </cell>
        </row>
        <row r="304">
          <cell r="F304">
            <v>0</v>
          </cell>
          <cell r="AK304">
            <v>0</v>
          </cell>
        </row>
        <row r="305">
          <cell r="F305">
            <v>0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0</v>
          </cell>
          <cell r="V305">
            <v>0</v>
          </cell>
          <cell r="W305">
            <v>0</v>
          </cell>
          <cell r="X305">
            <v>0</v>
          </cell>
          <cell r="Y305">
            <v>0</v>
          </cell>
          <cell r="Z305">
            <v>0</v>
          </cell>
          <cell r="AA305">
            <v>0</v>
          </cell>
          <cell r="AB305">
            <v>0</v>
          </cell>
          <cell r="AC305">
            <v>0</v>
          </cell>
          <cell r="AD305">
            <v>0</v>
          </cell>
          <cell r="AE305">
            <v>0</v>
          </cell>
          <cell r="AF305">
            <v>0</v>
          </cell>
          <cell r="AG305">
            <v>0</v>
          </cell>
          <cell r="AH305">
            <v>0</v>
          </cell>
          <cell r="AI305">
            <v>0</v>
          </cell>
          <cell r="AK305">
            <v>0</v>
          </cell>
        </row>
        <row r="306">
          <cell r="F306">
            <v>0</v>
          </cell>
          <cell r="P306">
            <v>0</v>
          </cell>
          <cell r="S306">
            <v>0</v>
          </cell>
          <cell r="X306">
            <v>0</v>
          </cell>
          <cell r="AC306">
            <v>0</v>
          </cell>
          <cell r="AF306">
            <v>0</v>
          </cell>
          <cell r="AG306">
            <v>0</v>
          </cell>
          <cell r="AH306">
            <v>0</v>
          </cell>
          <cell r="AI306">
            <v>0</v>
          </cell>
          <cell r="AK306">
            <v>0</v>
          </cell>
        </row>
        <row r="307">
          <cell r="AK307">
            <v>0</v>
          </cell>
        </row>
        <row r="308">
          <cell r="F308">
            <v>64038.73333333333</v>
          </cell>
          <cell r="P308">
            <v>1162.6666666666667</v>
          </cell>
          <cell r="Q308">
            <v>0</v>
          </cell>
          <cell r="R308">
            <v>0</v>
          </cell>
          <cell r="S308">
            <v>3118.333333333333</v>
          </cell>
          <cell r="T308">
            <v>-592.47866666666653</v>
          </cell>
          <cell r="U308">
            <v>-601.98800000000006</v>
          </cell>
          <cell r="V308">
            <v>0</v>
          </cell>
          <cell r="W308">
            <v>0</v>
          </cell>
          <cell r="X308">
            <v>871.66666666666492</v>
          </cell>
          <cell r="Y308">
            <v>-530</v>
          </cell>
          <cell r="Z308">
            <v>-608.79999999999995</v>
          </cell>
          <cell r="AA308">
            <v>0</v>
          </cell>
          <cell r="AB308">
            <v>0</v>
          </cell>
          <cell r="AC308">
            <v>754.96969696969552</v>
          </cell>
          <cell r="AD308">
            <v>-171</v>
          </cell>
          <cell r="AE308">
            <v>-191.66969696969696</v>
          </cell>
          <cell r="AF308">
            <v>1103.4606060606066</v>
          </cell>
          <cell r="AG308">
            <v>714.7272727272732</v>
          </cell>
          <cell r="AH308">
            <v>388.73333333333335</v>
          </cell>
          <cell r="AI308">
            <v>-618</v>
          </cell>
          <cell r="AK308">
            <v>71366.830303030292</v>
          </cell>
        </row>
        <row r="309">
          <cell r="AK309">
            <v>0</v>
          </cell>
        </row>
        <row r="310">
          <cell r="P310">
            <v>0</v>
          </cell>
          <cell r="AK310">
            <v>0</v>
          </cell>
        </row>
        <row r="311">
          <cell r="S311">
            <v>0</v>
          </cell>
          <cell r="AK311">
            <v>0</v>
          </cell>
        </row>
        <row r="312">
          <cell r="F312">
            <v>3800</v>
          </cell>
          <cell r="AK312">
            <v>3800</v>
          </cell>
        </row>
        <row r="313">
          <cell r="S313">
            <v>0</v>
          </cell>
        </row>
        <row r="314">
          <cell r="F314">
            <v>0</v>
          </cell>
          <cell r="AK314">
            <v>0</v>
          </cell>
        </row>
        <row r="315">
          <cell r="AK315">
            <v>0</v>
          </cell>
        </row>
        <row r="317">
          <cell r="AK317">
            <v>0</v>
          </cell>
        </row>
        <row r="318">
          <cell r="S318">
            <v>0</v>
          </cell>
        </row>
        <row r="319">
          <cell r="F319">
            <v>64038.73333333333</v>
          </cell>
          <cell r="P319">
            <v>1162.6666666666667</v>
          </cell>
          <cell r="Q319">
            <v>0</v>
          </cell>
          <cell r="R319">
            <v>0</v>
          </cell>
          <cell r="S319">
            <v>3118.333333333333</v>
          </cell>
          <cell r="T319">
            <v>-592.47866666666653</v>
          </cell>
          <cell r="U319">
            <v>-601.98800000000006</v>
          </cell>
          <cell r="V319">
            <v>0</v>
          </cell>
          <cell r="W319">
            <v>0</v>
          </cell>
          <cell r="X319">
            <v>871.66666666666492</v>
          </cell>
          <cell r="Y319">
            <v>-530</v>
          </cell>
          <cell r="Z319">
            <v>-608.79999999999995</v>
          </cell>
          <cell r="AA319">
            <v>0</v>
          </cell>
          <cell r="AB319">
            <v>0</v>
          </cell>
          <cell r="AC319">
            <v>754.96969696969552</v>
          </cell>
          <cell r="AD319">
            <v>-171</v>
          </cell>
          <cell r="AE319">
            <v>-191.66969696969696</v>
          </cell>
          <cell r="AF319">
            <v>1103.4606060606066</v>
          </cell>
          <cell r="AG319">
            <v>714.7272727272732</v>
          </cell>
          <cell r="AH319">
            <v>388.73333333333335</v>
          </cell>
          <cell r="AI319">
            <v>-618</v>
          </cell>
          <cell r="AK319">
            <v>71366.830303030292</v>
          </cell>
        </row>
        <row r="328">
          <cell r="AJ328">
            <v>2455</v>
          </cell>
          <cell r="AK328">
            <v>6090.8</v>
          </cell>
          <cell r="AM328">
            <v>4950.6000000000004</v>
          </cell>
        </row>
        <row r="329">
          <cell r="F329">
            <v>150</v>
          </cell>
          <cell r="P329">
            <v>217</v>
          </cell>
          <cell r="S329">
            <v>474</v>
          </cell>
          <cell r="X329">
            <v>186</v>
          </cell>
          <cell r="AC329">
            <v>151</v>
          </cell>
          <cell r="AF329">
            <v>414</v>
          </cell>
          <cell r="AG329">
            <v>391</v>
          </cell>
          <cell r="AH329">
            <v>23</v>
          </cell>
          <cell r="AI329">
            <v>103</v>
          </cell>
          <cell r="AK329">
            <v>1661</v>
          </cell>
          <cell r="AM329">
            <v>1350</v>
          </cell>
        </row>
        <row r="330">
          <cell r="AJ330">
            <v>36</v>
          </cell>
          <cell r="AK330">
            <v>9162.9333333333343</v>
          </cell>
          <cell r="AM330">
            <v>9162.9333333333343</v>
          </cell>
        </row>
        <row r="331">
          <cell r="AK331">
            <v>770.33333333333337</v>
          </cell>
          <cell r="AM331">
            <v>770.33333333333337</v>
          </cell>
        </row>
        <row r="332">
          <cell r="AJ332">
            <v>36</v>
          </cell>
          <cell r="AK332">
            <v>87.666666666666657</v>
          </cell>
          <cell r="AM332">
            <v>75.666666666666657</v>
          </cell>
        </row>
        <row r="333">
          <cell r="AK333">
            <v>3639.6</v>
          </cell>
          <cell r="AM333">
            <v>3639.6</v>
          </cell>
        </row>
        <row r="334">
          <cell r="AK334">
            <v>3500</v>
          </cell>
          <cell r="AM334">
            <v>3500</v>
          </cell>
        </row>
        <row r="335">
          <cell r="AK335">
            <v>0</v>
          </cell>
        </row>
        <row r="336">
          <cell r="AK336">
            <v>1253</v>
          </cell>
          <cell r="AM336">
            <v>1253</v>
          </cell>
        </row>
        <row r="337">
          <cell r="AK337">
            <v>4595</v>
          </cell>
        </row>
        <row r="338">
          <cell r="AK338">
            <v>0</v>
          </cell>
          <cell r="AM338">
            <v>0</v>
          </cell>
        </row>
        <row r="339">
          <cell r="AK339">
            <v>2931</v>
          </cell>
          <cell r="AM339">
            <v>2691.4</v>
          </cell>
        </row>
        <row r="340">
          <cell r="AK340">
            <v>3617.6303030303025</v>
          </cell>
          <cell r="AM340">
            <v>3343.9030303030299</v>
          </cell>
        </row>
        <row r="341">
          <cell r="AK341">
            <v>0</v>
          </cell>
          <cell r="AM341">
            <v>0</v>
          </cell>
        </row>
        <row r="342">
          <cell r="AK342">
            <v>0</v>
          </cell>
          <cell r="AM342">
            <v>0</v>
          </cell>
        </row>
        <row r="343">
          <cell r="AK343">
            <v>0</v>
          </cell>
          <cell r="AM343">
            <v>0</v>
          </cell>
        </row>
        <row r="344">
          <cell r="AK344">
            <v>4289.0333333333338</v>
          </cell>
          <cell r="AM344">
            <v>3773.4333333333334</v>
          </cell>
        </row>
        <row r="345">
          <cell r="AK345">
            <v>986.83333333333326</v>
          </cell>
          <cell r="AM345">
            <v>750.83333333333326</v>
          </cell>
        </row>
        <row r="346">
          <cell r="AK346">
            <v>898.6</v>
          </cell>
          <cell r="AM346">
            <v>873</v>
          </cell>
        </row>
        <row r="347">
          <cell r="AK347">
            <v>1370</v>
          </cell>
        </row>
        <row r="348">
          <cell r="AK348">
            <v>1033.5999999999999</v>
          </cell>
        </row>
        <row r="349">
          <cell r="AK349">
            <v>0</v>
          </cell>
          <cell r="AM349">
            <v>0</v>
          </cell>
        </row>
        <row r="350">
          <cell r="AK350">
            <v>64</v>
          </cell>
          <cell r="AM350">
            <v>64</v>
          </cell>
        </row>
        <row r="351">
          <cell r="AK351">
            <v>1852.6666666666667</v>
          </cell>
          <cell r="AM351">
            <v>1418.6666666666667</v>
          </cell>
        </row>
        <row r="352">
          <cell r="P352">
            <v>225</v>
          </cell>
          <cell r="S352">
            <v>296</v>
          </cell>
          <cell r="X352">
            <v>56</v>
          </cell>
          <cell r="AC352">
            <v>59.636363636363626</v>
          </cell>
          <cell r="AF352">
            <v>135.72727272727272</v>
          </cell>
          <cell r="AG352">
            <v>135.72727272727272</v>
          </cell>
          <cell r="AH352">
            <v>0</v>
          </cell>
          <cell r="AK352">
            <v>772.36363636363637</v>
          </cell>
        </row>
        <row r="353">
          <cell r="AK353">
            <v>0</v>
          </cell>
        </row>
        <row r="354">
          <cell r="F354">
            <v>0</v>
          </cell>
          <cell r="P354">
            <v>0</v>
          </cell>
          <cell r="S354">
            <v>0</v>
          </cell>
          <cell r="X354">
            <v>0</v>
          </cell>
          <cell r="AC354">
            <v>0</v>
          </cell>
          <cell r="AF354">
            <v>0</v>
          </cell>
          <cell r="AG354">
            <v>0</v>
          </cell>
          <cell r="AH354">
            <v>0</v>
          </cell>
          <cell r="AI354">
            <v>0</v>
          </cell>
          <cell r="AK354">
            <v>442</v>
          </cell>
          <cell r="AM354">
            <v>442</v>
          </cell>
        </row>
        <row r="355">
          <cell r="AK355">
            <v>105</v>
          </cell>
          <cell r="AM355">
            <v>105</v>
          </cell>
        </row>
        <row r="356">
          <cell r="AK356">
            <v>0</v>
          </cell>
          <cell r="AM356">
            <v>0</v>
          </cell>
        </row>
        <row r="357">
          <cell r="AK357">
            <v>0</v>
          </cell>
          <cell r="AM357">
            <v>0</v>
          </cell>
        </row>
        <row r="358">
          <cell r="AJ358">
            <v>-2491</v>
          </cell>
          <cell r="AK358">
            <v>4915.1333333333341</v>
          </cell>
          <cell r="AM358" t="e">
            <v>#REF!</v>
          </cell>
        </row>
        <row r="359">
          <cell r="AK359">
            <v>1181.2333333333333</v>
          </cell>
        </row>
        <row r="360">
          <cell r="AK360">
            <v>878.66666666666663</v>
          </cell>
        </row>
        <row r="361">
          <cell r="AK361">
            <v>2855.2333333333336</v>
          </cell>
        </row>
        <row r="362">
          <cell r="F362">
            <v>0</v>
          </cell>
          <cell r="P362">
            <v>-172</v>
          </cell>
          <cell r="S362">
            <v>-232</v>
          </cell>
          <cell r="T362">
            <v>180.16</v>
          </cell>
          <cell r="U362">
            <v>945.84</v>
          </cell>
          <cell r="X362">
            <v>429.66666666666663</v>
          </cell>
          <cell r="Y362">
            <v>247</v>
          </cell>
          <cell r="Z362">
            <v>282.66666666666663</v>
          </cell>
          <cell r="AC362">
            <v>440</v>
          </cell>
          <cell r="AD362">
            <v>268</v>
          </cell>
          <cell r="AE362">
            <v>302</v>
          </cell>
          <cell r="AF362">
            <v>-41</v>
          </cell>
          <cell r="AG362">
            <v>-41</v>
          </cell>
          <cell r="AH362">
            <v>0</v>
          </cell>
          <cell r="AI362">
            <v>0</v>
          </cell>
          <cell r="AK362">
            <v>422.66666666666663</v>
          </cell>
          <cell r="AM362">
            <v>463.66666666666663</v>
          </cell>
        </row>
        <row r="371">
          <cell r="F371">
            <v>0</v>
          </cell>
        </row>
        <row r="383">
          <cell r="F383" t="str">
            <v>лютий</v>
          </cell>
          <cell r="P383" t="str">
            <v>лютий</v>
          </cell>
          <cell r="X383" t="str">
            <v>лютий</v>
          </cell>
          <cell r="AC383" t="str">
            <v>лютий</v>
          </cell>
        </row>
        <row r="384">
          <cell r="F384" t="str">
            <v>АППАРАТ</v>
          </cell>
          <cell r="P384" t="str">
            <v>ККМ</v>
          </cell>
          <cell r="X384" t="str">
            <v>ТЕЦ5</v>
          </cell>
          <cell r="AC384" t="str">
            <v>ТЕЦ6</v>
          </cell>
          <cell r="AK384" t="str">
            <v>АК "КЕ"</v>
          </cell>
          <cell r="AL384" t="str">
            <v>Е/Е</v>
          </cell>
        </row>
        <row r="385">
          <cell r="F385" t="str">
            <v>ПЛАН</v>
          </cell>
          <cell r="P385" t="str">
            <v>ПЛАН</v>
          </cell>
          <cell r="X385" t="str">
            <v>ПЛАН</v>
          </cell>
          <cell r="AC385" t="str">
            <v>ПЛАН</v>
          </cell>
          <cell r="AK385" t="str">
            <v>ПЛАН</v>
          </cell>
          <cell r="AL385" t="str">
            <v>ПЛАН</v>
          </cell>
        </row>
        <row r="386">
          <cell r="F386">
            <v>164.3</v>
          </cell>
          <cell r="G386">
            <v>58</v>
          </cell>
          <cell r="H386">
            <v>57</v>
          </cell>
          <cell r="P386">
            <v>14.333333333333332</v>
          </cell>
          <cell r="S386">
            <v>14.333333333333332</v>
          </cell>
          <cell r="X386">
            <v>182</v>
          </cell>
          <cell r="Y386">
            <v>85</v>
          </cell>
          <cell r="Z386">
            <v>85</v>
          </cell>
          <cell r="AC386">
            <v>323.66666666666674</v>
          </cell>
          <cell r="AD386">
            <v>152</v>
          </cell>
          <cell r="AE386">
            <v>152</v>
          </cell>
          <cell r="AK386">
            <v>735.30000000000018</v>
          </cell>
          <cell r="AL386">
            <v>362.33333333333331</v>
          </cell>
          <cell r="AM386">
            <v>323.33333333333331</v>
          </cell>
        </row>
        <row r="387">
          <cell r="F387">
            <v>29</v>
          </cell>
          <cell r="G387">
            <v>10</v>
          </cell>
          <cell r="P387">
            <v>0</v>
          </cell>
          <cell r="X387">
            <v>0</v>
          </cell>
          <cell r="Y387">
            <v>0</v>
          </cell>
          <cell r="AC387">
            <v>3.6666666666666665</v>
          </cell>
          <cell r="AD387">
            <v>2</v>
          </cell>
          <cell r="AK387">
            <v>46</v>
          </cell>
          <cell r="AL387">
            <v>15</v>
          </cell>
        </row>
        <row r="388">
          <cell r="F388">
            <v>0</v>
          </cell>
          <cell r="G388">
            <v>0</v>
          </cell>
          <cell r="P388">
            <v>0.66666666666666663</v>
          </cell>
          <cell r="X388">
            <v>146.66666666666666</v>
          </cell>
          <cell r="Y388">
            <v>68</v>
          </cell>
          <cell r="AC388">
            <v>280.66666666666669</v>
          </cell>
          <cell r="AD388">
            <v>132</v>
          </cell>
          <cell r="AK388">
            <v>428</v>
          </cell>
          <cell r="AL388">
            <v>200.66666666666669</v>
          </cell>
        </row>
        <row r="389">
          <cell r="F389">
            <v>0</v>
          </cell>
          <cell r="G389">
            <v>0</v>
          </cell>
          <cell r="P389">
            <v>2</v>
          </cell>
          <cell r="X389">
            <v>0</v>
          </cell>
          <cell r="Y389">
            <v>0</v>
          </cell>
          <cell r="AC389">
            <v>25</v>
          </cell>
          <cell r="AD389">
            <v>12</v>
          </cell>
          <cell r="AK389">
            <v>33.666666666666671</v>
          </cell>
          <cell r="AL389">
            <v>17</v>
          </cell>
        </row>
        <row r="390">
          <cell r="F390">
            <v>0</v>
          </cell>
          <cell r="G390">
            <v>0</v>
          </cell>
          <cell r="P390">
            <v>0</v>
          </cell>
          <cell r="X390">
            <v>25.333333333333332</v>
          </cell>
          <cell r="Y390">
            <v>12</v>
          </cell>
          <cell r="AC390">
            <v>0.66666666666666663</v>
          </cell>
          <cell r="AD390">
            <v>0</v>
          </cell>
          <cell r="AK390">
            <v>26</v>
          </cell>
          <cell r="AL390">
            <v>12</v>
          </cell>
        </row>
        <row r="391">
          <cell r="F391">
            <v>120.63333333333333</v>
          </cell>
          <cell r="G391">
            <v>42</v>
          </cell>
          <cell r="P391">
            <v>0</v>
          </cell>
          <cell r="X391">
            <v>0</v>
          </cell>
          <cell r="Y391">
            <v>0</v>
          </cell>
          <cell r="AC391">
            <v>0</v>
          </cell>
          <cell r="AD391">
            <v>0</v>
          </cell>
          <cell r="AK391">
            <v>120.63333333333333</v>
          </cell>
          <cell r="AL391">
            <v>44</v>
          </cell>
        </row>
        <row r="392">
          <cell r="F392">
            <v>8.6666666666666661</v>
          </cell>
          <cell r="G392">
            <v>3</v>
          </cell>
          <cell r="P392">
            <v>0</v>
          </cell>
          <cell r="X392">
            <v>0</v>
          </cell>
          <cell r="Y392">
            <v>0</v>
          </cell>
          <cell r="AC392">
            <v>0</v>
          </cell>
          <cell r="AD392">
            <v>0</v>
          </cell>
          <cell r="AK392">
            <v>8.6666666666666661</v>
          </cell>
          <cell r="AL392">
            <v>0</v>
          </cell>
        </row>
        <row r="393">
          <cell r="F393">
            <v>0</v>
          </cell>
          <cell r="G393">
            <v>0</v>
          </cell>
          <cell r="P393">
            <v>5.333333333333333</v>
          </cell>
          <cell r="X393">
            <v>0</v>
          </cell>
          <cell r="Y393">
            <v>0</v>
          </cell>
          <cell r="AC393">
            <v>0</v>
          </cell>
          <cell r="AD393">
            <v>0</v>
          </cell>
          <cell r="AK393">
            <v>22</v>
          </cell>
          <cell r="AL393">
            <v>15.333333333333332</v>
          </cell>
        </row>
        <row r="394">
          <cell r="F394">
            <v>5.333333333333333</v>
          </cell>
          <cell r="G394">
            <v>2</v>
          </cell>
          <cell r="P394">
            <v>0</v>
          </cell>
          <cell r="X394">
            <v>0</v>
          </cell>
          <cell r="Y394">
            <v>0</v>
          </cell>
          <cell r="AC394">
            <v>0</v>
          </cell>
          <cell r="AD394">
            <v>0</v>
          </cell>
          <cell r="AK394">
            <v>5.333333333333333</v>
          </cell>
          <cell r="AL394">
            <v>2</v>
          </cell>
        </row>
        <row r="395">
          <cell r="F395">
            <v>0.33333333333333331</v>
          </cell>
          <cell r="G395">
            <v>0</v>
          </cell>
          <cell r="P395">
            <v>4.333333333333333</v>
          </cell>
          <cell r="X395">
            <v>0</v>
          </cell>
          <cell r="Y395">
            <v>0</v>
          </cell>
          <cell r="AC395">
            <v>0</v>
          </cell>
          <cell r="AD395">
            <v>0</v>
          </cell>
          <cell r="AK395">
            <v>4.6666666666666661</v>
          </cell>
          <cell r="AL395">
            <v>4.333333333333333</v>
          </cell>
        </row>
        <row r="396">
          <cell r="F396">
            <v>0.33333333333333331</v>
          </cell>
          <cell r="G396">
            <v>0</v>
          </cell>
          <cell r="P396">
            <v>2</v>
          </cell>
          <cell r="X396">
            <v>10</v>
          </cell>
          <cell r="Y396">
            <v>5</v>
          </cell>
          <cell r="AC396">
            <v>13.666666666666666</v>
          </cell>
          <cell r="AD396">
            <v>6</v>
          </cell>
          <cell r="AK396">
            <v>26</v>
          </cell>
          <cell r="AL396">
            <v>13</v>
          </cell>
        </row>
        <row r="397">
          <cell r="F397">
            <v>0</v>
          </cell>
          <cell r="G397">
            <v>0</v>
          </cell>
          <cell r="P397">
            <v>0</v>
          </cell>
          <cell r="X397">
            <v>0</v>
          </cell>
          <cell r="Y397">
            <v>0</v>
          </cell>
          <cell r="AC397">
            <v>0</v>
          </cell>
          <cell r="AD397">
            <v>0</v>
          </cell>
          <cell r="AK397">
            <v>0</v>
          </cell>
        </row>
        <row r="398">
          <cell r="F398">
            <v>1.1666666666666667</v>
          </cell>
          <cell r="G398">
            <v>0</v>
          </cell>
          <cell r="P398">
            <v>20.5</v>
          </cell>
          <cell r="X398">
            <v>522.33333333333337</v>
          </cell>
          <cell r="Y398">
            <v>243</v>
          </cell>
          <cell r="AC398">
            <v>43</v>
          </cell>
          <cell r="AD398">
            <v>20</v>
          </cell>
          <cell r="AK398">
            <v>587.33333333333337</v>
          </cell>
          <cell r="AL398">
            <v>283.5</v>
          </cell>
          <cell r="AM398">
            <v>283.83333333333331</v>
          </cell>
        </row>
        <row r="399">
          <cell r="F399">
            <v>0</v>
          </cell>
          <cell r="G399">
            <v>0</v>
          </cell>
          <cell r="P399">
            <v>0</v>
          </cell>
          <cell r="X399">
            <v>0</v>
          </cell>
          <cell r="Y399">
            <v>0</v>
          </cell>
          <cell r="AC399">
            <v>0</v>
          </cell>
          <cell r="AD399">
            <v>0</v>
          </cell>
          <cell r="AK399">
            <v>0</v>
          </cell>
          <cell r="AL399">
            <v>0</v>
          </cell>
        </row>
        <row r="400">
          <cell r="F400">
            <v>0</v>
          </cell>
          <cell r="G400">
            <v>0</v>
          </cell>
          <cell r="P400">
            <v>0</v>
          </cell>
          <cell r="X400">
            <v>480.66666666666669</v>
          </cell>
          <cell r="Y400">
            <v>224</v>
          </cell>
          <cell r="AC400">
            <v>11</v>
          </cell>
          <cell r="AD400">
            <v>5</v>
          </cell>
          <cell r="AK400">
            <v>491.66666666666669</v>
          </cell>
          <cell r="AL400">
            <v>229</v>
          </cell>
        </row>
        <row r="401">
          <cell r="F401">
            <v>0</v>
          </cell>
          <cell r="G401">
            <v>0</v>
          </cell>
          <cell r="P401">
            <v>0</v>
          </cell>
          <cell r="X401">
            <v>0</v>
          </cell>
          <cell r="Y401">
            <v>0</v>
          </cell>
          <cell r="AC401">
            <v>0</v>
          </cell>
          <cell r="AD401">
            <v>0</v>
          </cell>
          <cell r="AK401">
            <v>0</v>
          </cell>
          <cell r="AL401">
            <v>0</v>
          </cell>
        </row>
        <row r="402">
          <cell r="F402">
            <v>1.1666666666666667</v>
          </cell>
          <cell r="G402">
            <v>0</v>
          </cell>
          <cell r="P402">
            <v>15.833333333333334</v>
          </cell>
          <cell r="X402">
            <v>41.666666666666664</v>
          </cell>
          <cell r="Y402">
            <v>19</v>
          </cell>
          <cell r="AC402">
            <v>32</v>
          </cell>
          <cell r="AD402">
            <v>15</v>
          </cell>
          <cell r="AK402">
            <v>91</v>
          </cell>
          <cell r="AL402">
            <v>54.833333333333336</v>
          </cell>
        </row>
        <row r="403">
          <cell r="F403">
            <v>0</v>
          </cell>
          <cell r="G403">
            <v>0</v>
          </cell>
          <cell r="P403">
            <v>4.666666666666667</v>
          </cell>
          <cell r="X403">
            <v>0</v>
          </cell>
          <cell r="Y403">
            <v>0</v>
          </cell>
          <cell r="AC403">
            <v>0</v>
          </cell>
          <cell r="AD403">
            <v>0</v>
          </cell>
          <cell r="AK403">
            <v>4.666666666666667</v>
          </cell>
          <cell r="AL403">
            <v>0</v>
          </cell>
        </row>
        <row r="404">
          <cell r="F404">
            <v>0</v>
          </cell>
          <cell r="G404">
            <v>0</v>
          </cell>
          <cell r="P404">
            <v>0</v>
          </cell>
          <cell r="X404">
            <v>0</v>
          </cell>
          <cell r="Y404">
            <v>0</v>
          </cell>
          <cell r="AC404">
            <v>0</v>
          </cell>
          <cell r="AD404">
            <v>0</v>
          </cell>
          <cell r="AK404">
            <v>0</v>
          </cell>
        </row>
        <row r="405">
          <cell r="F405">
            <v>10</v>
          </cell>
          <cell r="G405">
            <v>4</v>
          </cell>
          <cell r="P405">
            <v>39</v>
          </cell>
          <cell r="X405">
            <v>0</v>
          </cell>
          <cell r="Y405">
            <v>0</v>
          </cell>
          <cell r="AC405">
            <v>0</v>
          </cell>
          <cell r="AD405">
            <v>0</v>
          </cell>
          <cell r="AK405">
            <v>49</v>
          </cell>
          <cell r="AL405">
            <v>43</v>
          </cell>
          <cell r="AM405">
            <v>43</v>
          </cell>
        </row>
        <row r="406">
          <cell r="F406">
            <v>2.6666666666666665</v>
          </cell>
          <cell r="G406">
            <v>1</v>
          </cell>
          <cell r="P406">
            <v>3.3333333333333335</v>
          </cell>
          <cell r="X406">
            <v>0</v>
          </cell>
          <cell r="Y406">
            <v>0</v>
          </cell>
          <cell r="AC406">
            <v>0</v>
          </cell>
          <cell r="AD406">
            <v>0</v>
          </cell>
          <cell r="AK406">
            <v>6</v>
          </cell>
          <cell r="AL406">
            <v>4.3333333333333339</v>
          </cell>
        </row>
        <row r="407">
          <cell r="F407">
            <v>7.333333333333333</v>
          </cell>
          <cell r="G407">
            <v>3</v>
          </cell>
          <cell r="P407">
            <v>35.666666666666664</v>
          </cell>
          <cell r="X407">
            <v>0</v>
          </cell>
          <cell r="Y407">
            <v>0</v>
          </cell>
          <cell r="AC407">
            <v>0</v>
          </cell>
          <cell r="AD407">
            <v>0</v>
          </cell>
          <cell r="AK407">
            <v>43</v>
          </cell>
          <cell r="AL407">
            <v>38.666666666666664</v>
          </cell>
        </row>
        <row r="408">
          <cell r="F408">
            <v>0</v>
          </cell>
          <cell r="G408">
            <v>0</v>
          </cell>
          <cell r="P408">
            <v>0</v>
          </cell>
          <cell r="X408">
            <v>0</v>
          </cell>
          <cell r="Y408">
            <v>0</v>
          </cell>
          <cell r="AC408">
            <v>0</v>
          </cell>
          <cell r="AD408">
            <v>0</v>
          </cell>
          <cell r="AK408">
            <v>0</v>
          </cell>
        </row>
        <row r="409">
          <cell r="F409">
            <v>206.33333333333329</v>
          </cell>
          <cell r="G409">
            <v>72</v>
          </cell>
          <cell r="H409">
            <v>72</v>
          </cell>
          <cell r="P409">
            <v>50.166666666666671</v>
          </cell>
          <cell r="S409">
            <v>50.166666666666671</v>
          </cell>
          <cell r="X409">
            <v>37.833333333333343</v>
          </cell>
          <cell r="Y409">
            <v>18</v>
          </cell>
          <cell r="AC409">
            <v>26.000000000000004</v>
          </cell>
          <cell r="AD409">
            <v>12</v>
          </cell>
          <cell r="AK409">
            <v>1965.0000000000002</v>
          </cell>
          <cell r="AL409">
            <v>411.16666666666663</v>
          </cell>
          <cell r="AM409">
            <v>411.16666666666663</v>
          </cell>
        </row>
        <row r="410">
          <cell r="F410">
            <v>0</v>
          </cell>
          <cell r="G410">
            <v>0</v>
          </cell>
          <cell r="P410">
            <v>0</v>
          </cell>
          <cell r="X410">
            <v>0</v>
          </cell>
          <cell r="Y410">
            <v>0</v>
          </cell>
          <cell r="AC410">
            <v>0</v>
          </cell>
          <cell r="AD410">
            <v>0</v>
          </cell>
          <cell r="AK410">
            <v>1350</v>
          </cell>
          <cell r="AL410">
            <v>0</v>
          </cell>
        </row>
        <row r="411">
          <cell r="F411">
            <v>0</v>
          </cell>
          <cell r="G411">
            <v>0</v>
          </cell>
          <cell r="P411">
            <v>0</v>
          </cell>
          <cell r="X411">
            <v>0</v>
          </cell>
          <cell r="Y411">
            <v>0</v>
          </cell>
          <cell r="AC411">
            <v>0</v>
          </cell>
          <cell r="AD411">
            <v>0</v>
          </cell>
          <cell r="AK411">
            <v>95</v>
          </cell>
          <cell r="AL411">
            <v>95</v>
          </cell>
        </row>
        <row r="412">
          <cell r="F412">
            <v>0</v>
          </cell>
          <cell r="G412">
            <v>0</v>
          </cell>
          <cell r="P412">
            <v>0</v>
          </cell>
          <cell r="X412">
            <v>0</v>
          </cell>
          <cell r="Y412">
            <v>0</v>
          </cell>
          <cell r="AC412">
            <v>0</v>
          </cell>
          <cell r="AD412">
            <v>0</v>
          </cell>
          <cell r="AK412">
            <v>0</v>
          </cell>
          <cell r="AL412">
            <v>0</v>
          </cell>
        </row>
        <row r="413">
          <cell r="F413">
            <v>0</v>
          </cell>
          <cell r="G413">
            <v>0</v>
          </cell>
          <cell r="P413">
            <v>12.333333333333334</v>
          </cell>
          <cell r="X413">
            <v>0</v>
          </cell>
          <cell r="Y413">
            <v>0</v>
          </cell>
          <cell r="AC413">
            <v>0</v>
          </cell>
          <cell r="AD413">
            <v>0</v>
          </cell>
          <cell r="AK413">
            <v>12.333333333333334</v>
          </cell>
          <cell r="AL413">
            <v>12.333333333333334</v>
          </cell>
        </row>
        <row r="414">
          <cell r="F414">
            <v>0</v>
          </cell>
          <cell r="G414">
            <v>0</v>
          </cell>
          <cell r="P414">
            <v>0</v>
          </cell>
          <cell r="X414">
            <v>0</v>
          </cell>
          <cell r="Y414">
            <v>0</v>
          </cell>
          <cell r="AC414">
            <v>0</v>
          </cell>
          <cell r="AD414">
            <v>0</v>
          </cell>
          <cell r="AK414">
            <v>0</v>
          </cell>
          <cell r="AL414">
            <v>0</v>
          </cell>
        </row>
        <row r="415">
          <cell r="F415">
            <v>1.6666666666666667</v>
          </cell>
          <cell r="G415">
            <v>1</v>
          </cell>
          <cell r="P415">
            <v>5</v>
          </cell>
          <cell r="X415">
            <v>3</v>
          </cell>
          <cell r="Y415">
            <v>1</v>
          </cell>
          <cell r="AC415">
            <v>3</v>
          </cell>
          <cell r="AD415">
            <v>1</v>
          </cell>
          <cell r="AK415">
            <v>57.666666666666664</v>
          </cell>
          <cell r="AL415">
            <v>48</v>
          </cell>
        </row>
        <row r="416">
          <cell r="F416">
            <v>0</v>
          </cell>
          <cell r="G416">
            <v>0</v>
          </cell>
          <cell r="P416">
            <v>0</v>
          </cell>
          <cell r="X416">
            <v>0</v>
          </cell>
          <cell r="Y416">
            <v>0</v>
          </cell>
          <cell r="AC416">
            <v>0</v>
          </cell>
          <cell r="AD416">
            <v>0</v>
          </cell>
          <cell r="AK416">
            <v>4</v>
          </cell>
          <cell r="AL416">
            <v>0</v>
          </cell>
        </row>
        <row r="417">
          <cell r="F417">
            <v>0</v>
          </cell>
          <cell r="G417">
            <v>0</v>
          </cell>
          <cell r="P417">
            <v>0</v>
          </cell>
          <cell r="X417">
            <v>0</v>
          </cell>
          <cell r="Y417">
            <v>0</v>
          </cell>
          <cell r="AC417">
            <v>0</v>
          </cell>
          <cell r="AD417">
            <v>0</v>
          </cell>
          <cell r="AK417">
            <v>0</v>
          </cell>
          <cell r="AL417">
            <v>0</v>
          </cell>
        </row>
        <row r="418">
          <cell r="F418">
            <v>0</v>
          </cell>
          <cell r="G418">
            <v>0</v>
          </cell>
          <cell r="P418">
            <v>18.5</v>
          </cell>
          <cell r="X418">
            <v>4.5</v>
          </cell>
          <cell r="Y418">
            <v>2</v>
          </cell>
          <cell r="AC418">
            <v>1.3333333333333333</v>
          </cell>
          <cell r="AD418">
            <v>1</v>
          </cell>
          <cell r="AK418">
            <v>28.5</v>
          </cell>
          <cell r="AL418">
            <v>25.5</v>
          </cell>
        </row>
        <row r="419">
          <cell r="F419">
            <v>0</v>
          </cell>
          <cell r="G419">
            <v>0</v>
          </cell>
          <cell r="P419">
            <v>1.3333333333333333</v>
          </cell>
          <cell r="X419">
            <v>0</v>
          </cell>
          <cell r="Y419">
            <v>0</v>
          </cell>
          <cell r="AC419">
            <v>1.6666666666666667</v>
          </cell>
          <cell r="AD419">
            <v>1</v>
          </cell>
          <cell r="AK419">
            <v>69</v>
          </cell>
          <cell r="AL419">
            <v>52.333333333333336</v>
          </cell>
        </row>
        <row r="420">
          <cell r="F420">
            <v>177</v>
          </cell>
          <cell r="G420">
            <v>62</v>
          </cell>
          <cell r="P420">
            <v>0</v>
          </cell>
          <cell r="X420">
            <v>0</v>
          </cell>
          <cell r="Y420">
            <v>0</v>
          </cell>
          <cell r="AC420">
            <v>0</v>
          </cell>
          <cell r="AD420">
            <v>0</v>
          </cell>
          <cell r="AK420">
            <v>177</v>
          </cell>
          <cell r="AL420">
            <v>62</v>
          </cell>
        </row>
        <row r="421">
          <cell r="F421">
            <v>0</v>
          </cell>
          <cell r="G421">
            <v>0</v>
          </cell>
          <cell r="P421">
            <v>0</v>
          </cell>
          <cell r="X421">
            <v>10</v>
          </cell>
          <cell r="Y421">
            <v>5</v>
          </cell>
          <cell r="AC421">
            <v>7.666666666666667</v>
          </cell>
          <cell r="AD421">
            <v>4</v>
          </cell>
          <cell r="AK421">
            <v>17.666666666666668</v>
          </cell>
          <cell r="AL421">
            <v>9</v>
          </cell>
        </row>
        <row r="422">
          <cell r="F422">
            <v>0.66666666666666663</v>
          </cell>
          <cell r="G422">
            <v>0</v>
          </cell>
          <cell r="P422">
            <v>2</v>
          </cell>
          <cell r="X422">
            <v>1.3333333333333333</v>
          </cell>
          <cell r="Y422">
            <v>1</v>
          </cell>
          <cell r="AC422">
            <v>1</v>
          </cell>
          <cell r="AD422">
            <v>0</v>
          </cell>
          <cell r="AK422">
            <v>6</v>
          </cell>
          <cell r="AL422">
            <v>3</v>
          </cell>
        </row>
        <row r="423">
          <cell r="F423">
            <v>2.6666666666666665</v>
          </cell>
          <cell r="G423">
            <v>1</v>
          </cell>
          <cell r="P423">
            <v>0.33333333333333331</v>
          </cell>
          <cell r="X423">
            <v>1</v>
          </cell>
          <cell r="Y423">
            <v>0</v>
          </cell>
          <cell r="AC423">
            <v>0.66666666666666663</v>
          </cell>
          <cell r="AD423">
            <v>0</v>
          </cell>
          <cell r="AK423">
            <v>9.3333333333333339</v>
          </cell>
          <cell r="AL423">
            <v>3.3333333333333335</v>
          </cell>
        </row>
        <row r="424">
          <cell r="F424">
            <v>0</v>
          </cell>
          <cell r="G424">
            <v>0</v>
          </cell>
          <cell r="P424">
            <v>2.3333333333333335</v>
          </cell>
          <cell r="X424">
            <v>6</v>
          </cell>
          <cell r="Y424">
            <v>3</v>
          </cell>
          <cell r="AC424">
            <v>5</v>
          </cell>
          <cell r="AD424">
            <v>2</v>
          </cell>
          <cell r="AK424">
            <v>13.333333333333334</v>
          </cell>
          <cell r="AL424">
            <v>7.3333333333333339</v>
          </cell>
        </row>
        <row r="425">
          <cell r="F425">
            <v>0</v>
          </cell>
          <cell r="G425">
            <v>0</v>
          </cell>
          <cell r="P425">
            <v>0</v>
          </cell>
          <cell r="X425">
            <v>0</v>
          </cell>
          <cell r="Y425">
            <v>0</v>
          </cell>
          <cell r="AC425">
            <v>0</v>
          </cell>
          <cell r="AD425">
            <v>0</v>
          </cell>
          <cell r="AK425">
            <v>0</v>
          </cell>
          <cell r="AL425">
            <v>0</v>
          </cell>
        </row>
        <row r="426">
          <cell r="F426">
            <v>0</v>
          </cell>
          <cell r="G426">
            <v>0</v>
          </cell>
          <cell r="P426">
            <v>0</v>
          </cell>
          <cell r="X426">
            <v>0</v>
          </cell>
          <cell r="Y426">
            <v>0</v>
          </cell>
          <cell r="AC426">
            <v>0</v>
          </cell>
          <cell r="AD426">
            <v>0</v>
          </cell>
          <cell r="AK426">
            <v>0</v>
          </cell>
          <cell r="AL426">
            <v>0</v>
          </cell>
        </row>
        <row r="427">
          <cell r="F427">
            <v>9.6666666666666661</v>
          </cell>
          <cell r="G427">
            <v>3</v>
          </cell>
          <cell r="P427">
            <v>1</v>
          </cell>
          <cell r="X427">
            <v>0</v>
          </cell>
          <cell r="Y427">
            <v>0</v>
          </cell>
          <cell r="AC427">
            <v>0</v>
          </cell>
          <cell r="AD427">
            <v>0</v>
          </cell>
          <cell r="AK427">
            <v>12</v>
          </cell>
          <cell r="AL427">
            <v>5</v>
          </cell>
        </row>
        <row r="428">
          <cell r="F428">
            <v>0</v>
          </cell>
          <cell r="G428">
            <v>0</v>
          </cell>
          <cell r="P428">
            <v>0</v>
          </cell>
          <cell r="X428">
            <v>0</v>
          </cell>
          <cell r="Y428">
            <v>0</v>
          </cell>
          <cell r="AC428">
            <v>0</v>
          </cell>
          <cell r="AD428">
            <v>0</v>
          </cell>
          <cell r="AK428">
            <v>0</v>
          </cell>
          <cell r="AL428">
            <v>0</v>
          </cell>
        </row>
        <row r="429">
          <cell r="F429">
            <v>2.3333333333333335</v>
          </cell>
          <cell r="G429">
            <v>1</v>
          </cell>
          <cell r="P429">
            <v>0.66666666666666663</v>
          </cell>
          <cell r="X429">
            <v>0.66666666666666663</v>
          </cell>
          <cell r="Y429">
            <v>0</v>
          </cell>
          <cell r="AC429">
            <v>0.66666666666666663</v>
          </cell>
          <cell r="AD429">
            <v>0</v>
          </cell>
          <cell r="AK429">
            <v>4.333333333333333</v>
          </cell>
          <cell r="AL429">
            <v>1.6666666666666665</v>
          </cell>
        </row>
        <row r="430">
          <cell r="F430">
            <v>1.6666666666666667</v>
          </cell>
          <cell r="G430">
            <v>1</v>
          </cell>
          <cell r="P430">
            <v>0.66666666666666663</v>
          </cell>
          <cell r="X430">
            <v>0.66666666666666663</v>
          </cell>
          <cell r="Y430">
            <v>0</v>
          </cell>
          <cell r="AC430">
            <v>0.66666666666666663</v>
          </cell>
          <cell r="AD430">
            <v>0</v>
          </cell>
          <cell r="AK430">
            <v>3.6666666666666665</v>
          </cell>
          <cell r="AL430">
            <v>1.6666666666666665</v>
          </cell>
        </row>
        <row r="431">
          <cell r="F431">
            <v>6.666666666666667</v>
          </cell>
          <cell r="G431">
            <v>2</v>
          </cell>
          <cell r="P431">
            <v>4.666666666666667</v>
          </cell>
          <cell r="X431">
            <v>3</v>
          </cell>
          <cell r="Y431">
            <v>1</v>
          </cell>
          <cell r="AC431">
            <v>2</v>
          </cell>
          <cell r="AD431">
            <v>1</v>
          </cell>
          <cell r="AK431">
            <v>33</v>
          </cell>
          <cell r="AL431">
            <v>18.666666666666668</v>
          </cell>
        </row>
        <row r="432">
          <cell r="F432">
            <v>0</v>
          </cell>
          <cell r="G432">
            <v>0</v>
          </cell>
          <cell r="P432">
            <v>0</v>
          </cell>
          <cell r="X432">
            <v>0</v>
          </cell>
          <cell r="Y432">
            <v>0</v>
          </cell>
          <cell r="AC432">
            <v>0</v>
          </cell>
          <cell r="AD432">
            <v>0</v>
          </cell>
          <cell r="AK432">
            <v>0</v>
          </cell>
          <cell r="AL432">
            <v>0</v>
          </cell>
        </row>
        <row r="433">
          <cell r="F433">
            <v>0</v>
          </cell>
          <cell r="G433">
            <v>0</v>
          </cell>
          <cell r="P433">
            <v>0</v>
          </cell>
          <cell r="X433">
            <v>0</v>
          </cell>
          <cell r="Y433">
            <v>0</v>
          </cell>
          <cell r="AC433">
            <v>0</v>
          </cell>
          <cell r="AD433">
            <v>0</v>
          </cell>
          <cell r="AK433">
            <v>0</v>
          </cell>
          <cell r="AL433">
            <v>53</v>
          </cell>
        </row>
        <row r="434">
          <cell r="F434">
            <v>1</v>
          </cell>
          <cell r="G434">
            <v>0</v>
          </cell>
          <cell r="P434">
            <v>0</v>
          </cell>
          <cell r="X434">
            <v>0</v>
          </cell>
          <cell r="Y434">
            <v>0</v>
          </cell>
          <cell r="AC434">
            <v>0</v>
          </cell>
          <cell r="AD434">
            <v>0</v>
          </cell>
          <cell r="AK434">
            <v>1</v>
          </cell>
          <cell r="AL434">
            <v>1</v>
          </cell>
        </row>
        <row r="435">
          <cell r="F435">
            <v>0</v>
          </cell>
          <cell r="G435">
            <v>0</v>
          </cell>
          <cell r="P435">
            <v>0</v>
          </cell>
          <cell r="X435">
            <v>0</v>
          </cell>
          <cell r="Y435">
            <v>0</v>
          </cell>
          <cell r="AC435">
            <v>0</v>
          </cell>
          <cell r="AD435">
            <v>0</v>
          </cell>
          <cell r="AK435">
            <v>0</v>
          </cell>
          <cell r="AL435">
            <v>0</v>
          </cell>
        </row>
        <row r="436">
          <cell r="F436">
            <v>0</v>
          </cell>
          <cell r="G436">
            <v>0</v>
          </cell>
          <cell r="P436">
            <v>0</v>
          </cell>
          <cell r="X436">
            <v>0</v>
          </cell>
          <cell r="Y436">
            <v>0</v>
          </cell>
          <cell r="AC436">
            <v>0</v>
          </cell>
          <cell r="AD436">
            <v>0</v>
          </cell>
          <cell r="AK436">
            <v>0</v>
          </cell>
          <cell r="AL436">
            <v>0</v>
          </cell>
        </row>
        <row r="437">
          <cell r="F437">
            <v>2.6666666666666665</v>
          </cell>
          <cell r="G437">
            <v>1</v>
          </cell>
          <cell r="P437">
            <v>1</v>
          </cell>
          <cell r="X437">
            <v>4</v>
          </cell>
          <cell r="Y437">
            <v>2</v>
          </cell>
          <cell r="AC437">
            <v>2</v>
          </cell>
          <cell r="AD437">
            <v>1</v>
          </cell>
          <cell r="AK437">
            <v>15.666666666666666</v>
          </cell>
          <cell r="AL437">
            <v>8</v>
          </cell>
        </row>
        <row r="438">
          <cell r="F438">
            <v>0</v>
          </cell>
          <cell r="G438">
            <v>0</v>
          </cell>
          <cell r="P438">
            <v>0</v>
          </cell>
          <cell r="X438">
            <v>0</v>
          </cell>
          <cell r="Y438">
            <v>0</v>
          </cell>
          <cell r="AC438">
            <v>0</v>
          </cell>
          <cell r="AD438">
            <v>0</v>
          </cell>
          <cell r="AK438">
            <v>0</v>
          </cell>
          <cell r="AL438">
            <v>0</v>
          </cell>
        </row>
        <row r="439">
          <cell r="F439">
            <v>0</v>
          </cell>
          <cell r="G439">
            <v>0</v>
          </cell>
          <cell r="P439">
            <v>0</v>
          </cell>
          <cell r="X439">
            <v>3.3333333333333335</v>
          </cell>
          <cell r="Y439">
            <v>2</v>
          </cell>
          <cell r="AC439">
            <v>0</v>
          </cell>
          <cell r="AD439">
            <v>0</v>
          </cell>
          <cell r="AK439">
            <v>3.3333333333333335</v>
          </cell>
          <cell r="AL439">
            <v>2</v>
          </cell>
        </row>
        <row r="440">
          <cell r="F440">
            <v>0.33333333333333331</v>
          </cell>
          <cell r="G440">
            <v>0</v>
          </cell>
          <cell r="P440">
            <v>0.33333333333333331</v>
          </cell>
          <cell r="X440">
            <v>0.33333333333333331</v>
          </cell>
          <cell r="Y440">
            <v>0</v>
          </cell>
          <cell r="AC440">
            <v>0.33333333333333331</v>
          </cell>
          <cell r="AD440">
            <v>0</v>
          </cell>
          <cell r="AK440">
            <v>1.9999999999999998</v>
          </cell>
          <cell r="AL440">
            <v>0.33333333333333331</v>
          </cell>
        </row>
        <row r="441">
          <cell r="F441">
            <v>0</v>
          </cell>
          <cell r="G441">
            <v>0</v>
          </cell>
          <cell r="P441">
            <v>0</v>
          </cell>
          <cell r="X441">
            <v>0</v>
          </cell>
          <cell r="Y441">
            <v>0</v>
          </cell>
          <cell r="AC441">
            <v>0</v>
          </cell>
          <cell r="AD441">
            <v>0</v>
          </cell>
          <cell r="AK441">
            <v>0</v>
          </cell>
          <cell r="AL441">
            <v>0</v>
          </cell>
        </row>
        <row r="442">
          <cell r="F442">
            <v>0</v>
          </cell>
          <cell r="G442">
            <v>0</v>
          </cell>
          <cell r="P442">
            <v>0</v>
          </cell>
          <cell r="X442">
            <v>0</v>
          </cell>
          <cell r="Y442">
            <v>0</v>
          </cell>
          <cell r="AC442">
            <v>0</v>
          </cell>
          <cell r="AD442">
            <v>0</v>
          </cell>
          <cell r="AK442">
            <v>0</v>
          </cell>
          <cell r="AL442">
            <v>0</v>
          </cell>
        </row>
        <row r="443">
          <cell r="F443">
            <v>0</v>
          </cell>
          <cell r="G443">
            <v>0</v>
          </cell>
          <cell r="P443">
            <v>0</v>
          </cell>
          <cell r="X443">
            <v>0</v>
          </cell>
          <cell r="Y443">
            <v>0</v>
          </cell>
          <cell r="AC443">
            <v>0</v>
          </cell>
          <cell r="AD443">
            <v>0</v>
          </cell>
          <cell r="AK443">
            <v>0</v>
          </cell>
          <cell r="AL443">
            <v>0</v>
          </cell>
        </row>
        <row r="444">
          <cell r="F444">
            <v>0</v>
          </cell>
          <cell r="G444">
            <v>0</v>
          </cell>
          <cell r="P444">
            <v>0</v>
          </cell>
          <cell r="X444">
            <v>0</v>
          </cell>
          <cell r="Y444">
            <v>0</v>
          </cell>
          <cell r="AC444">
            <v>0</v>
          </cell>
          <cell r="AD444">
            <v>0</v>
          </cell>
          <cell r="AK444">
            <v>0</v>
          </cell>
          <cell r="AL444">
            <v>0</v>
          </cell>
        </row>
        <row r="445">
          <cell r="F445">
            <v>0</v>
          </cell>
          <cell r="G445">
            <v>0</v>
          </cell>
          <cell r="P445">
            <v>0</v>
          </cell>
          <cell r="X445">
            <v>0</v>
          </cell>
          <cell r="Y445">
            <v>0</v>
          </cell>
          <cell r="AC445">
            <v>0</v>
          </cell>
          <cell r="AD445">
            <v>0</v>
          </cell>
          <cell r="AK445">
            <v>0</v>
          </cell>
          <cell r="AL445">
            <v>0</v>
          </cell>
        </row>
        <row r="446">
          <cell r="F446">
            <v>0</v>
          </cell>
          <cell r="G446">
            <v>0</v>
          </cell>
          <cell r="P446">
            <v>0</v>
          </cell>
          <cell r="X446">
            <v>0</v>
          </cell>
          <cell r="Y446">
            <v>0</v>
          </cell>
          <cell r="AC446">
            <v>0</v>
          </cell>
          <cell r="AD446">
            <v>0</v>
          </cell>
          <cell r="AK446">
            <v>0</v>
          </cell>
          <cell r="AL446">
            <v>0</v>
          </cell>
        </row>
        <row r="447">
          <cell r="G447">
            <v>0</v>
          </cell>
          <cell r="P447">
            <v>0</v>
          </cell>
          <cell r="X447">
            <v>0</v>
          </cell>
          <cell r="Y447">
            <v>0</v>
          </cell>
          <cell r="AC447">
            <v>0</v>
          </cell>
          <cell r="AD447">
            <v>0</v>
          </cell>
          <cell r="AK447">
            <v>0</v>
          </cell>
          <cell r="AL447">
            <v>2</v>
          </cell>
        </row>
        <row r="448">
          <cell r="P448">
            <v>0</v>
          </cell>
          <cell r="X448">
            <v>0</v>
          </cell>
          <cell r="Y448">
            <v>0</v>
          </cell>
          <cell r="AC448">
            <v>0</v>
          </cell>
          <cell r="AD448">
            <v>0</v>
          </cell>
          <cell r="AK448">
            <v>0</v>
          </cell>
          <cell r="AL448">
            <v>0</v>
          </cell>
        </row>
      </sheetData>
      <sheetData sheetId="10" refreshError="1"/>
      <sheetData sheetId="11" refreshError="1">
        <row r="21">
          <cell r="AI21" t="str">
            <v xml:space="preserve">         Затверджую</v>
          </cell>
        </row>
        <row r="22">
          <cell r="AI22" t="str">
            <v xml:space="preserve"> Голова правління -</v>
          </cell>
        </row>
        <row r="23">
          <cell r="AI23" t="str">
            <v xml:space="preserve"> генеральний директор</v>
          </cell>
        </row>
        <row r="25">
          <cell r="F25">
            <v>2476</v>
          </cell>
          <cell r="G25">
            <v>968</v>
          </cell>
          <cell r="H25">
            <v>1508</v>
          </cell>
          <cell r="P25">
            <v>636.99999999999989</v>
          </cell>
          <cell r="Q25">
            <v>0</v>
          </cell>
          <cell r="R25">
            <v>0</v>
          </cell>
          <cell r="S25">
            <v>2544.666666666667</v>
          </cell>
          <cell r="T25">
            <v>1696.2666666666664</v>
          </cell>
          <cell r="U25">
            <v>848.40000000000009</v>
          </cell>
          <cell r="V25">
            <v>0</v>
          </cell>
          <cell r="W25">
            <v>0</v>
          </cell>
          <cell r="X25">
            <v>1280.3333333333333</v>
          </cell>
          <cell r="Y25">
            <v>837</v>
          </cell>
          <cell r="Z25">
            <v>443.33333333333331</v>
          </cell>
          <cell r="AA25">
            <v>0</v>
          </cell>
          <cell r="AB25">
            <v>0</v>
          </cell>
          <cell r="AC25">
            <v>549</v>
          </cell>
          <cell r="AD25">
            <v>326</v>
          </cell>
          <cell r="AE25">
            <v>222.99999999999997</v>
          </cell>
          <cell r="AF25">
            <v>1455</v>
          </cell>
          <cell r="AG25">
            <v>733</v>
          </cell>
          <cell r="AH25">
            <v>722</v>
          </cell>
          <cell r="AI25">
            <v>406.2</v>
          </cell>
          <cell r="AJ25">
            <v>0</v>
          </cell>
          <cell r="AK25">
            <v>8784</v>
          </cell>
          <cell r="AL25">
            <v>3007</v>
          </cell>
          <cell r="AM25">
            <v>5777</v>
          </cell>
          <cell r="AN25">
            <v>5777</v>
          </cell>
          <cell r="AO25">
            <v>1163</v>
          </cell>
          <cell r="AP25">
            <v>1531</v>
          </cell>
          <cell r="AQ25">
            <v>1843.9999999999998</v>
          </cell>
          <cell r="AR25">
            <v>4246</v>
          </cell>
        </row>
        <row r="26">
          <cell r="AI26" t="str">
            <v xml:space="preserve">   "_____" ________2000 р.</v>
          </cell>
        </row>
        <row r="30">
          <cell r="P30" t="str">
            <v>4мес</v>
          </cell>
          <cell r="S30" t="str">
            <v>4 мес</v>
          </cell>
          <cell r="X30" t="str">
            <v>4 мес</v>
          </cell>
          <cell r="AC30" t="str">
            <v>4 мес</v>
          </cell>
        </row>
        <row r="31">
          <cell r="P31">
            <v>9611</v>
          </cell>
          <cell r="S31">
            <v>29500</v>
          </cell>
          <cell r="X31">
            <v>9129</v>
          </cell>
          <cell r="AC31">
            <v>5177</v>
          </cell>
          <cell r="AF31">
            <v>15250</v>
          </cell>
        </row>
        <row r="32">
          <cell r="Q32" t="str">
            <v>КТМ</v>
          </cell>
          <cell r="V32" t="str">
            <v xml:space="preserve">ТЕЦ-5 </v>
          </cell>
          <cell r="AA32" t="str">
            <v xml:space="preserve">ТЕЦ-6 </v>
          </cell>
        </row>
        <row r="33">
          <cell r="P33">
            <v>12306</v>
          </cell>
          <cell r="S33">
            <v>37211</v>
          </cell>
          <cell r="X33">
            <v>13845</v>
          </cell>
          <cell r="AC33">
            <v>7693</v>
          </cell>
          <cell r="AF33">
            <v>19609</v>
          </cell>
        </row>
        <row r="34">
          <cell r="F34" t="str">
            <v>ВИКОН.ДИР.</v>
          </cell>
          <cell r="G34" t="str">
            <v>Е/Е</v>
          </cell>
          <cell r="H34" t="str">
            <v xml:space="preserve"> Т/Е</v>
          </cell>
          <cell r="P34" t="str">
            <v xml:space="preserve">КМ </v>
          </cell>
          <cell r="Q34" t="str">
            <v>КТМ</v>
          </cell>
          <cell r="S34" t="str">
            <v xml:space="preserve">ТМ </v>
          </cell>
          <cell r="T34" t="str">
            <v>ВИРОБН</v>
          </cell>
          <cell r="U34" t="str">
            <v>ПЕРЕД</v>
          </cell>
          <cell r="V34" t="str">
            <v xml:space="preserve">ТЕЦ-5 </v>
          </cell>
          <cell r="X34" t="str">
            <v>ТЕЦ-5 ВСЬОГО</v>
          </cell>
          <cell r="Y34" t="str">
            <v>Е/Е</v>
          </cell>
          <cell r="Z34" t="str">
            <v xml:space="preserve"> Т/Е</v>
          </cell>
          <cell r="AA34" t="str">
            <v xml:space="preserve">ТЕЦ-6 </v>
          </cell>
          <cell r="AC34" t="str">
            <v>ТЕЦ-6 ВСЬОГО</v>
          </cell>
          <cell r="AD34" t="str">
            <v>Е/Е</v>
          </cell>
          <cell r="AE34" t="str">
            <v xml:space="preserve"> Т/Е</v>
          </cell>
          <cell r="AF34" t="str">
            <v>ТРМ ВСЬОГО</v>
          </cell>
          <cell r="AG34" t="str">
            <v>ТРМ  АК КЕ</v>
          </cell>
          <cell r="AH34" t="str">
            <v>ТРМ СТОР</v>
          </cell>
          <cell r="AI34" t="str">
            <v xml:space="preserve">ДОП.ВИР. </v>
          </cell>
          <cell r="AJ34" t="str">
            <v>ДОП.ВИР. СТ.ОРГ.</v>
          </cell>
          <cell r="AK34" t="str">
            <v>АК КЕ ВСЬОГО</v>
          </cell>
          <cell r="AL34" t="str">
            <v xml:space="preserve"> Е/Е</v>
          </cell>
          <cell r="AM34" t="str">
            <v xml:space="preserve"> Т/Е</v>
          </cell>
          <cell r="AO34" t="str">
            <v>СТАНЦІї ЕЛЕКТРО</v>
          </cell>
          <cell r="AP34" t="str">
            <v>СТАНЦІІ ТЕПЛОВІ</v>
          </cell>
          <cell r="AQ34" t="str">
            <v>МЕРЕЖІ ЕЛЕКТРО</v>
          </cell>
          <cell r="AR34" t="str">
            <v>МЕРЕЖІ ТЕПЛОВІ</v>
          </cell>
        </row>
        <row r="35">
          <cell r="AL35">
            <v>395</v>
          </cell>
        </row>
        <row r="36">
          <cell r="F36" t="str">
            <v>ВИКОН.ДИР.</v>
          </cell>
          <cell r="G36" t="str">
            <v>Е/Е</v>
          </cell>
          <cell r="H36" t="str">
            <v xml:space="preserve"> Т/Е</v>
          </cell>
          <cell r="P36" t="str">
            <v xml:space="preserve">КМ </v>
          </cell>
          <cell r="S36" t="str">
            <v xml:space="preserve">ТМ </v>
          </cell>
          <cell r="T36" t="str">
            <v>ВИРОБН</v>
          </cell>
          <cell r="U36" t="str">
            <v>ПЕРЕД</v>
          </cell>
          <cell r="X36" t="str">
            <v>ТЕЦ-5 ВСЬОГО</v>
          </cell>
          <cell r="Y36" t="str">
            <v>Е/Е</v>
          </cell>
          <cell r="Z36" t="str">
            <v xml:space="preserve"> Т/Е</v>
          </cell>
          <cell r="AC36" t="str">
            <v>ТЕЦ-6 ВСЬОГО</v>
          </cell>
          <cell r="AD36" t="str">
            <v>Е/Е</v>
          </cell>
          <cell r="AE36" t="str">
            <v xml:space="preserve"> Т/Е</v>
          </cell>
          <cell r="AF36" t="str">
            <v>ТРМ ВСЬОГО</v>
          </cell>
          <cell r="AG36" t="str">
            <v>ТРМ  АК КЕ</v>
          </cell>
          <cell r="AH36" t="str">
            <v>ТРМ СТОР</v>
          </cell>
          <cell r="AK36" t="str">
            <v>АК КЕ ВСЬОГО</v>
          </cell>
          <cell r="AL36">
            <v>336</v>
          </cell>
          <cell r="AM36" t="str">
            <v xml:space="preserve"> Т/Е</v>
          </cell>
          <cell r="AO36" t="str">
            <v>СТАНЦІї ЕЛЕКТРО</v>
          </cell>
          <cell r="AP36" t="str">
            <v>СТАНЦІІ ТЕПЛОВІ</v>
          </cell>
          <cell r="AQ36" t="str">
            <v>МЕРЕЖІ ЕЛЕКТРО</v>
          </cell>
          <cell r="AR36" t="str">
            <v>МЕРЕЖІ ТЕПЛОВІ</v>
          </cell>
        </row>
        <row r="37">
          <cell r="AL37">
            <v>0</v>
          </cell>
        </row>
        <row r="38">
          <cell r="AL38">
            <v>336</v>
          </cell>
        </row>
        <row r="39">
          <cell r="AL39">
            <v>0</v>
          </cell>
        </row>
        <row r="40">
          <cell r="AL40">
            <v>0</v>
          </cell>
        </row>
        <row r="41">
          <cell r="AL41">
            <v>395.6</v>
          </cell>
        </row>
        <row r="42">
          <cell r="P42">
            <v>0</v>
          </cell>
          <cell r="AL42">
            <v>395.6</v>
          </cell>
        </row>
        <row r="43">
          <cell r="AL43">
            <v>395.6</v>
          </cell>
          <cell r="AM43">
            <v>1580</v>
          </cell>
        </row>
        <row r="44">
          <cell r="P44">
            <v>0</v>
          </cell>
          <cell r="AL44">
            <v>395.6</v>
          </cell>
          <cell r="AM44">
            <v>0</v>
          </cell>
        </row>
        <row r="45">
          <cell r="AM45">
            <v>1580</v>
          </cell>
        </row>
        <row r="46">
          <cell r="F46">
            <v>9995.1</v>
          </cell>
          <cell r="P46">
            <v>2694.62</v>
          </cell>
          <cell r="S46">
            <v>7710.7648484848487</v>
          </cell>
          <cell r="T46">
            <v>2690.8247757575755</v>
          </cell>
          <cell r="U46">
            <v>2611.9400727272728</v>
          </cell>
          <cell r="X46">
            <v>4714.5030303030289</v>
          </cell>
          <cell r="AC46">
            <v>2516.6951515151522</v>
          </cell>
          <cell r="AF46">
            <v>4357.5593939393939</v>
          </cell>
          <cell r="AG46">
            <v>3406</v>
          </cell>
          <cell r="AH46">
            <v>952.89272727272737</v>
          </cell>
          <cell r="AM46">
            <v>0</v>
          </cell>
        </row>
        <row r="47">
          <cell r="F47">
            <v>0.8</v>
          </cell>
          <cell r="AM47">
            <v>1580</v>
          </cell>
        </row>
        <row r="48">
          <cell r="F48">
            <v>13122</v>
          </cell>
          <cell r="P48">
            <v>2489.2866666666664</v>
          </cell>
          <cell r="S48">
            <v>6569.1989393939384</v>
          </cell>
          <cell r="T48">
            <v>2125.1968969696973</v>
          </cell>
          <cell r="U48">
            <v>2413.8020424242422</v>
          </cell>
          <cell r="X48">
            <v>3133.4075757575761</v>
          </cell>
          <cell r="AC48">
            <v>2333.3751515151525</v>
          </cell>
          <cell r="AF48">
            <v>4511.4533333333329</v>
          </cell>
          <cell r="AG48">
            <v>3609.54</v>
          </cell>
          <cell r="AH48">
            <v>856.9133333333333</v>
          </cell>
        </row>
        <row r="49">
          <cell r="F49">
            <v>759</v>
          </cell>
          <cell r="G49">
            <v>297</v>
          </cell>
          <cell r="H49">
            <v>462</v>
          </cell>
          <cell r="P49">
            <v>470</v>
          </cell>
          <cell r="S49">
            <v>885</v>
          </cell>
          <cell r="T49">
            <v>442.5</v>
          </cell>
          <cell r="U49">
            <v>442.5</v>
          </cell>
          <cell r="X49">
            <v>204</v>
          </cell>
          <cell r="Y49">
            <v>133</v>
          </cell>
          <cell r="Z49">
            <v>71</v>
          </cell>
          <cell r="AC49">
            <v>379.33333333333331</v>
          </cell>
          <cell r="AD49">
            <v>225</v>
          </cell>
          <cell r="AE49">
            <v>154.33333333333331</v>
          </cell>
          <cell r="AF49">
            <v>500</v>
          </cell>
          <cell r="AG49">
            <v>209</v>
          </cell>
          <cell r="AH49">
            <v>291</v>
          </cell>
          <cell r="AI49">
            <v>70</v>
          </cell>
          <cell r="AK49">
            <v>3035.3333333333335</v>
          </cell>
          <cell r="AL49">
            <v>1155</v>
          </cell>
          <cell r="AM49">
            <v>1880.3333333333335</v>
          </cell>
          <cell r="AN49">
            <v>1880.3333333333333</v>
          </cell>
          <cell r="AO49">
            <v>358</v>
          </cell>
          <cell r="AP49">
            <v>526</v>
          </cell>
          <cell r="AQ49">
            <v>797</v>
          </cell>
          <cell r="AR49">
            <v>1354.3333333333335</v>
          </cell>
        </row>
        <row r="50">
          <cell r="F50">
            <v>294</v>
          </cell>
          <cell r="G50">
            <v>115</v>
          </cell>
          <cell r="H50">
            <v>179</v>
          </cell>
          <cell r="P50">
            <v>450</v>
          </cell>
          <cell r="S50">
            <v>750</v>
          </cell>
          <cell r="X50">
            <v>102</v>
          </cell>
          <cell r="Y50">
            <v>67</v>
          </cell>
          <cell r="Z50">
            <v>35</v>
          </cell>
          <cell r="AC50">
            <v>97</v>
          </cell>
          <cell r="AD50">
            <v>58</v>
          </cell>
          <cell r="AE50">
            <v>39</v>
          </cell>
          <cell r="AF50">
            <v>447</v>
          </cell>
          <cell r="AG50">
            <v>415</v>
          </cell>
          <cell r="AH50">
            <v>32</v>
          </cell>
          <cell r="AK50">
            <v>2142</v>
          </cell>
          <cell r="AL50">
            <v>721</v>
          </cell>
          <cell r="AM50">
            <v>1421</v>
          </cell>
          <cell r="AN50">
            <v>1421</v>
          </cell>
        </row>
        <row r="51">
          <cell r="F51">
            <v>735</v>
          </cell>
          <cell r="G51">
            <v>0</v>
          </cell>
          <cell r="H51">
            <v>408</v>
          </cell>
          <cell r="P51">
            <v>0</v>
          </cell>
          <cell r="S51">
            <v>1069.6666666666665</v>
          </cell>
          <cell r="T51">
            <v>534.83333333333326</v>
          </cell>
          <cell r="U51">
            <v>534.83333333333326</v>
          </cell>
          <cell r="X51">
            <v>0</v>
          </cell>
          <cell r="Y51">
            <v>0</v>
          </cell>
          <cell r="Z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635.25</v>
          </cell>
          <cell r="AG51">
            <v>456.25</v>
          </cell>
          <cell r="AH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  <cell r="AO51">
            <v>543</v>
          </cell>
          <cell r="AP51">
            <v>583</v>
          </cell>
          <cell r="AQ51">
            <v>519.59999999999991</v>
          </cell>
          <cell r="AR51">
            <v>1728.3000000000002</v>
          </cell>
        </row>
        <row r="52">
          <cell r="F52">
            <v>465</v>
          </cell>
          <cell r="G52">
            <v>182</v>
          </cell>
          <cell r="H52">
            <v>283</v>
          </cell>
          <cell r="P52">
            <v>20</v>
          </cell>
          <cell r="S52">
            <v>88</v>
          </cell>
          <cell r="X52">
            <v>65</v>
          </cell>
          <cell r="Y52">
            <v>43</v>
          </cell>
          <cell r="Z52">
            <v>22</v>
          </cell>
          <cell r="AC52">
            <v>66</v>
          </cell>
          <cell r="AD52">
            <v>39</v>
          </cell>
          <cell r="AE52">
            <v>27</v>
          </cell>
          <cell r="AF52">
            <v>26</v>
          </cell>
          <cell r="AG52">
            <v>0</v>
          </cell>
          <cell r="AH52">
            <v>26</v>
          </cell>
          <cell r="AK52">
            <v>704</v>
          </cell>
          <cell r="AL52">
            <v>284</v>
          </cell>
          <cell r="AM52">
            <v>420</v>
          </cell>
          <cell r="AN52">
            <v>420</v>
          </cell>
        </row>
        <row r="53">
          <cell r="F53">
            <v>20</v>
          </cell>
          <cell r="G53">
            <v>8</v>
          </cell>
          <cell r="H53">
            <v>12</v>
          </cell>
          <cell r="P53">
            <v>53.666666666666664</v>
          </cell>
          <cell r="S53">
            <v>368.66666666666669</v>
          </cell>
          <cell r="T53">
            <v>287.56</v>
          </cell>
          <cell r="U53">
            <v>81.106666666666683</v>
          </cell>
          <cell r="X53">
            <v>978.66666666666663</v>
          </cell>
          <cell r="Y53">
            <v>640</v>
          </cell>
          <cell r="Z53">
            <v>338.66666666666663</v>
          </cell>
          <cell r="AC53">
            <v>84.333333333333329</v>
          </cell>
          <cell r="AD53">
            <v>50</v>
          </cell>
          <cell r="AE53">
            <v>34.333333333333329</v>
          </cell>
          <cell r="AF53">
            <v>189.33333333333334</v>
          </cell>
          <cell r="AG53">
            <v>110</v>
          </cell>
          <cell r="AH53">
            <v>79.333333333333343</v>
          </cell>
          <cell r="AI53">
            <v>36</v>
          </cell>
          <cell r="AK53">
            <v>1615.3333333333333</v>
          </cell>
          <cell r="AL53">
            <v>751.66666666666663</v>
          </cell>
          <cell r="AM53">
            <v>863.66666666666663</v>
          </cell>
          <cell r="AN53">
            <v>863.66666666666663</v>
          </cell>
          <cell r="AO53">
            <v>690</v>
          </cell>
          <cell r="AP53">
            <v>498</v>
          </cell>
          <cell r="AQ53">
            <v>61.666666666666629</v>
          </cell>
          <cell r="AR53">
            <v>365.66666666666663</v>
          </cell>
        </row>
        <row r="54">
          <cell r="F54">
            <v>0</v>
          </cell>
          <cell r="G54">
            <v>0</v>
          </cell>
          <cell r="H54">
            <v>0</v>
          </cell>
          <cell r="P54">
            <v>30</v>
          </cell>
          <cell r="S54">
            <v>13.666666666666666</v>
          </cell>
          <cell r="T54">
            <v>13.666666666666666</v>
          </cell>
          <cell r="U54">
            <v>0</v>
          </cell>
          <cell r="X54">
            <v>757</v>
          </cell>
          <cell r="Y54">
            <v>495</v>
          </cell>
          <cell r="Z54">
            <v>262</v>
          </cell>
          <cell r="AC54">
            <v>13.333333333333334</v>
          </cell>
          <cell r="AD54">
            <v>8</v>
          </cell>
          <cell r="AE54">
            <v>5.3333333333333339</v>
          </cell>
          <cell r="AF54">
            <v>0.33333333333333331</v>
          </cell>
          <cell r="AG54">
            <v>3</v>
          </cell>
          <cell r="AH54">
            <v>0.33333333333333331</v>
          </cell>
          <cell r="AK54">
            <v>784</v>
          </cell>
          <cell r="AL54">
            <v>503</v>
          </cell>
          <cell r="AM54">
            <v>281</v>
          </cell>
          <cell r="AN54">
            <v>281</v>
          </cell>
          <cell r="AO54">
            <v>503</v>
          </cell>
          <cell r="AP54">
            <v>272</v>
          </cell>
          <cell r="AQ54">
            <v>0</v>
          </cell>
          <cell r="AR54">
            <v>9</v>
          </cell>
        </row>
        <row r="55">
          <cell r="F55">
            <v>0</v>
          </cell>
          <cell r="G55">
            <v>0</v>
          </cell>
          <cell r="H55">
            <v>0</v>
          </cell>
          <cell r="P55">
            <v>27.766666666666676</v>
          </cell>
          <cell r="S55">
            <v>2830</v>
          </cell>
          <cell r="T55">
            <v>2830</v>
          </cell>
          <cell r="U55">
            <v>0</v>
          </cell>
          <cell r="X55">
            <v>12455</v>
          </cell>
          <cell r="Y55">
            <v>8146</v>
          </cell>
          <cell r="Z55">
            <v>4309</v>
          </cell>
          <cell r="AC55">
            <v>10588</v>
          </cell>
          <cell r="AD55">
            <v>6279</v>
          </cell>
          <cell r="AE55">
            <v>4309</v>
          </cell>
          <cell r="AF55">
            <v>160.93333333333328</v>
          </cell>
          <cell r="AG55">
            <v>150</v>
          </cell>
          <cell r="AH55">
            <v>0</v>
          </cell>
          <cell r="AK55">
            <v>25873</v>
          </cell>
          <cell r="AL55">
            <v>14425</v>
          </cell>
          <cell r="AM55">
            <v>11448</v>
          </cell>
          <cell r="AN55">
            <v>11448</v>
          </cell>
          <cell r="AO55">
            <v>14425</v>
          </cell>
          <cell r="AP55">
            <v>11448</v>
          </cell>
          <cell r="AQ55">
            <v>0</v>
          </cell>
          <cell r="AR55">
            <v>0</v>
          </cell>
        </row>
        <row r="56">
          <cell r="F56">
            <v>0</v>
          </cell>
          <cell r="G56">
            <v>0</v>
          </cell>
          <cell r="H56">
            <v>0</v>
          </cell>
          <cell r="P56">
            <v>0</v>
          </cell>
          <cell r="S56">
            <v>2830</v>
          </cell>
          <cell r="T56">
            <v>2830</v>
          </cell>
          <cell r="U56">
            <v>0</v>
          </cell>
          <cell r="X56">
            <v>12455</v>
          </cell>
          <cell r="Y56">
            <v>8146</v>
          </cell>
          <cell r="Z56">
            <v>4309</v>
          </cell>
          <cell r="AC56">
            <v>10588</v>
          </cell>
          <cell r="AD56">
            <v>6279</v>
          </cell>
          <cell r="AE56">
            <v>4309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K56">
            <v>25873</v>
          </cell>
          <cell r="AL56">
            <v>14425</v>
          </cell>
          <cell r="AM56">
            <v>11448</v>
          </cell>
          <cell r="AN56">
            <v>11448</v>
          </cell>
          <cell r="AO56">
            <v>14425</v>
          </cell>
          <cell r="AP56">
            <v>11448</v>
          </cell>
          <cell r="AQ56">
            <v>0</v>
          </cell>
          <cell r="AR56">
            <v>0</v>
          </cell>
        </row>
        <row r="57">
          <cell r="F57">
            <v>0</v>
          </cell>
          <cell r="G57">
            <v>0</v>
          </cell>
          <cell r="H57">
            <v>0</v>
          </cell>
          <cell r="S57">
            <v>2945</v>
          </cell>
          <cell r="T57">
            <v>0</v>
          </cell>
          <cell r="U57">
            <v>0</v>
          </cell>
          <cell r="X57">
            <v>12359</v>
          </cell>
          <cell r="Y57">
            <v>8878</v>
          </cell>
          <cell r="Z57">
            <v>3481</v>
          </cell>
          <cell r="AC57">
            <v>10357</v>
          </cell>
          <cell r="AD57">
            <v>7369</v>
          </cell>
          <cell r="AE57">
            <v>2988</v>
          </cell>
          <cell r="AF57">
            <v>0</v>
          </cell>
          <cell r="AH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16247</v>
          </cell>
          <cell r="AP57">
            <v>0</v>
          </cell>
          <cell r="AQ57">
            <v>0</v>
          </cell>
          <cell r="AR57">
            <v>0</v>
          </cell>
        </row>
        <row r="58">
          <cell r="F58">
            <v>8</v>
          </cell>
          <cell r="G58">
            <v>3</v>
          </cell>
          <cell r="H58">
            <v>5</v>
          </cell>
          <cell r="P58">
            <v>21.666666666666668</v>
          </cell>
          <cell r="S58">
            <v>865.66666666666663</v>
          </cell>
          <cell r="T58">
            <v>865.66666666666663</v>
          </cell>
          <cell r="U58">
            <v>0</v>
          </cell>
          <cell r="X58">
            <v>0</v>
          </cell>
          <cell r="Y58">
            <v>0</v>
          </cell>
          <cell r="Z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539.33333333333337</v>
          </cell>
          <cell r="AG58">
            <v>241</v>
          </cell>
          <cell r="AH58">
            <v>298.33333333333337</v>
          </cell>
          <cell r="AI58">
            <v>241</v>
          </cell>
          <cell r="AK58">
            <v>1136.3333333333333</v>
          </cell>
          <cell r="AL58">
            <v>24.666666666666668</v>
          </cell>
          <cell r="AM58">
            <v>1111.6666666666665</v>
          </cell>
          <cell r="AN58">
            <v>1111.6666666666665</v>
          </cell>
          <cell r="AO58">
            <v>0</v>
          </cell>
          <cell r="AP58">
            <v>294</v>
          </cell>
          <cell r="AQ58">
            <v>24.666666666666668</v>
          </cell>
          <cell r="AR58">
            <v>817.66666666666652</v>
          </cell>
        </row>
        <row r="59">
          <cell r="F59">
            <v>367.1</v>
          </cell>
          <cell r="G59">
            <v>143</v>
          </cell>
          <cell r="H59">
            <v>224.10000000000002</v>
          </cell>
          <cell r="P59">
            <v>539.62000000000012</v>
          </cell>
          <cell r="S59">
            <v>924.09818181818162</v>
          </cell>
          <cell r="T59">
            <v>452.808109090909</v>
          </cell>
          <cell r="U59">
            <v>471.29007272727262</v>
          </cell>
          <cell r="X59">
            <v>315.83636363636361</v>
          </cell>
          <cell r="Y59">
            <v>207</v>
          </cell>
          <cell r="Z59">
            <v>108.83636363636361</v>
          </cell>
          <cell r="AC59">
            <v>277.36181818181819</v>
          </cell>
          <cell r="AD59">
            <v>164</v>
          </cell>
          <cell r="AE59">
            <v>113.36181818181819</v>
          </cell>
          <cell r="AF59">
            <v>957.89272727272737</v>
          </cell>
          <cell r="AG59">
            <v>844</v>
          </cell>
          <cell r="AH59">
            <v>113.89272727272737</v>
          </cell>
          <cell r="AI59">
            <v>274</v>
          </cell>
          <cell r="AK59">
            <v>3517.0163636363641</v>
          </cell>
          <cell r="AL59">
            <v>1221.6200000000001</v>
          </cell>
          <cell r="AM59">
            <v>2295.3963636363642</v>
          </cell>
          <cell r="AN59">
            <v>2295.3963636363633</v>
          </cell>
          <cell r="AO59">
            <v>371</v>
          </cell>
          <cell r="AP59">
            <v>536</v>
          </cell>
          <cell r="AQ59">
            <v>850.62000000000012</v>
          </cell>
          <cell r="AR59">
            <v>1759.3963636363642</v>
          </cell>
        </row>
        <row r="60">
          <cell r="F60">
            <v>20</v>
          </cell>
          <cell r="G60">
            <v>8</v>
          </cell>
          <cell r="H60">
            <v>12</v>
          </cell>
          <cell r="P60">
            <v>30</v>
          </cell>
          <cell r="S60">
            <v>51</v>
          </cell>
          <cell r="T60">
            <v>25</v>
          </cell>
          <cell r="U60">
            <v>26</v>
          </cell>
          <cell r="X60">
            <v>17</v>
          </cell>
          <cell r="Y60">
            <v>11</v>
          </cell>
          <cell r="Z60">
            <v>6</v>
          </cell>
          <cell r="AC60">
            <v>15</v>
          </cell>
          <cell r="AD60">
            <v>9</v>
          </cell>
          <cell r="AE60">
            <v>6</v>
          </cell>
          <cell r="AF60">
            <v>53</v>
          </cell>
          <cell r="AG60">
            <v>46</v>
          </cell>
          <cell r="AH60">
            <v>7</v>
          </cell>
          <cell r="AI60">
            <v>15</v>
          </cell>
          <cell r="AK60">
            <v>192</v>
          </cell>
          <cell r="AL60">
            <v>67</v>
          </cell>
          <cell r="AM60">
            <v>125</v>
          </cell>
          <cell r="AN60">
            <v>125</v>
          </cell>
          <cell r="AO60">
            <v>20</v>
          </cell>
          <cell r="AP60">
            <v>22</v>
          </cell>
          <cell r="AQ60">
            <v>47</v>
          </cell>
          <cell r="AR60">
            <v>103</v>
          </cell>
        </row>
        <row r="61">
          <cell r="F61">
            <v>117</v>
          </cell>
          <cell r="G61">
            <v>46</v>
          </cell>
          <cell r="H61">
            <v>71</v>
          </cell>
          <cell r="P61">
            <v>173</v>
          </cell>
          <cell r="S61">
            <v>296</v>
          </cell>
          <cell r="T61">
            <v>145</v>
          </cell>
          <cell r="U61">
            <v>151</v>
          </cell>
          <cell r="X61">
            <v>101</v>
          </cell>
          <cell r="Y61">
            <v>66</v>
          </cell>
          <cell r="Z61">
            <v>35</v>
          </cell>
          <cell r="AC61">
            <v>89</v>
          </cell>
          <cell r="AD61">
            <v>53</v>
          </cell>
          <cell r="AE61">
            <v>36</v>
          </cell>
          <cell r="AF61">
            <v>307</v>
          </cell>
          <cell r="AG61">
            <v>270</v>
          </cell>
          <cell r="AH61">
            <v>37</v>
          </cell>
          <cell r="AI61">
            <v>88</v>
          </cell>
          <cell r="AK61">
            <v>1126</v>
          </cell>
          <cell r="AL61">
            <v>391</v>
          </cell>
          <cell r="AM61">
            <v>735</v>
          </cell>
          <cell r="AN61">
            <v>734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</row>
        <row r="62">
          <cell r="F62">
            <v>0</v>
          </cell>
          <cell r="G62">
            <v>0</v>
          </cell>
          <cell r="H62">
            <v>12</v>
          </cell>
          <cell r="P62">
            <v>0</v>
          </cell>
          <cell r="S62">
            <v>54</v>
          </cell>
          <cell r="T62">
            <v>26</v>
          </cell>
          <cell r="U62">
            <v>27</v>
          </cell>
          <cell r="X62">
            <v>0</v>
          </cell>
          <cell r="Y62">
            <v>11</v>
          </cell>
          <cell r="Z62">
            <v>5</v>
          </cell>
          <cell r="AC62">
            <v>16</v>
          </cell>
          <cell r="AD62">
            <v>11</v>
          </cell>
          <cell r="AE62">
            <v>5</v>
          </cell>
          <cell r="AF62">
            <v>61</v>
          </cell>
          <cell r="AG62">
            <v>55</v>
          </cell>
          <cell r="AH62">
            <v>0</v>
          </cell>
          <cell r="AK62">
            <v>0</v>
          </cell>
          <cell r="AL62">
            <v>74</v>
          </cell>
          <cell r="AM62">
            <v>135</v>
          </cell>
          <cell r="AN62">
            <v>0</v>
          </cell>
          <cell r="AO62">
            <v>22</v>
          </cell>
          <cell r="AP62">
            <v>20</v>
          </cell>
          <cell r="AQ62">
            <v>52</v>
          </cell>
          <cell r="AR62">
            <v>115</v>
          </cell>
        </row>
        <row r="63">
          <cell r="F63">
            <v>79</v>
          </cell>
          <cell r="G63">
            <v>31</v>
          </cell>
          <cell r="H63">
            <v>48</v>
          </cell>
          <cell r="P63">
            <v>573</v>
          </cell>
          <cell r="S63">
            <v>1126</v>
          </cell>
          <cell r="T63">
            <v>180.16</v>
          </cell>
          <cell r="U63">
            <v>945.84</v>
          </cell>
          <cell r="X63">
            <v>563</v>
          </cell>
          <cell r="Y63">
            <v>368</v>
          </cell>
          <cell r="Z63">
            <v>195</v>
          </cell>
          <cell r="AC63">
            <v>713</v>
          </cell>
          <cell r="AD63">
            <v>423</v>
          </cell>
          <cell r="AE63">
            <v>290</v>
          </cell>
          <cell r="AF63">
            <v>526</v>
          </cell>
          <cell r="AG63">
            <v>526</v>
          </cell>
          <cell r="AH63">
            <v>0</v>
          </cell>
          <cell r="AK63">
            <v>3590</v>
          </cell>
          <cell r="AL63">
            <v>1402</v>
          </cell>
          <cell r="AM63">
            <v>2188</v>
          </cell>
          <cell r="AN63">
            <v>2188</v>
          </cell>
          <cell r="AO63">
            <v>791</v>
          </cell>
          <cell r="AP63">
            <v>868</v>
          </cell>
          <cell r="AQ63">
            <v>611</v>
          </cell>
          <cell r="AR63">
            <v>1320</v>
          </cell>
        </row>
        <row r="64">
          <cell r="F64">
            <v>0</v>
          </cell>
          <cell r="G64">
            <v>0</v>
          </cell>
          <cell r="P64">
            <v>0</v>
          </cell>
          <cell r="T64">
            <v>18</v>
          </cell>
          <cell r="U64">
            <v>95</v>
          </cell>
          <cell r="X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N64">
            <v>0</v>
          </cell>
          <cell r="AO64">
            <v>79</v>
          </cell>
          <cell r="AP64">
            <v>87</v>
          </cell>
          <cell r="AQ64">
            <v>61</v>
          </cell>
          <cell r="AR64">
            <v>132</v>
          </cell>
        </row>
        <row r="65">
          <cell r="F65">
            <v>0</v>
          </cell>
          <cell r="G65">
            <v>0</v>
          </cell>
          <cell r="H65">
            <v>0</v>
          </cell>
          <cell r="P65">
            <v>689</v>
          </cell>
          <cell r="S65">
            <v>2348</v>
          </cell>
          <cell r="T65">
            <v>87.84</v>
          </cell>
          <cell r="U65">
            <v>461.15999999999997</v>
          </cell>
          <cell r="X65">
            <v>218</v>
          </cell>
          <cell r="Y65">
            <v>359</v>
          </cell>
          <cell r="Z65">
            <v>141.33333333333337</v>
          </cell>
          <cell r="AC65">
            <v>195</v>
          </cell>
          <cell r="AD65">
            <v>289</v>
          </cell>
          <cell r="AE65">
            <v>117</v>
          </cell>
          <cell r="AF65">
            <v>400</v>
          </cell>
          <cell r="AG65">
            <v>400</v>
          </cell>
          <cell r="AH65">
            <v>0</v>
          </cell>
          <cell r="AK65">
            <v>3860</v>
          </cell>
          <cell r="AL65">
            <v>696</v>
          </cell>
          <cell r="AM65">
            <v>3164</v>
          </cell>
          <cell r="AN65">
            <v>2751</v>
          </cell>
          <cell r="AO65">
            <v>648</v>
          </cell>
          <cell r="AP65">
            <v>646</v>
          </cell>
          <cell r="AQ65">
            <v>402</v>
          </cell>
          <cell r="AR65">
            <v>998.33333333333348</v>
          </cell>
        </row>
        <row r="66">
          <cell r="F66">
            <v>0</v>
          </cell>
          <cell r="G66">
            <v>0</v>
          </cell>
          <cell r="P66">
            <v>0</v>
          </cell>
          <cell r="S66">
            <v>0</v>
          </cell>
          <cell r="T66">
            <v>9</v>
          </cell>
          <cell r="U66">
            <v>46</v>
          </cell>
          <cell r="X66">
            <v>0</v>
          </cell>
          <cell r="AC66">
            <v>0</v>
          </cell>
          <cell r="AD66">
            <v>0</v>
          </cell>
          <cell r="AH66">
            <v>0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65</v>
          </cell>
          <cell r="AP66">
            <v>0</v>
          </cell>
          <cell r="AQ66">
            <v>40</v>
          </cell>
          <cell r="AR66">
            <v>100</v>
          </cell>
        </row>
        <row r="67">
          <cell r="F67">
            <v>79</v>
          </cell>
          <cell r="G67">
            <v>31</v>
          </cell>
          <cell r="H67">
            <v>48</v>
          </cell>
          <cell r="P67">
            <v>-116</v>
          </cell>
          <cell r="S67">
            <v>-1222</v>
          </cell>
          <cell r="T67">
            <v>162.16</v>
          </cell>
          <cell r="U67">
            <v>850.84</v>
          </cell>
          <cell r="X67">
            <v>345</v>
          </cell>
          <cell r="Y67">
            <v>368</v>
          </cell>
          <cell r="Z67">
            <v>195</v>
          </cell>
          <cell r="AC67">
            <v>518</v>
          </cell>
          <cell r="AD67">
            <v>423</v>
          </cell>
          <cell r="AE67">
            <v>290</v>
          </cell>
          <cell r="AF67">
            <v>126</v>
          </cell>
          <cell r="AG67">
            <v>126</v>
          </cell>
          <cell r="AH67">
            <v>0</v>
          </cell>
          <cell r="AI67">
            <v>0</v>
          </cell>
          <cell r="AJ67">
            <v>0</v>
          </cell>
          <cell r="AK67">
            <v>-270</v>
          </cell>
          <cell r="AL67">
            <v>398</v>
          </cell>
          <cell r="AM67">
            <v>953</v>
          </cell>
          <cell r="AN67">
            <v>-563</v>
          </cell>
          <cell r="AO67">
            <v>712</v>
          </cell>
          <cell r="AP67">
            <v>135</v>
          </cell>
          <cell r="AQ67">
            <v>550</v>
          </cell>
          <cell r="AR67">
            <v>1188</v>
          </cell>
        </row>
        <row r="68">
          <cell r="F68">
            <v>340</v>
          </cell>
          <cell r="G68">
            <v>133</v>
          </cell>
          <cell r="H68">
            <v>207</v>
          </cell>
          <cell r="P68">
            <v>560</v>
          </cell>
          <cell r="S68">
            <v>1487</v>
          </cell>
          <cell r="T68">
            <v>371.75</v>
          </cell>
          <cell r="U68">
            <v>1115.25</v>
          </cell>
          <cell r="X68">
            <v>2754</v>
          </cell>
          <cell r="Y68">
            <v>1801</v>
          </cell>
          <cell r="Z68">
            <v>953</v>
          </cell>
          <cell r="AC68">
            <v>1364</v>
          </cell>
          <cell r="AD68">
            <v>809</v>
          </cell>
          <cell r="AE68">
            <v>555</v>
          </cell>
          <cell r="AF68">
            <v>1173</v>
          </cell>
          <cell r="AG68">
            <v>1100</v>
          </cell>
          <cell r="AH68">
            <v>73</v>
          </cell>
          <cell r="AK68">
            <v>7614</v>
          </cell>
          <cell r="AL68">
            <v>3310</v>
          </cell>
          <cell r="AM68">
            <v>4304</v>
          </cell>
          <cell r="AN68">
            <v>4304</v>
          </cell>
          <cell r="AO68">
            <v>2610</v>
          </cell>
          <cell r="AP68">
            <v>2014</v>
          </cell>
          <cell r="AQ68">
            <v>700</v>
          </cell>
          <cell r="AR68">
            <v>2290</v>
          </cell>
        </row>
        <row r="69">
          <cell r="G69">
            <v>0</v>
          </cell>
          <cell r="H69">
            <v>0</v>
          </cell>
          <cell r="P69">
            <v>90</v>
          </cell>
          <cell r="S69">
            <v>450.18181818181819</v>
          </cell>
          <cell r="T69">
            <v>78.84</v>
          </cell>
          <cell r="U69">
            <v>415.15999999999997</v>
          </cell>
          <cell r="X69">
            <v>220.36363636363637</v>
          </cell>
          <cell r="Y69">
            <v>144</v>
          </cell>
          <cell r="Z69">
            <v>76.363636363636374</v>
          </cell>
          <cell r="AC69">
            <v>149.81818181818181</v>
          </cell>
          <cell r="AD69">
            <v>89</v>
          </cell>
          <cell r="AE69">
            <v>60.818181818181813</v>
          </cell>
          <cell r="AF69">
            <v>224.72727272727272</v>
          </cell>
          <cell r="AG69">
            <v>224.72727272727272</v>
          </cell>
          <cell r="AH69">
            <v>0</v>
          </cell>
          <cell r="AK69">
            <v>1135.0909090909092</v>
          </cell>
          <cell r="AL69">
            <v>323</v>
          </cell>
          <cell r="AM69">
            <v>812.09090909090924</v>
          </cell>
          <cell r="AN69">
            <v>812.09090909090901</v>
          </cell>
          <cell r="AO69">
            <v>583</v>
          </cell>
          <cell r="AP69">
            <v>249</v>
          </cell>
          <cell r="AQ69">
            <v>362</v>
          </cell>
          <cell r="AR69">
            <v>898.33333333333348</v>
          </cell>
        </row>
        <row r="70">
          <cell r="F70">
            <v>0</v>
          </cell>
          <cell r="G70">
            <v>0</v>
          </cell>
          <cell r="H70">
            <v>0</v>
          </cell>
          <cell r="P70">
            <v>5</v>
          </cell>
          <cell r="S70">
            <v>25</v>
          </cell>
          <cell r="T70">
            <v>304.9375</v>
          </cell>
          <cell r="U70">
            <v>914.8125</v>
          </cell>
          <cell r="X70">
            <v>12</v>
          </cell>
          <cell r="Y70">
            <v>8</v>
          </cell>
          <cell r="Z70">
            <v>4</v>
          </cell>
          <cell r="AC70">
            <v>8</v>
          </cell>
          <cell r="AD70">
            <v>5</v>
          </cell>
          <cell r="AE70">
            <v>3</v>
          </cell>
          <cell r="AF70">
            <v>12</v>
          </cell>
          <cell r="AG70">
            <v>12</v>
          </cell>
          <cell r="AH70">
            <v>0</v>
          </cell>
          <cell r="AK70">
            <v>62</v>
          </cell>
          <cell r="AL70">
            <v>18</v>
          </cell>
          <cell r="AM70">
            <v>44</v>
          </cell>
          <cell r="AN70">
            <v>44</v>
          </cell>
          <cell r="AO70">
            <v>1816</v>
          </cell>
          <cell r="AP70">
            <v>1135</v>
          </cell>
          <cell r="AQ70">
            <v>835.59999999999991</v>
          </cell>
          <cell r="AR70">
            <v>1816.6</v>
          </cell>
        </row>
        <row r="71">
          <cell r="F71">
            <v>0</v>
          </cell>
          <cell r="G71">
            <v>0</v>
          </cell>
          <cell r="H71">
            <v>0</v>
          </cell>
          <cell r="P71">
            <v>29</v>
          </cell>
          <cell r="S71">
            <v>143</v>
          </cell>
          <cell r="X71">
            <v>71</v>
          </cell>
          <cell r="Y71">
            <v>46</v>
          </cell>
          <cell r="Z71">
            <v>25</v>
          </cell>
          <cell r="AC71">
            <v>49</v>
          </cell>
          <cell r="AD71">
            <v>29</v>
          </cell>
          <cell r="AE71">
            <v>20</v>
          </cell>
          <cell r="AF71">
            <v>72</v>
          </cell>
          <cell r="AG71">
            <v>72</v>
          </cell>
          <cell r="AH71">
            <v>0</v>
          </cell>
          <cell r="AK71">
            <v>364</v>
          </cell>
          <cell r="AL71">
            <v>104</v>
          </cell>
          <cell r="AM71">
            <v>260</v>
          </cell>
          <cell r="AN71">
            <v>260</v>
          </cell>
        </row>
        <row r="72">
          <cell r="F72">
            <v>0</v>
          </cell>
          <cell r="G72">
            <v>0</v>
          </cell>
          <cell r="H72">
            <v>0</v>
          </cell>
          <cell r="P72">
            <v>5</v>
          </cell>
          <cell r="S72">
            <v>23</v>
          </cell>
          <cell r="X72">
            <v>0</v>
          </cell>
          <cell r="Y72">
            <v>9</v>
          </cell>
          <cell r="Z72">
            <v>4</v>
          </cell>
          <cell r="AC72">
            <v>0</v>
          </cell>
          <cell r="AD72">
            <v>6</v>
          </cell>
          <cell r="AE72">
            <v>2</v>
          </cell>
          <cell r="AF72">
            <v>0</v>
          </cell>
          <cell r="AG72">
            <v>0</v>
          </cell>
          <cell r="AH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</row>
        <row r="73">
          <cell r="F73">
            <v>0</v>
          </cell>
          <cell r="G73">
            <v>0</v>
          </cell>
          <cell r="H73">
            <v>0</v>
          </cell>
          <cell r="P73">
            <v>810</v>
          </cell>
          <cell r="S73">
            <v>1487</v>
          </cell>
          <cell r="X73">
            <v>2754</v>
          </cell>
          <cell r="Y73">
            <v>1801</v>
          </cell>
          <cell r="Z73">
            <v>953</v>
          </cell>
          <cell r="AC73">
            <v>1364</v>
          </cell>
          <cell r="AD73">
            <v>809</v>
          </cell>
          <cell r="AE73">
            <v>555</v>
          </cell>
          <cell r="AF73">
            <v>1173</v>
          </cell>
          <cell r="AG73">
            <v>1100</v>
          </cell>
          <cell r="AH73">
            <v>73</v>
          </cell>
          <cell r="AK73">
            <v>7515</v>
          </cell>
          <cell r="AL73">
            <v>3420</v>
          </cell>
          <cell r="AM73">
            <v>4095</v>
          </cell>
          <cell r="AN73">
            <v>4095</v>
          </cell>
        </row>
        <row r="74">
          <cell r="F74">
            <v>0</v>
          </cell>
          <cell r="G74">
            <v>0</v>
          </cell>
          <cell r="P74">
            <v>0</v>
          </cell>
          <cell r="S74">
            <v>0</v>
          </cell>
          <cell r="X74">
            <v>0</v>
          </cell>
          <cell r="Z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  <cell r="AH74">
            <v>0</v>
          </cell>
          <cell r="AK74">
            <v>0</v>
          </cell>
          <cell r="AL74">
            <v>0</v>
          </cell>
          <cell r="AM74">
            <v>0</v>
          </cell>
          <cell r="AN74">
            <v>0</v>
          </cell>
        </row>
        <row r="75">
          <cell r="F75">
            <v>1689</v>
          </cell>
          <cell r="G75">
            <v>660</v>
          </cell>
          <cell r="H75">
            <v>1029</v>
          </cell>
          <cell r="P75">
            <v>91.666666666666671</v>
          </cell>
          <cell r="S75">
            <v>425.33333333333337</v>
          </cell>
          <cell r="T75">
            <v>100.54</v>
          </cell>
          <cell r="U75">
            <v>324.79333333333335</v>
          </cell>
          <cell r="X75">
            <v>97.666666666666671</v>
          </cell>
          <cell r="Y75">
            <v>64</v>
          </cell>
          <cell r="Z75">
            <v>33.666666666666671</v>
          </cell>
          <cell r="AC75">
            <v>85.333333333333343</v>
          </cell>
          <cell r="AD75">
            <v>51</v>
          </cell>
          <cell r="AE75">
            <v>34.333333333333343</v>
          </cell>
          <cell r="AF75">
            <v>226.33333333333331</v>
          </cell>
          <cell r="AG75">
            <v>173</v>
          </cell>
          <cell r="AH75">
            <v>53.333333333333314</v>
          </cell>
          <cell r="AI75">
            <v>59.2</v>
          </cell>
          <cell r="AK75">
            <v>2997</v>
          </cell>
          <cell r="AL75">
            <v>1075.6666666666665</v>
          </cell>
          <cell r="AM75">
            <v>1921.3333333333335</v>
          </cell>
          <cell r="AN75">
            <v>1921.3333333333335</v>
          </cell>
          <cell r="AO75">
            <v>115</v>
          </cell>
          <cell r="AP75">
            <v>213</v>
          </cell>
          <cell r="AQ75">
            <v>960.66666666666652</v>
          </cell>
          <cell r="AR75">
            <v>1708.3333333333335</v>
          </cell>
        </row>
        <row r="76">
          <cell r="F76">
            <v>83</v>
          </cell>
          <cell r="G76">
            <v>32</v>
          </cell>
          <cell r="H76">
            <v>51</v>
          </cell>
          <cell r="P76">
            <v>289</v>
          </cell>
          <cell r="S76">
            <v>1765.45</v>
          </cell>
          <cell r="T76">
            <v>0</v>
          </cell>
          <cell r="U76">
            <v>0</v>
          </cell>
          <cell r="X76">
            <v>0</v>
          </cell>
          <cell r="Y76">
            <v>0</v>
          </cell>
          <cell r="Z76">
            <v>0</v>
          </cell>
          <cell r="AC76">
            <v>0</v>
          </cell>
          <cell r="AD76">
            <v>0</v>
          </cell>
          <cell r="AE76">
            <v>0</v>
          </cell>
          <cell r="AH76">
            <v>0</v>
          </cell>
          <cell r="AK76">
            <v>83</v>
          </cell>
          <cell r="AL76">
            <v>32</v>
          </cell>
          <cell r="AM76">
            <v>51</v>
          </cell>
          <cell r="AN76">
            <v>51</v>
          </cell>
          <cell r="AO76">
            <v>0</v>
          </cell>
          <cell r="AP76">
            <v>0</v>
          </cell>
          <cell r="AQ76">
            <v>32</v>
          </cell>
          <cell r="AR76">
            <v>51</v>
          </cell>
        </row>
        <row r="77">
          <cell r="F77">
            <v>1606</v>
          </cell>
          <cell r="G77">
            <v>628</v>
          </cell>
          <cell r="H77">
            <v>978</v>
          </cell>
          <cell r="P77">
            <v>91.666666666666671</v>
          </cell>
          <cell r="S77">
            <v>425.33333333333337</v>
          </cell>
          <cell r="T77">
            <v>100.54</v>
          </cell>
          <cell r="U77">
            <v>324.79333333333335</v>
          </cell>
          <cell r="X77">
            <v>97.666666666666671</v>
          </cell>
          <cell r="Y77">
            <v>64</v>
          </cell>
          <cell r="Z77">
            <v>33.666666666666671</v>
          </cell>
          <cell r="AC77">
            <v>85.333333333333343</v>
          </cell>
          <cell r="AD77">
            <v>51</v>
          </cell>
          <cell r="AE77">
            <v>34.333333333333343</v>
          </cell>
          <cell r="AF77">
            <v>226.33333333333331</v>
          </cell>
          <cell r="AG77">
            <v>172.4</v>
          </cell>
          <cell r="AH77">
            <v>53.933333333333309</v>
          </cell>
          <cell r="AI77">
            <v>59</v>
          </cell>
          <cell r="AK77">
            <v>2913.4</v>
          </cell>
          <cell r="AL77">
            <v>1043.6666666666665</v>
          </cell>
          <cell r="AM77">
            <v>1869.7333333333336</v>
          </cell>
          <cell r="AN77">
            <v>1869.7333333333336</v>
          </cell>
          <cell r="AO77">
            <v>115</v>
          </cell>
          <cell r="AP77">
            <v>213</v>
          </cell>
          <cell r="AQ77">
            <v>928.66666666666652</v>
          </cell>
          <cell r="AR77">
            <v>1656.7333333333336</v>
          </cell>
        </row>
        <row r="78">
          <cell r="F78">
            <v>550</v>
          </cell>
          <cell r="G78">
            <v>215</v>
          </cell>
          <cell r="H78">
            <v>335</v>
          </cell>
          <cell r="P78">
            <v>66</v>
          </cell>
          <cell r="S78">
            <v>152.33333333333334</v>
          </cell>
          <cell r="T78">
            <v>100.54</v>
          </cell>
          <cell r="U78">
            <v>51.793333333333337</v>
          </cell>
          <cell r="X78">
            <v>54</v>
          </cell>
          <cell r="Y78">
            <v>35</v>
          </cell>
          <cell r="Z78">
            <v>19</v>
          </cell>
          <cell r="AC78">
            <v>40</v>
          </cell>
          <cell r="AD78">
            <v>51</v>
          </cell>
          <cell r="AE78">
            <v>-11</v>
          </cell>
          <cell r="AF78">
            <v>141</v>
          </cell>
          <cell r="AG78">
            <v>119</v>
          </cell>
          <cell r="AH78">
            <v>22</v>
          </cell>
          <cell r="AK78">
            <v>981.33333333333337</v>
          </cell>
          <cell r="AL78">
            <v>367</v>
          </cell>
          <cell r="AM78">
            <v>614.33333333333337</v>
          </cell>
          <cell r="AN78">
            <v>614.33333333333337</v>
          </cell>
          <cell r="AO78">
            <v>0</v>
          </cell>
          <cell r="AP78">
            <v>0</v>
          </cell>
          <cell r="AQ78">
            <v>71</v>
          </cell>
          <cell r="AR78">
            <v>614.33333333333337</v>
          </cell>
        </row>
        <row r="79">
          <cell r="F79">
            <v>2822</v>
          </cell>
          <cell r="G79">
            <v>0</v>
          </cell>
          <cell r="H79">
            <v>0</v>
          </cell>
          <cell r="P79">
            <v>0</v>
          </cell>
          <cell r="S79">
            <v>0</v>
          </cell>
          <cell r="T79">
            <v>85.458999999999975</v>
          </cell>
          <cell r="U79">
            <v>145.96600000000001</v>
          </cell>
          <cell r="X79">
            <v>98.11666666666666</v>
          </cell>
          <cell r="Y79">
            <v>70</v>
          </cell>
          <cell r="Z79">
            <v>28.11666666666666</v>
          </cell>
          <cell r="AC79">
            <v>63.466666666666669</v>
          </cell>
          <cell r="AD79">
            <v>45</v>
          </cell>
          <cell r="AE79">
            <v>18.466666666666669</v>
          </cell>
          <cell r="AF79">
            <v>193.38333333333335</v>
          </cell>
          <cell r="AG79">
            <v>176.29000000000002</v>
          </cell>
          <cell r="AH79">
            <v>17.093333333333334</v>
          </cell>
          <cell r="AK79">
            <v>364</v>
          </cell>
          <cell r="AL79">
            <v>206</v>
          </cell>
          <cell r="AM79">
            <v>158</v>
          </cell>
          <cell r="AN79">
            <v>158</v>
          </cell>
          <cell r="AO79">
            <v>115</v>
          </cell>
          <cell r="AP79">
            <v>125</v>
          </cell>
          <cell r="AQ79">
            <v>1656.8833333333332</v>
          </cell>
          <cell r="AR79">
            <v>158</v>
          </cell>
        </row>
        <row r="80">
          <cell r="F80">
            <v>42</v>
          </cell>
          <cell r="G80">
            <v>16</v>
          </cell>
          <cell r="H80">
            <v>26</v>
          </cell>
          <cell r="P80">
            <v>8.6666666666666661</v>
          </cell>
          <cell r="S80">
            <v>222.33333333333334</v>
          </cell>
          <cell r="T80">
            <v>85.458999999999975</v>
          </cell>
          <cell r="U80">
            <v>44.024333333333317</v>
          </cell>
          <cell r="X80">
            <v>18.666666666666668</v>
          </cell>
          <cell r="Y80">
            <v>44</v>
          </cell>
          <cell r="Z80">
            <v>17</v>
          </cell>
          <cell r="AC80">
            <v>13.333333333333334</v>
          </cell>
          <cell r="AD80">
            <v>14</v>
          </cell>
          <cell r="AE80">
            <v>10.649999999999999</v>
          </cell>
          <cell r="AF80">
            <v>45.666666666666664</v>
          </cell>
          <cell r="AG80">
            <v>27.4</v>
          </cell>
          <cell r="AH80">
            <v>18.266666666666666</v>
          </cell>
          <cell r="AI80">
            <v>18.600000000000001</v>
          </cell>
          <cell r="AK80">
            <v>332.4</v>
          </cell>
          <cell r="AL80">
            <v>24.666666666666664</v>
          </cell>
          <cell r="AM80">
            <v>307.73333333333329</v>
          </cell>
          <cell r="AN80">
            <v>275.73333333333335</v>
          </cell>
          <cell r="AR80">
            <v>653.13333333333344</v>
          </cell>
        </row>
        <row r="81">
          <cell r="F81">
            <v>1014</v>
          </cell>
          <cell r="G81">
            <v>396</v>
          </cell>
          <cell r="H81">
            <v>618</v>
          </cell>
          <cell r="P81">
            <v>17</v>
          </cell>
          <cell r="S81">
            <v>50.666666666666664</v>
          </cell>
          <cell r="X81">
            <v>25</v>
          </cell>
          <cell r="AC81">
            <v>32</v>
          </cell>
          <cell r="AF81">
            <v>39.666666666666664</v>
          </cell>
          <cell r="AG81">
            <v>26</v>
          </cell>
          <cell r="AH81">
            <v>13.666666666666664</v>
          </cell>
          <cell r="AI81">
            <v>15.3</v>
          </cell>
          <cell r="AK81">
            <v>1179.9666666666667</v>
          </cell>
          <cell r="AL81">
            <v>418.82193059521194</v>
          </cell>
          <cell r="AM81">
            <v>761.14473607145476</v>
          </cell>
          <cell r="AN81">
            <v>694.66666666666663</v>
          </cell>
          <cell r="AR81">
            <v>194</v>
          </cell>
        </row>
        <row r="82">
          <cell r="F82">
            <v>265</v>
          </cell>
          <cell r="G82">
            <v>0</v>
          </cell>
          <cell r="H82">
            <v>0</v>
          </cell>
          <cell r="P82">
            <v>7.0833333333333348</v>
          </cell>
          <cell r="S82">
            <v>72</v>
          </cell>
          <cell r="X82">
            <v>15.866666666666662</v>
          </cell>
          <cell r="AC82">
            <v>11.616666666666664</v>
          </cell>
          <cell r="AF82">
            <v>38.816666666666677</v>
          </cell>
          <cell r="AG82">
            <v>23.290000000000006</v>
          </cell>
          <cell r="AH82">
            <v>15.526666666666671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</row>
        <row r="83">
          <cell r="F83">
            <v>0</v>
          </cell>
          <cell r="G83">
            <v>0</v>
          </cell>
          <cell r="H83">
            <v>0</v>
          </cell>
          <cell r="P83">
            <v>8</v>
          </cell>
          <cell r="S83">
            <v>60</v>
          </cell>
          <cell r="X83">
            <v>0</v>
          </cell>
          <cell r="AC83">
            <v>2</v>
          </cell>
          <cell r="AF83">
            <v>47</v>
          </cell>
          <cell r="AG83">
            <v>47</v>
          </cell>
          <cell r="AH83">
            <v>0</v>
          </cell>
          <cell r="AK83">
            <v>117</v>
          </cell>
          <cell r="AL83">
            <v>8</v>
          </cell>
          <cell r="AM83">
            <v>109</v>
          </cell>
          <cell r="AN83">
            <v>107</v>
          </cell>
        </row>
        <row r="84">
          <cell r="F84">
            <v>3399.1</v>
          </cell>
          <cell r="G84">
            <v>1329</v>
          </cell>
          <cell r="H84">
            <v>2070.1</v>
          </cell>
          <cell r="P84">
            <v>2512.62</v>
          </cell>
          <cell r="Q84">
            <v>0</v>
          </cell>
          <cell r="R84">
            <v>0</v>
          </cell>
          <cell r="S84">
            <v>9258.7648484848487</v>
          </cell>
          <cell r="T84">
            <v>5700.9847757575753</v>
          </cell>
          <cell r="U84">
            <v>3557.7800727272729</v>
          </cell>
          <cell r="X84">
            <v>17486.169696969697</v>
          </cell>
          <cell r="Y84">
            <v>11436</v>
          </cell>
          <cell r="Z84">
            <v>6050.1696969696977</v>
          </cell>
          <cell r="AA84">
            <v>0</v>
          </cell>
          <cell r="AB84">
            <v>0</v>
          </cell>
          <cell r="AC84">
            <v>13595.361818181818</v>
          </cell>
          <cell r="AD84">
            <v>8063</v>
          </cell>
          <cell r="AE84">
            <v>5532.3618181818183</v>
          </cell>
          <cell r="AF84">
            <v>4470.8927272727269</v>
          </cell>
          <cell r="AG84">
            <v>3519</v>
          </cell>
          <cell r="AH84">
            <v>952.89272727272737</v>
          </cell>
          <cell r="AI84">
            <v>783.2</v>
          </cell>
          <cell r="AK84">
            <v>50696.016363636365</v>
          </cell>
          <cell r="AL84">
            <v>23823.62</v>
          </cell>
          <cell r="AM84">
            <v>26872.396363636362</v>
          </cell>
          <cell r="AN84">
            <v>26871.396363636362</v>
          </cell>
          <cell r="AO84">
            <v>19380</v>
          </cell>
          <cell r="AP84">
            <v>16419</v>
          </cell>
          <cell r="AQ84">
            <v>4052.62</v>
          </cell>
          <cell r="AR84">
            <v>9718.3963636363642</v>
          </cell>
        </row>
        <row r="85">
          <cell r="F85">
            <v>504.1</v>
          </cell>
          <cell r="G85">
            <v>143</v>
          </cell>
          <cell r="H85">
            <v>224.10000000000002</v>
          </cell>
          <cell r="P85">
            <v>629.62000000000012</v>
          </cell>
          <cell r="Q85">
            <v>0</v>
          </cell>
          <cell r="R85">
            <v>0</v>
          </cell>
          <cell r="S85">
            <v>7.5</v>
          </cell>
          <cell r="T85">
            <v>452.808109090909</v>
          </cell>
          <cell r="U85">
            <v>471.29007272727262</v>
          </cell>
          <cell r="V85">
            <v>0</v>
          </cell>
          <cell r="W85">
            <v>0</v>
          </cell>
          <cell r="X85">
            <v>5</v>
          </cell>
          <cell r="Y85">
            <v>351</v>
          </cell>
          <cell r="Z85">
            <v>185.2</v>
          </cell>
          <cell r="AA85">
            <v>0</v>
          </cell>
          <cell r="AB85">
            <v>0</v>
          </cell>
          <cell r="AC85">
            <v>1.7</v>
          </cell>
          <cell r="AD85">
            <v>253</v>
          </cell>
          <cell r="AE85">
            <v>174.18</v>
          </cell>
          <cell r="AF85">
            <v>85</v>
          </cell>
          <cell r="AG85">
            <v>85</v>
          </cell>
          <cell r="AH85">
            <v>113.89272727272737</v>
          </cell>
          <cell r="AI85">
            <v>274</v>
          </cell>
          <cell r="AK85">
            <v>4652.1072727272731</v>
          </cell>
          <cell r="AL85">
            <v>1544.6200000000001</v>
          </cell>
          <cell r="AM85">
            <v>3107.4872727272732</v>
          </cell>
          <cell r="AN85">
            <v>664.48</v>
          </cell>
        </row>
        <row r="86">
          <cell r="F86">
            <v>4573</v>
          </cell>
          <cell r="G86">
            <v>2426</v>
          </cell>
          <cell r="H86">
            <v>2147</v>
          </cell>
          <cell r="P86">
            <v>2143.7866666666664</v>
          </cell>
          <cell r="Q86">
            <v>0</v>
          </cell>
          <cell r="R86">
            <v>0</v>
          </cell>
          <cell r="S86">
            <v>8033.9989393939386</v>
          </cell>
          <cell r="T86">
            <v>5158.0368969696974</v>
          </cell>
          <cell r="U86">
            <v>2874.9620424242421</v>
          </cell>
          <cell r="X86">
            <v>15812.24090909091</v>
          </cell>
          <cell r="Y86">
            <v>11356</v>
          </cell>
          <cell r="Z86">
            <v>4456.2409090909096</v>
          </cell>
          <cell r="AA86">
            <v>0</v>
          </cell>
          <cell r="AB86">
            <v>0</v>
          </cell>
          <cell r="AC86">
            <v>12605.875151515153</v>
          </cell>
          <cell r="AD86">
            <v>8968</v>
          </cell>
          <cell r="AE86">
            <v>3637.8751515151521</v>
          </cell>
          <cell r="AF86">
            <v>4836.4533333333329</v>
          </cell>
          <cell r="AG86">
            <v>3979.54</v>
          </cell>
          <cell r="AH86">
            <v>856.9133333333333</v>
          </cell>
          <cell r="AK86">
            <v>48266.441666666666</v>
          </cell>
          <cell r="AL86">
            <v>23824.62</v>
          </cell>
          <cell r="AM86">
            <v>22746.654999999999</v>
          </cell>
          <cell r="AN86">
            <v>0</v>
          </cell>
          <cell r="AO86">
            <v>20189</v>
          </cell>
          <cell r="AP86">
            <v>12601</v>
          </cell>
          <cell r="AQ86">
            <v>4508.7866666666669</v>
          </cell>
          <cell r="AR86">
            <v>9356.6550000000025</v>
          </cell>
        </row>
        <row r="87">
          <cell r="F87">
            <v>7538</v>
          </cell>
          <cell r="G87">
            <v>7538</v>
          </cell>
          <cell r="H87">
            <v>223</v>
          </cell>
          <cell r="P87">
            <v>633.5200000000001</v>
          </cell>
          <cell r="Q87">
            <v>0</v>
          </cell>
          <cell r="R87">
            <v>0</v>
          </cell>
          <cell r="T87">
            <v>477.82706363636368</v>
          </cell>
          <cell r="U87">
            <v>497.33020909090914</v>
          </cell>
          <cell r="V87">
            <v>0</v>
          </cell>
          <cell r="W87">
            <v>0</v>
          </cell>
          <cell r="Y87">
            <v>389</v>
          </cell>
          <cell r="Z87">
            <v>153.15</v>
          </cell>
          <cell r="AA87">
            <v>0</v>
          </cell>
          <cell r="AB87">
            <v>0</v>
          </cell>
          <cell r="AD87">
            <v>314</v>
          </cell>
          <cell r="AE87">
            <v>126.86000000000001</v>
          </cell>
          <cell r="AH87">
            <v>109.07000000000016</v>
          </cell>
          <cell r="AK87">
            <v>7538</v>
          </cell>
          <cell r="AL87">
            <v>7538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  <cell r="AQ87">
            <v>0</v>
          </cell>
          <cell r="AR87">
            <v>0</v>
          </cell>
        </row>
        <row r="88">
          <cell r="F88">
            <v>10937.1</v>
          </cell>
          <cell r="G88">
            <v>8867</v>
          </cell>
          <cell r="H88">
            <v>2070.1</v>
          </cell>
          <cell r="P88">
            <v>2512.62</v>
          </cell>
          <cell r="Q88">
            <v>0</v>
          </cell>
          <cell r="R88">
            <v>0</v>
          </cell>
          <cell r="S88">
            <v>9258.7648484848487</v>
          </cell>
          <cell r="T88">
            <v>5700.9847757575753</v>
          </cell>
          <cell r="U88">
            <v>3557.7800727272729</v>
          </cell>
          <cell r="V88">
            <v>0</v>
          </cell>
          <cell r="W88">
            <v>0</v>
          </cell>
          <cell r="X88">
            <v>17486.169696969697</v>
          </cell>
          <cell r="Y88">
            <v>11436</v>
          </cell>
          <cell r="Z88">
            <v>6050.1696969696977</v>
          </cell>
          <cell r="AA88">
            <v>0</v>
          </cell>
          <cell r="AB88">
            <v>0</v>
          </cell>
          <cell r="AC88">
            <v>13595.361818181818</v>
          </cell>
          <cell r="AD88">
            <v>8063</v>
          </cell>
          <cell r="AE88">
            <v>5532.3618181818183</v>
          </cell>
          <cell r="AF88">
            <v>4470.8927272727269</v>
          </cell>
          <cell r="AG88">
            <v>3519</v>
          </cell>
          <cell r="AH88">
            <v>952.89272727272737</v>
          </cell>
          <cell r="AI88">
            <v>783.2</v>
          </cell>
          <cell r="AK88">
            <v>58234.016363636365</v>
          </cell>
          <cell r="AL88">
            <v>31361.62</v>
          </cell>
          <cell r="AM88">
            <v>26872.396363636362</v>
          </cell>
          <cell r="AN88">
            <v>26871.396363636362</v>
          </cell>
          <cell r="AO88">
            <v>19380</v>
          </cell>
          <cell r="AP88">
            <v>16419</v>
          </cell>
          <cell r="AQ88">
            <v>4052.62</v>
          </cell>
          <cell r="AR88">
            <v>9718.3963636363642</v>
          </cell>
        </row>
        <row r="89">
          <cell r="F89">
            <v>0</v>
          </cell>
          <cell r="G89">
            <v>0</v>
          </cell>
          <cell r="H89">
            <v>0</v>
          </cell>
          <cell r="AH89">
            <v>0</v>
          </cell>
          <cell r="AK89">
            <v>4189</v>
          </cell>
          <cell r="AL89">
            <v>4189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  <cell r="AQ89">
            <v>0</v>
          </cell>
          <cell r="AR89">
            <v>-1</v>
          </cell>
        </row>
        <row r="90">
          <cell r="F90">
            <v>479</v>
          </cell>
          <cell r="G90">
            <v>378</v>
          </cell>
          <cell r="H90">
            <v>101</v>
          </cell>
          <cell r="P90">
            <v>2143.7866666666664</v>
          </cell>
          <cell r="Q90">
            <v>0</v>
          </cell>
          <cell r="R90">
            <v>0</v>
          </cell>
          <cell r="S90">
            <v>8033.9989393939386</v>
          </cell>
          <cell r="T90">
            <v>5158.0368969696974</v>
          </cell>
          <cell r="U90">
            <v>2874.9620424242421</v>
          </cell>
          <cell r="V90">
            <v>0</v>
          </cell>
          <cell r="W90">
            <v>0</v>
          </cell>
          <cell r="X90">
            <v>15812.24090909091</v>
          </cell>
          <cell r="Y90">
            <v>11356</v>
          </cell>
          <cell r="Z90">
            <v>4456.2409090909096</v>
          </cell>
          <cell r="AA90">
            <v>0</v>
          </cell>
          <cell r="AB90">
            <v>0</v>
          </cell>
          <cell r="AC90">
            <v>12605.875151515153</v>
          </cell>
          <cell r="AD90">
            <v>8968</v>
          </cell>
          <cell r="AE90">
            <v>3637.8751515151521</v>
          </cell>
          <cell r="AF90">
            <v>4836.4533333333329</v>
          </cell>
          <cell r="AG90">
            <v>3979.54</v>
          </cell>
          <cell r="AH90">
            <v>0</v>
          </cell>
          <cell r="AK90">
            <v>479</v>
          </cell>
          <cell r="AL90">
            <v>378</v>
          </cell>
          <cell r="AM90">
            <v>101</v>
          </cell>
          <cell r="AN90">
            <v>101</v>
          </cell>
          <cell r="AO90">
            <v>0</v>
          </cell>
          <cell r="AP90">
            <v>0</v>
          </cell>
          <cell r="AQ90">
            <v>24.045096781680069</v>
          </cell>
          <cell r="AR90">
            <v>16.190126715398556</v>
          </cell>
        </row>
        <row r="91">
          <cell r="F91">
            <v>127</v>
          </cell>
          <cell r="G91">
            <v>70.766579973992179</v>
          </cell>
          <cell r="H91">
            <v>56.233420026007821</v>
          </cell>
          <cell r="S91">
            <v>0</v>
          </cell>
          <cell r="T91">
            <v>0</v>
          </cell>
          <cell r="U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H91">
            <v>0</v>
          </cell>
          <cell r="AK91">
            <v>127</v>
          </cell>
          <cell r="AL91">
            <v>70.766579973992179</v>
          </cell>
          <cell r="AM91">
            <v>56.233420026007821</v>
          </cell>
          <cell r="AN91">
            <v>56.233420026007821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</row>
        <row r="92">
          <cell r="F92">
            <v>19</v>
          </cell>
          <cell r="G92">
            <v>10.58712613784135</v>
          </cell>
          <cell r="H92">
            <v>8.4128738621586496</v>
          </cell>
          <cell r="P92">
            <v>66</v>
          </cell>
          <cell r="S92">
            <v>0</v>
          </cell>
          <cell r="X92">
            <v>28.333333333333332</v>
          </cell>
          <cell r="Y92">
            <v>19</v>
          </cell>
          <cell r="Z92">
            <v>9.3333333333333321</v>
          </cell>
          <cell r="AC92">
            <v>27.333333333333332</v>
          </cell>
          <cell r="AD92">
            <v>16</v>
          </cell>
          <cell r="AE92">
            <v>11.333333333333332</v>
          </cell>
          <cell r="AF92">
            <v>12.666666666666666</v>
          </cell>
          <cell r="AG92">
            <v>13</v>
          </cell>
          <cell r="AH92">
            <v>0</v>
          </cell>
          <cell r="AK92">
            <v>153.66666666666666</v>
          </cell>
          <cell r="AL92">
            <v>111.58712613784135</v>
          </cell>
          <cell r="AM92">
            <v>42.079540528825305</v>
          </cell>
          <cell r="AN92">
            <v>42.079540528825319</v>
          </cell>
          <cell r="AO92">
            <v>35</v>
          </cell>
          <cell r="AP92">
            <v>21</v>
          </cell>
          <cell r="AQ92">
            <v>76.587126137841352</v>
          </cell>
          <cell r="AR92">
            <v>21.079540528825305</v>
          </cell>
        </row>
        <row r="93">
          <cell r="F93">
            <v>67</v>
          </cell>
          <cell r="G93">
            <v>42.401178010471199</v>
          </cell>
          <cell r="H93">
            <v>24.598821989528801</v>
          </cell>
          <cell r="S93">
            <v>0</v>
          </cell>
          <cell r="T93">
            <v>0</v>
          </cell>
          <cell r="U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H93">
            <v>0</v>
          </cell>
          <cell r="AK93">
            <v>67</v>
          </cell>
          <cell r="AL93">
            <v>42.401178010471199</v>
          </cell>
          <cell r="AM93">
            <v>24.598821989528801</v>
          </cell>
          <cell r="AN93">
            <v>0</v>
          </cell>
          <cell r="AO93">
            <v>0</v>
          </cell>
          <cell r="AP93">
            <v>0</v>
          </cell>
          <cell r="AQ93">
            <v>0</v>
          </cell>
          <cell r="AR93">
            <v>0</v>
          </cell>
        </row>
        <row r="94">
          <cell r="F94">
            <v>11</v>
          </cell>
          <cell r="G94">
            <v>6.9613874345549736</v>
          </cell>
          <cell r="H94">
            <v>4.0386125654450264</v>
          </cell>
          <cell r="P94">
            <v>1</v>
          </cell>
          <cell r="S94">
            <v>81</v>
          </cell>
          <cell r="X94">
            <v>172</v>
          </cell>
          <cell r="Y94">
            <v>124</v>
          </cell>
          <cell r="Z94">
            <v>48</v>
          </cell>
          <cell r="AC94">
            <v>261</v>
          </cell>
          <cell r="AD94">
            <v>186</v>
          </cell>
          <cell r="AE94">
            <v>75</v>
          </cell>
          <cell r="AF94">
            <v>58</v>
          </cell>
          <cell r="AG94">
            <v>13</v>
          </cell>
          <cell r="AH94">
            <v>0</v>
          </cell>
          <cell r="AK94">
            <v>539</v>
          </cell>
          <cell r="AL94">
            <v>317.96138743455498</v>
          </cell>
          <cell r="AM94">
            <v>221.03861256544502</v>
          </cell>
          <cell r="AN94">
            <v>0</v>
          </cell>
          <cell r="AO94">
            <v>310</v>
          </cell>
          <cell r="AP94">
            <v>145</v>
          </cell>
          <cell r="AQ94">
            <v>7.9613874345549789</v>
          </cell>
          <cell r="AR94">
            <v>76.038612565445021</v>
          </cell>
        </row>
        <row r="95">
          <cell r="F95">
            <v>11562.1</v>
          </cell>
          <cell r="G95">
            <v>9326.3537061118332</v>
          </cell>
          <cell r="H95">
            <v>2235.7462938881663</v>
          </cell>
          <cell r="P95">
            <v>2578.62</v>
          </cell>
          <cell r="Q95">
            <v>0</v>
          </cell>
          <cell r="R95">
            <v>0</v>
          </cell>
          <cell r="S95">
            <v>9258.7648484848487</v>
          </cell>
          <cell r="T95">
            <v>5700.9847757575753</v>
          </cell>
          <cell r="U95">
            <v>3557.7800727272729</v>
          </cell>
          <cell r="V95">
            <v>0</v>
          </cell>
          <cell r="W95">
            <v>0</v>
          </cell>
          <cell r="X95">
            <v>17514.503030303029</v>
          </cell>
          <cell r="Y95">
            <v>11455</v>
          </cell>
          <cell r="Z95">
            <v>6059.5030303030308</v>
          </cell>
          <cell r="AA95">
            <v>0</v>
          </cell>
          <cell r="AB95">
            <v>0</v>
          </cell>
          <cell r="AC95">
            <v>13622.695151515152</v>
          </cell>
          <cell r="AD95">
            <v>8079</v>
          </cell>
          <cell r="AE95">
            <v>5543.6951515151513</v>
          </cell>
          <cell r="AF95">
            <v>4483.5593939393939</v>
          </cell>
          <cell r="AG95">
            <v>3532</v>
          </cell>
          <cell r="AH95">
            <v>952.89272727272737</v>
          </cell>
          <cell r="AI95">
            <v>783.2</v>
          </cell>
          <cell r="AJ95">
            <v>0</v>
          </cell>
          <cell r="AK95">
            <v>58993.683030303029</v>
          </cell>
          <cell r="AL95">
            <v>31921.973706111832</v>
          </cell>
          <cell r="AM95">
            <v>27071.709324191197</v>
          </cell>
          <cell r="AN95">
            <v>27070.709324191201</v>
          </cell>
          <cell r="AO95">
            <v>19415</v>
          </cell>
          <cell r="AP95">
            <v>16440</v>
          </cell>
          <cell r="AQ95">
            <v>4153.252222919521</v>
          </cell>
          <cell r="AR95">
            <v>9754.6660308805876</v>
          </cell>
        </row>
        <row r="96">
          <cell r="F96">
            <v>4024.1000000000004</v>
          </cell>
          <cell r="G96">
            <v>1788.3537061118332</v>
          </cell>
          <cell r="H96">
            <v>2235.7462938881663</v>
          </cell>
          <cell r="P96">
            <v>2578.62</v>
          </cell>
          <cell r="Q96">
            <v>0</v>
          </cell>
          <cell r="R96">
            <v>0</v>
          </cell>
          <cell r="S96">
            <v>6428.7648484848487</v>
          </cell>
          <cell r="T96">
            <v>2870.9847757575753</v>
          </cell>
          <cell r="U96">
            <v>3557.7800727272729</v>
          </cell>
          <cell r="V96">
            <v>0</v>
          </cell>
          <cell r="W96">
            <v>0</v>
          </cell>
          <cell r="X96">
            <v>5059.5030303030289</v>
          </cell>
          <cell r="Y96">
            <v>3309</v>
          </cell>
          <cell r="Z96">
            <v>1750.5030303030308</v>
          </cell>
          <cell r="AA96">
            <v>0</v>
          </cell>
          <cell r="AB96">
            <v>0</v>
          </cell>
          <cell r="AC96">
            <v>3034.6951515151522</v>
          </cell>
          <cell r="AD96">
            <v>1800</v>
          </cell>
          <cell r="AE96">
            <v>1234.6951515151513</v>
          </cell>
          <cell r="AF96">
            <v>4483.5593939393939</v>
          </cell>
          <cell r="AG96">
            <v>3532</v>
          </cell>
          <cell r="AH96">
            <v>952.89272727272737</v>
          </cell>
          <cell r="AI96">
            <v>783.2</v>
          </cell>
          <cell r="AJ96">
            <v>0</v>
          </cell>
          <cell r="AK96">
            <v>25582.683030303029</v>
          </cell>
          <cell r="AL96">
            <v>9958.9737061118321</v>
          </cell>
          <cell r="AM96">
            <v>15623.709324191197</v>
          </cell>
          <cell r="AN96">
            <v>15622.709324191197</v>
          </cell>
          <cell r="AO96">
            <v>4990</v>
          </cell>
          <cell r="AP96">
            <v>4992</v>
          </cell>
          <cell r="AQ96">
            <v>4153.252222919521</v>
          </cell>
          <cell r="AR96">
            <v>9754.6660308805876</v>
          </cell>
        </row>
        <row r="97">
          <cell r="F97">
            <v>850</v>
          </cell>
          <cell r="G97">
            <v>11562.099999999999</v>
          </cell>
          <cell r="H97">
            <v>2263.6374345549739</v>
          </cell>
          <cell r="P97">
            <v>689</v>
          </cell>
          <cell r="Q97">
            <v>0</v>
          </cell>
          <cell r="R97">
            <v>0</v>
          </cell>
          <cell r="S97">
            <v>2408</v>
          </cell>
          <cell r="T97">
            <v>5158.0368969696974</v>
          </cell>
          <cell r="U97">
            <v>2874.9620424242421</v>
          </cell>
          <cell r="V97">
            <v>0</v>
          </cell>
          <cell r="W97">
            <v>0</v>
          </cell>
          <cell r="X97">
            <v>218</v>
          </cell>
          <cell r="Y97">
            <v>17514.503030303029</v>
          </cell>
          <cell r="Z97">
            <v>4504.2409090909096</v>
          </cell>
          <cell r="AA97">
            <v>0</v>
          </cell>
          <cell r="AB97">
            <v>0</v>
          </cell>
          <cell r="AC97">
            <v>195</v>
          </cell>
          <cell r="AD97">
            <v>13622.695151515152</v>
          </cell>
          <cell r="AE97">
            <v>3712.8751515151521</v>
          </cell>
          <cell r="AF97">
            <v>400</v>
          </cell>
          <cell r="AG97">
            <v>400</v>
          </cell>
          <cell r="AH97">
            <v>0</v>
          </cell>
          <cell r="AI97">
            <v>54.400000000000006</v>
          </cell>
          <cell r="AJ97">
            <v>0</v>
          </cell>
          <cell r="AK97">
            <v>4914.3999999999996</v>
          </cell>
          <cell r="AL97">
            <v>59776.883030303026</v>
          </cell>
          <cell r="AM97">
            <v>23080.292434554973</v>
          </cell>
          <cell r="AN97">
            <v>23081.292434554976</v>
          </cell>
          <cell r="AO97">
            <v>20499</v>
          </cell>
          <cell r="AP97">
            <v>12746</v>
          </cell>
          <cell r="AQ97">
            <v>4539.1670630816652</v>
          </cell>
          <cell r="AR97">
            <v>9446.6320413742123</v>
          </cell>
        </row>
        <row r="98">
          <cell r="F98">
            <v>0</v>
          </cell>
          <cell r="G98">
            <v>2806.3625654450261</v>
          </cell>
          <cell r="H98">
            <v>2263.6374345549739</v>
          </cell>
          <cell r="P98">
            <v>689</v>
          </cell>
          <cell r="Q98">
            <v>0</v>
          </cell>
          <cell r="R98">
            <v>0</v>
          </cell>
          <cell r="S98">
            <v>2348</v>
          </cell>
          <cell r="T98">
            <v>2213.0368969696974</v>
          </cell>
          <cell r="U98">
            <v>2874.9620424242421</v>
          </cell>
          <cell r="V98">
            <v>0</v>
          </cell>
          <cell r="W98">
            <v>0</v>
          </cell>
          <cell r="X98">
            <v>218</v>
          </cell>
          <cell r="Y98">
            <v>2602</v>
          </cell>
          <cell r="Z98">
            <v>1023.2409090909096</v>
          </cell>
          <cell r="AA98">
            <v>0</v>
          </cell>
          <cell r="AB98">
            <v>0</v>
          </cell>
          <cell r="AC98">
            <v>195</v>
          </cell>
          <cell r="AD98">
            <v>1785</v>
          </cell>
          <cell r="AE98">
            <v>724.87515151515208</v>
          </cell>
          <cell r="AF98">
            <v>400</v>
          </cell>
          <cell r="AG98">
            <v>400</v>
          </cell>
          <cell r="AH98">
            <v>0</v>
          </cell>
          <cell r="AI98">
            <v>54.400000000000006</v>
          </cell>
          <cell r="AK98">
            <v>3914.4</v>
          </cell>
          <cell r="AL98">
            <v>58993.683030303029</v>
          </cell>
          <cell r="AM98">
            <v>31922.973706111836</v>
          </cell>
          <cell r="AN98">
            <v>13667.292434554976</v>
          </cell>
          <cell r="AO98">
            <v>4252</v>
          </cell>
          <cell r="AP98">
            <v>3332</v>
          </cell>
          <cell r="AQ98">
            <v>4539.1670630816652</v>
          </cell>
          <cell r="AR98">
            <v>9446.6320413742123</v>
          </cell>
        </row>
        <row r="99">
          <cell r="F99">
            <v>0</v>
          </cell>
          <cell r="P99">
            <v>0</v>
          </cell>
          <cell r="S99">
            <v>1948.2</v>
          </cell>
          <cell r="X99">
            <v>0</v>
          </cell>
          <cell r="Y99">
            <v>15984.24090909091</v>
          </cell>
          <cell r="AC99">
            <v>229.5</v>
          </cell>
          <cell r="AD99">
            <v>12866.875151515153</v>
          </cell>
          <cell r="AF99">
            <v>202.29999999999998</v>
          </cell>
          <cell r="AG99">
            <v>119</v>
          </cell>
          <cell r="AH99">
            <v>83.299999999999983</v>
          </cell>
          <cell r="AK99">
            <v>0</v>
          </cell>
          <cell r="AL99">
            <v>53480.441666666673</v>
          </cell>
        </row>
        <row r="100">
          <cell r="F100">
            <v>850</v>
          </cell>
          <cell r="P100">
            <v>0</v>
          </cell>
          <cell r="S100">
            <v>60</v>
          </cell>
          <cell r="X100">
            <v>0</v>
          </cell>
          <cell r="AC100">
            <v>0</v>
          </cell>
          <cell r="AF100">
            <v>0</v>
          </cell>
          <cell r="AG100">
            <v>0</v>
          </cell>
          <cell r="AH100">
            <v>0</v>
          </cell>
          <cell r="AI100">
            <v>0</v>
          </cell>
          <cell r="AK100">
            <v>1000</v>
          </cell>
          <cell r="AL100">
            <v>53480.441666666666</v>
          </cell>
          <cell r="AM100">
            <v>30399.149232111693</v>
          </cell>
        </row>
        <row r="101">
          <cell r="F101">
            <v>0</v>
          </cell>
          <cell r="P101">
            <v>0</v>
          </cell>
          <cell r="S101">
            <v>0</v>
          </cell>
          <cell r="X101">
            <v>9</v>
          </cell>
          <cell r="AK101">
            <v>287</v>
          </cell>
        </row>
        <row r="102">
          <cell r="F102">
            <v>0</v>
          </cell>
          <cell r="P102">
            <v>344.5</v>
          </cell>
          <cell r="S102">
            <v>0</v>
          </cell>
          <cell r="X102">
            <v>0</v>
          </cell>
          <cell r="AC102">
            <v>0</v>
          </cell>
          <cell r="AF102">
            <v>0.29999999999998295</v>
          </cell>
          <cell r="AG102">
            <v>0</v>
          </cell>
          <cell r="AH102">
            <v>83.299999999999983</v>
          </cell>
          <cell r="AK102">
            <v>2316.6999999999998</v>
          </cell>
        </row>
        <row r="103">
          <cell r="S103">
            <v>30</v>
          </cell>
        </row>
        <row r="104">
          <cell r="P104">
            <v>289</v>
          </cell>
          <cell r="S104">
            <v>1765.45</v>
          </cell>
          <cell r="AK104">
            <v>0</v>
          </cell>
        </row>
        <row r="105">
          <cell r="S105">
            <v>0</v>
          </cell>
          <cell r="X105">
            <v>0</v>
          </cell>
          <cell r="AK105">
            <v>0</v>
          </cell>
        </row>
        <row r="106">
          <cell r="F106">
            <v>850</v>
          </cell>
          <cell r="P106">
            <v>0</v>
          </cell>
          <cell r="S106">
            <v>0</v>
          </cell>
          <cell r="X106">
            <v>0</v>
          </cell>
          <cell r="AC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K106">
            <v>850</v>
          </cell>
        </row>
        <row r="107">
          <cell r="F107">
            <v>850</v>
          </cell>
          <cell r="S107">
            <v>0</v>
          </cell>
          <cell r="AC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K107">
            <v>850</v>
          </cell>
        </row>
        <row r="108">
          <cell r="F108">
            <v>0</v>
          </cell>
          <cell r="P108">
            <v>0</v>
          </cell>
          <cell r="S108">
            <v>0</v>
          </cell>
          <cell r="AC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K108">
            <v>0</v>
          </cell>
        </row>
        <row r="109">
          <cell r="F109">
            <v>0</v>
          </cell>
          <cell r="P109">
            <v>0</v>
          </cell>
          <cell r="S109">
            <v>0</v>
          </cell>
          <cell r="X109">
            <v>0</v>
          </cell>
          <cell r="AC109">
            <v>0</v>
          </cell>
          <cell r="AF109">
            <v>0</v>
          </cell>
          <cell r="AG109">
            <v>0</v>
          </cell>
          <cell r="AH109">
            <v>0</v>
          </cell>
          <cell r="AK109">
            <v>0</v>
          </cell>
        </row>
        <row r="110">
          <cell r="F110">
            <v>0</v>
          </cell>
          <cell r="P110">
            <v>0</v>
          </cell>
          <cell r="S110">
            <v>60</v>
          </cell>
          <cell r="X110">
            <v>0</v>
          </cell>
          <cell r="AC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64</v>
          </cell>
          <cell r="AK110">
            <v>124</v>
          </cell>
        </row>
        <row r="111">
          <cell r="F111">
            <v>0</v>
          </cell>
          <cell r="P111">
            <v>0</v>
          </cell>
          <cell r="S111">
            <v>60</v>
          </cell>
          <cell r="AC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64</v>
          </cell>
          <cell r="AK111">
            <v>124</v>
          </cell>
        </row>
        <row r="112">
          <cell r="F112">
            <v>0</v>
          </cell>
          <cell r="P112">
            <v>0</v>
          </cell>
          <cell r="S112">
            <v>0</v>
          </cell>
          <cell r="X112">
            <v>0</v>
          </cell>
          <cell r="AC112">
            <v>0</v>
          </cell>
          <cell r="AF112">
            <v>0</v>
          </cell>
          <cell r="AG112">
            <v>0</v>
          </cell>
          <cell r="AH112">
            <v>0</v>
          </cell>
          <cell r="AK112">
            <v>0</v>
          </cell>
        </row>
        <row r="113">
          <cell r="F113">
            <v>0</v>
          </cell>
          <cell r="P113">
            <v>0</v>
          </cell>
          <cell r="S113">
            <v>0</v>
          </cell>
          <cell r="X113">
            <v>0</v>
          </cell>
          <cell r="AC113">
            <v>0</v>
          </cell>
          <cell r="AF113">
            <v>0</v>
          </cell>
          <cell r="AG113">
            <v>0</v>
          </cell>
          <cell r="AH113">
            <v>0</v>
          </cell>
          <cell r="AK113">
            <v>0</v>
          </cell>
          <cell r="AM113">
            <v>0</v>
          </cell>
        </row>
        <row r="114">
          <cell r="F114">
            <v>0</v>
          </cell>
          <cell r="P114">
            <v>0</v>
          </cell>
          <cell r="S114">
            <v>0</v>
          </cell>
          <cell r="AC114">
            <v>0</v>
          </cell>
          <cell r="AF114">
            <v>0</v>
          </cell>
          <cell r="AG114">
            <v>0</v>
          </cell>
          <cell r="AH114">
            <v>0</v>
          </cell>
          <cell r="AK114">
            <v>0</v>
          </cell>
        </row>
        <row r="115">
          <cell r="F115">
            <v>0</v>
          </cell>
          <cell r="P115">
            <v>0</v>
          </cell>
          <cell r="S115">
            <v>0</v>
          </cell>
          <cell r="X115">
            <v>0</v>
          </cell>
          <cell r="AC115">
            <v>0</v>
          </cell>
          <cell r="AF115">
            <v>0</v>
          </cell>
          <cell r="AG115">
            <v>0</v>
          </cell>
          <cell r="AH115">
            <v>0</v>
          </cell>
          <cell r="AK115">
            <v>0</v>
          </cell>
          <cell r="AL115">
            <v>0</v>
          </cell>
          <cell r="AM115">
            <v>0</v>
          </cell>
        </row>
        <row r="116">
          <cell r="F116">
            <v>0</v>
          </cell>
          <cell r="P116">
            <v>0</v>
          </cell>
          <cell r="S116">
            <v>0</v>
          </cell>
          <cell r="AC116">
            <v>0</v>
          </cell>
          <cell r="AG116">
            <v>0</v>
          </cell>
          <cell r="AH116">
            <v>0</v>
          </cell>
          <cell r="AK116">
            <v>0</v>
          </cell>
          <cell r="AM116">
            <v>0</v>
          </cell>
        </row>
        <row r="117">
          <cell r="F117">
            <v>0</v>
          </cell>
          <cell r="P117">
            <v>0</v>
          </cell>
          <cell r="S117">
            <v>0</v>
          </cell>
          <cell r="AC117">
            <v>0</v>
          </cell>
          <cell r="AF117">
            <v>0</v>
          </cell>
          <cell r="AG117">
            <v>0</v>
          </cell>
          <cell r="AH117">
            <v>0</v>
          </cell>
          <cell r="AK117">
            <v>0</v>
          </cell>
        </row>
        <row r="118">
          <cell r="F118">
            <v>0</v>
          </cell>
          <cell r="P118">
            <v>0</v>
          </cell>
          <cell r="S118">
            <v>0</v>
          </cell>
          <cell r="X118">
            <v>0</v>
          </cell>
          <cell r="AC118">
            <v>0</v>
          </cell>
          <cell r="AG118">
            <v>0</v>
          </cell>
          <cell r="AH118">
            <v>0</v>
          </cell>
          <cell r="AK118">
            <v>0</v>
          </cell>
          <cell r="AL118">
            <v>0</v>
          </cell>
          <cell r="AM118">
            <v>0</v>
          </cell>
        </row>
        <row r="119">
          <cell r="F119">
            <v>700</v>
          </cell>
          <cell r="P119">
            <v>0</v>
          </cell>
          <cell r="S119">
            <v>0</v>
          </cell>
          <cell r="AC119">
            <v>0</v>
          </cell>
          <cell r="AG119">
            <v>0</v>
          </cell>
          <cell r="AH119">
            <v>0</v>
          </cell>
          <cell r="AK119">
            <v>700</v>
          </cell>
        </row>
        <row r="120">
          <cell r="F120">
            <v>1000</v>
          </cell>
          <cell r="P120">
            <v>0</v>
          </cell>
          <cell r="S120">
            <v>0</v>
          </cell>
          <cell r="X120">
            <v>0</v>
          </cell>
          <cell r="AC120">
            <v>0</v>
          </cell>
          <cell r="AF120">
            <v>0</v>
          </cell>
          <cell r="AG120">
            <v>0</v>
          </cell>
          <cell r="AH120">
            <v>0</v>
          </cell>
          <cell r="AK120">
            <v>1000</v>
          </cell>
        </row>
        <row r="121">
          <cell r="F121">
            <v>3500</v>
          </cell>
          <cell r="P121">
            <v>0</v>
          </cell>
          <cell r="S121">
            <v>0</v>
          </cell>
          <cell r="X121">
            <v>0</v>
          </cell>
          <cell r="AC121">
            <v>0</v>
          </cell>
          <cell r="AG121">
            <v>0</v>
          </cell>
          <cell r="AH121">
            <v>0</v>
          </cell>
          <cell r="AK121">
            <v>3500</v>
          </cell>
        </row>
        <row r="122">
          <cell r="F122">
            <v>595</v>
          </cell>
          <cell r="AK122">
            <v>0</v>
          </cell>
        </row>
        <row r="123">
          <cell r="S123">
            <v>0</v>
          </cell>
          <cell r="X123">
            <v>0</v>
          </cell>
          <cell r="AF123">
            <v>0</v>
          </cell>
          <cell r="AK123">
            <v>0</v>
          </cell>
          <cell r="AL123">
            <v>-13345.80312121212</v>
          </cell>
        </row>
        <row r="124">
          <cell r="F124">
            <v>0</v>
          </cell>
          <cell r="AK124">
            <v>0</v>
          </cell>
        </row>
        <row r="125">
          <cell r="F125">
            <v>6050</v>
          </cell>
          <cell r="G125">
            <v>0</v>
          </cell>
          <cell r="H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60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  <cell r="AH125">
            <v>0</v>
          </cell>
          <cell r="AI125">
            <v>64</v>
          </cell>
          <cell r="AJ125">
            <v>0</v>
          </cell>
          <cell r="AK125">
            <v>6174</v>
          </cell>
          <cell r="AO125">
            <v>0</v>
          </cell>
          <cell r="AP125">
            <v>0</v>
          </cell>
          <cell r="AQ125">
            <v>0</v>
          </cell>
          <cell r="AR125">
            <v>0</v>
          </cell>
        </row>
        <row r="126">
          <cell r="F126">
            <v>6050</v>
          </cell>
          <cell r="G126">
            <v>0</v>
          </cell>
          <cell r="H126">
            <v>0</v>
          </cell>
          <cell r="P126">
            <v>0</v>
          </cell>
          <cell r="S126">
            <v>120</v>
          </cell>
          <cell r="X126">
            <v>0</v>
          </cell>
          <cell r="Y126">
            <v>0</v>
          </cell>
          <cell r="Z126">
            <v>0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I126">
            <v>64</v>
          </cell>
          <cell r="AJ126">
            <v>0</v>
          </cell>
          <cell r="AK126">
            <v>6174</v>
          </cell>
          <cell r="AL126">
            <v>-13112.934166666666</v>
          </cell>
        </row>
        <row r="127">
          <cell r="F127">
            <v>0</v>
          </cell>
          <cell r="AK127">
            <v>-7171.8031212121205</v>
          </cell>
          <cell r="AL127">
            <v>6264</v>
          </cell>
        </row>
        <row r="128">
          <cell r="F128">
            <v>3863</v>
          </cell>
          <cell r="G128">
            <v>0</v>
          </cell>
          <cell r="H128">
            <v>0</v>
          </cell>
          <cell r="P128">
            <v>344.5</v>
          </cell>
          <cell r="Q128">
            <v>0</v>
          </cell>
          <cell r="R128">
            <v>0</v>
          </cell>
          <cell r="S128">
            <v>1399.2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K128">
            <v>-7171.8031212121205</v>
          </cell>
          <cell r="AO128">
            <v>0</v>
          </cell>
          <cell r="AP128">
            <v>0</v>
          </cell>
          <cell r="AQ128">
            <v>0</v>
          </cell>
          <cell r="AR128">
            <v>0</v>
          </cell>
        </row>
        <row r="129">
          <cell r="F129">
            <v>3863</v>
          </cell>
          <cell r="G129">
            <v>0</v>
          </cell>
          <cell r="H129">
            <v>0</v>
          </cell>
          <cell r="P129">
            <v>689</v>
          </cell>
          <cell r="S129">
            <v>2798.4</v>
          </cell>
          <cell r="X129">
            <v>0</v>
          </cell>
          <cell r="Y129">
            <v>0</v>
          </cell>
          <cell r="Z129">
            <v>0</v>
          </cell>
          <cell r="AC129">
            <v>0</v>
          </cell>
          <cell r="AD129">
            <v>0</v>
          </cell>
          <cell r="AE129">
            <v>0</v>
          </cell>
          <cell r="AF129">
            <v>0.29999999999998295</v>
          </cell>
          <cell r="AG129">
            <v>0</v>
          </cell>
          <cell r="AH129">
            <v>83.299999999999983</v>
          </cell>
          <cell r="AK129">
            <v>-10245.433030303029</v>
          </cell>
          <cell r="AL129">
            <v>5888.0262938881679</v>
          </cell>
          <cell r="AM129">
            <v>-16998.709324191197</v>
          </cell>
        </row>
        <row r="130">
          <cell r="AK130">
            <v>-7506.2341666666662</v>
          </cell>
          <cell r="AL130">
            <v>5716.7</v>
          </cell>
        </row>
        <row r="131">
          <cell r="AK131">
            <v>-3073.6299090909088</v>
          </cell>
          <cell r="AO131">
            <v>0</v>
          </cell>
        </row>
        <row r="132">
          <cell r="AK132">
            <v>-10723.191666666666</v>
          </cell>
          <cell r="AL132">
            <v>2697.850767888307</v>
          </cell>
          <cell r="AM132">
            <v>-14286.292434554973</v>
          </cell>
        </row>
        <row r="134">
          <cell r="AK134">
            <v>10073</v>
          </cell>
          <cell r="AM134">
            <v>10073</v>
          </cell>
          <cell r="AO134">
            <v>0</v>
          </cell>
          <cell r="AQ134">
            <v>0</v>
          </cell>
        </row>
        <row r="135">
          <cell r="AK135">
            <v>-16998.709324191197</v>
          </cell>
          <cell r="AO135">
            <v>0</v>
          </cell>
        </row>
        <row r="136">
          <cell r="AK136">
            <v>6.38</v>
          </cell>
          <cell r="AO136" t="e">
            <v>#DIV/0!</v>
          </cell>
        </row>
        <row r="137">
          <cell r="AK137">
            <v>17.13</v>
          </cell>
          <cell r="AM137">
            <v>8794</v>
          </cell>
          <cell r="AO137" t="e">
            <v>#DIV/0!</v>
          </cell>
          <cell r="AQ137">
            <v>0</v>
          </cell>
        </row>
        <row r="138">
          <cell r="AK138">
            <v>0</v>
          </cell>
          <cell r="AO138">
            <v>0</v>
          </cell>
        </row>
        <row r="139">
          <cell r="AK139">
            <v>5.57</v>
          </cell>
          <cell r="AO139" t="e">
            <v>#DIV/0!</v>
          </cell>
        </row>
        <row r="140">
          <cell r="AK140">
            <v>9.56</v>
          </cell>
          <cell r="AO140" t="e">
            <v>#DIV/0!</v>
          </cell>
        </row>
        <row r="141">
          <cell r="AK141">
            <v>0</v>
          </cell>
          <cell r="AO141">
            <v>0</v>
          </cell>
        </row>
        <row r="142">
          <cell r="AJ142">
            <v>0</v>
          </cell>
          <cell r="AK142">
            <v>8.07</v>
          </cell>
          <cell r="AO142" t="e">
            <v>#DIV/0!</v>
          </cell>
        </row>
        <row r="143">
          <cell r="AK143">
            <v>37810</v>
          </cell>
          <cell r="AL143">
            <v>37810</v>
          </cell>
          <cell r="AO143" t="e">
            <v>#DIV/0!</v>
          </cell>
        </row>
        <row r="145">
          <cell r="AJ145">
            <v>300</v>
          </cell>
          <cell r="AK145">
            <v>7.68</v>
          </cell>
          <cell r="AO145" t="e">
            <v>#DIV/0!</v>
          </cell>
        </row>
        <row r="146">
          <cell r="AK146">
            <v>8820</v>
          </cell>
          <cell r="AL146">
            <v>-31921.973706111832</v>
          </cell>
          <cell r="AM146">
            <v>-27071.709324191197</v>
          </cell>
        </row>
        <row r="147">
          <cell r="S147">
            <v>0</v>
          </cell>
          <cell r="AK147">
            <v>865.25</v>
          </cell>
        </row>
        <row r="149">
          <cell r="AJ149">
            <v>0</v>
          </cell>
          <cell r="AK149">
            <v>47883</v>
          </cell>
          <cell r="AL149">
            <v>37810</v>
          </cell>
          <cell r="AM149">
            <v>10073</v>
          </cell>
          <cell r="AO149">
            <v>0</v>
          </cell>
        </row>
        <row r="150">
          <cell r="S150">
            <v>0</v>
          </cell>
          <cell r="AK150">
            <v>0</v>
          </cell>
        </row>
        <row r="151">
          <cell r="AK151">
            <v>47883</v>
          </cell>
          <cell r="AL151">
            <v>37810</v>
          </cell>
          <cell r="AM151">
            <v>10073</v>
          </cell>
        </row>
        <row r="152">
          <cell r="AK152">
            <v>0</v>
          </cell>
          <cell r="AL152">
            <v>33098</v>
          </cell>
          <cell r="AM152">
            <v>8794</v>
          </cell>
          <cell r="AO152">
            <v>4990</v>
          </cell>
          <cell r="AP152">
            <v>4992</v>
          </cell>
          <cell r="AQ152">
            <v>4153.252222919521</v>
          </cell>
          <cell r="AR152">
            <v>9754.6660308805876</v>
          </cell>
        </row>
        <row r="153">
          <cell r="AK153">
            <v>-17.399999999999999</v>
          </cell>
          <cell r="AL153">
            <v>18.399999999999999</v>
          </cell>
          <cell r="AM153">
            <v>-62.8</v>
          </cell>
        </row>
        <row r="154">
          <cell r="AK154">
            <v>14.95075327890525</v>
          </cell>
          <cell r="AL154">
            <v>-100</v>
          </cell>
          <cell r="AM154">
            <v>-100</v>
          </cell>
        </row>
        <row r="155">
          <cell r="AK155">
            <v>0</v>
          </cell>
          <cell r="AL155">
            <v>0</v>
          </cell>
          <cell r="AM155">
            <v>0</v>
          </cell>
          <cell r="AO155">
            <v>4252</v>
          </cell>
          <cell r="AP155">
            <v>3332</v>
          </cell>
          <cell r="AQ155">
            <v>4539.1670630816652</v>
          </cell>
          <cell r="AR155">
            <v>9446.6320413742123</v>
          </cell>
        </row>
        <row r="156">
          <cell r="AK156">
            <v>-20.100000000000001</v>
          </cell>
          <cell r="AL156">
            <v>8.9</v>
          </cell>
          <cell r="AM156">
            <v>-61.9</v>
          </cell>
        </row>
        <row r="157">
          <cell r="F157">
            <v>0</v>
          </cell>
          <cell r="P157">
            <v>0</v>
          </cell>
          <cell r="S157">
            <v>0</v>
          </cell>
          <cell r="X157">
            <v>0</v>
          </cell>
          <cell r="AC157">
            <v>0</v>
          </cell>
          <cell r="AI157">
            <v>0</v>
          </cell>
          <cell r="AJ157">
            <v>142</v>
          </cell>
          <cell r="AK157">
            <v>0</v>
          </cell>
          <cell r="AL157">
            <v>-100</v>
          </cell>
          <cell r="AM157">
            <v>-100</v>
          </cell>
        </row>
        <row r="158">
          <cell r="F158">
            <v>320</v>
          </cell>
          <cell r="P158">
            <v>810</v>
          </cell>
          <cell r="S158">
            <v>1487</v>
          </cell>
          <cell r="X158">
            <v>2754</v>
          </cell>
          <cell r="AC158">
            <v>1364</v>
          </cell>
          <cell r="AF158">
            <v>1173</v>
          </cell>
          <cell r="AG158">
            <v>1100</v>
          </cell>
          <cell r="AH158">
            <v>73</v>
          </cell>
          <cell r="AK158">
            <v>7908</v>
          </cell>
          <cell r="AL158">
            <v>0</v>
          </cell>
          <cell r="AM158">
            <v>0</v>
          </cell>
        </row>
        <row r="159">
          <cell r="F159">
            <v>320</v>
          </cell>
          <cell r="P159">
            <v>390</v>
          </cell>
          <cell r="S159">
            <v>512</v>
          </cell>
          <cell r="X159">
            <v>2374</v>
          </cell>
          <cell r="AC159">
            <v>1081</v>
          </cell>
          <cell r="AF159">
            <v>560</v>
          </cell>
          <cell r="AG159">
            <v>500</v>
          </cell>
          <cell r="AH159">
            <v>60</v>
          </cell>
          <cell r="AK159">
            <v>4677</v>
          </cell>
        </row>
        <row r="160">
          <cell r="F160">
            <v>320</v>
          </cell>
          <cell r="P160">
            <v>160</v>
          </cell>
          <cell r="S160">
            <v>239</v>
          </cell>
          <cell r="X160">
            <v>107</v>
          </cell>
          <cell r="AC160">
            <v>72</v>
          </cell>
          <cell r="AF160">
            <v>125</v>
          </cell>
          <cell r="AG160">
            <v>125</v>
          </cell>
          <cell r="AH160">
            <v>0</v>
          </cell>
          <cell r="AI160">
            <v>210</v>
          </cell>
          <cell r="AK160">
            <v>1233</v>
          </cell>
        </row>
        <row r="161">
          <cell r="F161">
            <v>204</v>
          </cell>
          <cell r="P161">
            <v>110</v>
          </cell>
          <cell r="S161">
            <v>59</v>
          </cell>
          <cell r="X161">
            <v>74</v>
          </cell>
          <cell r="AB161">
            <v>9</v>
          </cell>
          <cell r="AC161">
            <v>34</v>
          </cell>
          <cell r="AF161">
            <v>115</v>
          </cell>
          <cell r="AG161">
            <v>115</v>
          </cell>
          <cell r="AH161">
            <v>0</v>
          </cell>
          <cell r="AK161">
            <v>277</v>
          </cell>
        </row>
        <row r="162">
          <cell r="F162">
            <v>204</v>
          </cell>
          <cell r="P162">
            <v>497.6</v>
          </cell>
          <cell r="S162">
            <v>916.75</v>
          </cell>
          <cell r="X162">
            <v>1694.1499999999999</v>
          </cell>
          <cell r="AF162">
            <v>242</v>
          </cell>
          <cell r="AG162">
            <v>242</v>
          </cell>
          <cell r="AH162">
            <v>0</v>
          </cell>
          <cell r="AK162">
            <v>0</v>
          </cell>
        </row>
        <row r="163">
          <cell r="F163">
            <v>14.170833333333334</v>
          </cell>
          <cell r="P163">
            <v>247</v>
          </cell>
          <cell r="S163">
            <v>303</v>
          </cell>
          <cell r="X163">
            <v>73</v>
          </cell>
          <cell r="AC163">
            <v>87</v>
          </cell>
          <cell r="AF163">
            <v>99</v>
          </cell>
          <cell r="AG163">
            <v>99</v>
          </cell>
          <cell r="AH163">
            <v>0</v>
          </cell>
          <cell r="AK163">
            <v>14.170833333333334</v>
          </cell>
        </row>
        <row r="164">
          <cell r="P164">
            <v>124</v>
          </cell>
          <cell r="S164">
            <v>618.18181818181824</v>
          </cell>
          <cell r="X164">
            <v>303.36363636363637</v>
          </cell>
          <cell r="AC164">
            <v>206.81818181818181</v>
          </cell>
          <cell r="AF164">
            <v>308.72727272727275</v>
          </cell>
          <cell r="AG164">
            <v>308.72727272727275</v>
          </cell>
          <cell r="AK164">
            <v>1252.3636363636363</v>
          </cell>
        </row>
        <row r="165">
          <cell r="F165">
            <v>260</v>
          </cell>
          <cell r="S165">
            <v>868.81818181818176</v>
          </cell>
          <cell r="X165">
            <v>2450.6363636363635</v>
          </cell>
          <cell r="AC165">
            <v>1157.1818181818182</v>
          </cell>
          <cell r="AK165">
            <v>4736.6363636363631</v>
          </cell>
        </row>
        <row r="166">
          <cell r="F166">
            <v>14.170833333333334</v>
          </cell>
          <cell r="S166">
            <v>1487</v>
          </cell>
          <cell r="X166">
            <v>2754</v>
          </cell>
          <cell r="AC166">
            <v>1364</v>
          </cell>
          <cell r="AK166">
            <v>14.170833333333334</v>
          </cell>
        </row>
        <row r="167">
          <cell r="F167">
            <v>60</v>
          </cell>
          <cell r="P167">
            <v>0</v>
          </cell>
          <cell r="S167">
            <v>0</v>
          </cell>
          <cell r="X167">
            <v>0</v>
          </cell>
          <cell r="AC167">
            <v>0</v>
          </cell>
          <cell r="AF167">
            <v>187</v>
          </cell>
          <cell r="AG167">
            <v>187</v>
          </cell>
          <cell r="AK167">
            <v>60</v>
          </cell>
        </row>
        <row r="168">
          <cell r="F168">
            <v>-255</v>
          </cell>
          <cell r="S168">
            <v>0</v>
          </cell>
          <cell r="X168">
            <v>0</v>
          </cell>
          <cell r="AC168">
            <v>0</v>
          </cell>
          <cell r="AF168">
            <v>0</v>
          </cell>
          <cell r="AG168">
            <v>0</v>
          </cell>
          <cell r="AH168">
            <v>0</v>
          </cell>
          <cell r="AK168">
            <v>0</v>
          </cell>
        </row>
        <row r="169">
          <cell r="F169">
            <v>850</v>
          </cell>
          <cell r="G169">
            <v>11562.099999999999</v>
          </cell>
          <cell r="H169">
            <v>0</v>
          </cell>
          <cell r="P169">
            <v>689</v>
          </cell>
          <cell r="Q169">
            <v>0</v>
          </cell>
          <cell r="R169">
            <v>0</v>
          </cell>
          <cell r="S169">
            <v>2468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218</v>
          </cell>
          <cell r="Y169">
            <v>17514.503030303029</v>
          </cell>
          <cell r="Z169">
            <v>0</v>
          </cell>
          <cell r="AA169">
            <v>0</v>
          </cell>
          <cell r="AB169">
            <v>0</v>
          </cell>
          <cell r="AC169">
            <v>195</v>
          </cell>
          <cell r="AD169">
            <v>13622.695151515152</v>
          </cell>
          <cell r="AE169">
            <v>0</v>
          </cell>
          <cell r="AF169">
            <v>400</v>
          </cell>
          <cell r="AG169">
            <v>400</v>
          </cell>
          <cell r="AH169">
            <v>0</v>
          </cell>
          <cell r="AI169">
            <v>118.4</v>
          </cell>
          <cell r="AJ169">
            <v>0</v>
          </cell>
          <cell r="AK169">
            <v>5038.3999999999996</v>
          </cell>
        </row>
        <row r="170">
          <cell r="F170">
            <v>850</v>
          </cell>
          <cell r="G170">
            <v>11562.099999999999</v>
          </cell>
          <cell r="H170">
            <v>0</v>
          </cell>
          <cell r="P170">
            <v>689</v>
          </cell>
          <cell r="Q170">
            <v>0</v>
          </cell>
          <cell r="R170">
            <v>0</v>
          </cell>
          <cell r="S170">
            <v>2468</v>
          </cell>
          <cell r="T170">
            <v>0</v>
          </cell>
          <cell r="U170">
            <v>0</v>
          </cell>
          <cell r="V170">
            <v>0</v>
          </cell>
          <cell r="W170">
            <v>0</v>
          </cell>
          <cell r="X170">
            <v>218</v>
          </cell>
          <cell r="Y170">
            <v>17514.503030303029</v>
          </cell>
          <cell r="Z170">
            <v>0</v>
          </cell>
          <cell r="AA170">
            <v>0</v>
          </cell>
          <cell r="AB170">
            <v>0</v>
          </cell>
          <cell r="AC170">
            <v>195</v>
          </cell>
          <cell r="AD170">
            <v>13622.695151515152</v>
          </cell>
          <cell r="AE170">
            <v>0</v>
          </cell>
          <cell r="AF170">
            <v>400</v>
          </cell>
          <cell r="AG170">
            <v>400</v>
          </cell>
          <cell r="AH170">
            <v>0</v>
          </cell>
          <cell r="AI170">
            <v>118.4</v>
          </cell>
          <cell r="AJ170">
            <v>0</v>
          </cell>
          <cell r="AK170">
            <v>5038.3999999999996</v>
          </cell>
        </row>
        <row r="171">
          <cell r="F171">
            <v>0</v>
          </cell>
          <cell r="G171">
            <v>0</v>
          </cell>
          <cell r="H171">
            <v>0</v>
          </cell>
          <cell r="P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K171">
            <v>0</v>
          </cell>
        </row>
        <row r="172">
          <cell r="F172">
            <v>0</v>
          </cell>
          <cell r="G172">
            <v>0</v>
          </cell>
          <cell r="H172">
            <v>0</v>
          </cell>
          <cell r="P172">
            <v>705.5</v>
          </cell>
          <cell r="Q172">
            <v>0</v>
          </cell>
          <cell r="R172">
            <v>0</v>
          </cell>
          <cell r="S172">
            <v>1978.2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8.5</v>
          </cell>
          <cell r="Y172">
            <v>15984.24090909091</v>
          </cell>
          <cell r="Z172">
            <v>0</v>
          </cell>
          <cell r="AA172">
            <v>0</v>
          </cell>
          <cell r="AB172">
            <v>0</v>
          </cell>
          <cell r="AC172">
            <v>229.5</v>
          </cell>
          <cell r="AD172">
            <v>12866.875151515153</v>
          </cell>
          <cell r="AE172">
            <v>0</v>
          </cell>
          <cell r="AF172">
            <v>202.29999999999998</v>
          </cell>
          <cell r="AG172">
            <v>0</v>
          </cell>
          <cell r="AH172">
            <v>83.299999999999983</v>
          </cell>
          <cell r="AK172">
            <v>0</v>
          </cell>
        </row>
        <row r="173">
          <cell r="F173">
            <v>555</v>
          </cell>
          <cell r="G173">
            <v>0</v>
          </cell>
          <cell r="H173">
            <v>0</v>
          </cell>
          <cell r="P173">
            <v>705.5</v>
          </cell>
          <cell r="Q173">
            <v>0</v>
          </cell>
          <cell r="R173">
            <v>0</v>
          </cell>
          <cell r="S173">
            <v>1978.2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8.5</v>
          </cell>
          <cell r="Y173">
            <v>15984.24090909091</v>
          </cell>
          <cell r="Z173">
            <v>0</v>
          </cell>
          <cell r="AA173">
            <v>0</v>
          </cell>
          <cell r="AB173">
            <v>0</v>
          </cell>
          <cell r="AC173">
            <v>229.5</v>
          </cell>
          <cell r="AD173">
            <v>12866.875151515153</v>
          </cell>
          <cell r="AE173">
            <v>0</v>
          </cell>
          <cell r="AF173">
            <v>202.29999999999998</v>
          </cell>
          <cell r="AG173">
            <v>119</v>
          </cell>
          <cell r="AH173">
            <v>83.299999999999983</v>
          </cell>
          <cell r="AK173">
            <v>0</v>
          </cell>
        </row>
        <row r="174">
          <cell r="F174">
            <v>3500</v>
          </cell>
          <cell r="G174">
            <v>0</v>
          </cell>
          <cell r="H174">
            <v>0</v>
          </cell>
          <cell r="P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  <cell r="AA174">
            <v>0</v>
          </cell>
          <cell r="AB174">
            <v>0</v>
          </cell>
          <cell r="AC174">
            <v>0</v>
          </cell>
          <cell r="AE174">
            <v>0</v>
          </cell>
          <cell r="AF174">
            <v>0</v>
          </cell>
          <cell r="AG174">
            <v>0</v>
          </cell>
          <cell r="AH174">
            <v>0</v>
          </cell>
          <cell r="AK174">
            <v>3500</v>
          </cell>
        </row>
        <row r="175">
          <cell r="F175">
            <v>504.1</v>
          </cell>
          <cell r="P175">
            <v>866.62000000000012</v>
          </cell>
          <cell r="Q175">
            <v>0</v>
          </cell>
          <cell r="R175">
            <v>0</v>
          </cell>
          <cell r="S175">
            <v>1889.28</v>
          </cell>
          <cell r="T175">
            <v>622.80810909090906</v>
          </cell>
          <cell r="U175">
            <v>648.29007272727267</v>
          </cell>
          <cell r="V175">
            <v>0</v>
          </cell>
          <cell r="W175">
            <v>0</v>
          </cell>
          <cell r="X175">
            <v>737.2</v>
          </cell>
          <cell r="AA175">
            <v>0</v>
          </cell>
          <cell r="AB175">
            <v>0</v>
          </cell>
          <cell r="AC175">
            <v>588.18000000000006</v>
          </cell>
          <cell r="AF175">
            <v>1626.6200000000001</v>
          </cell>
          <cell r="AG175">
            <v>1468.7272727272727</v>
          </cell>
          <cell r="AH175">
            <v>157.89272727272737</v>
          </cell>
          <cell r="AJ175">
            <v>0</v>
          </cell>
          <cell r="AK175">
            <v>6396.1072727272731</v>
          </cell>
          <cell r="AO175">
            <v>391</v>
          </cell>
          <cell r="AP175">
            <v>558</v>
          </cell>
          <cell r="AQ175">
            <v>897.62000000000012</v>
          </cell>
          <cell r="AR175">
            <v>1862.3963636363642</v>
          </cell>
        </row>
        <row r="176">
          <cell r="F176">
            <v>0</v>
          </cell>
          <cell r="G176">
            <v>0</v>
          </cell>
          <cell r="H176">
            <v>0</v>
          </cell>
          <cell r="P176">
            <v>124</v>
          </cell>
          <cell r="Q176">
            <v>0</v>
          </cell>
          <cell r="R176">
            <v>0</v>
          </cell>
          <cell r="S176">
            <v>618.18181818181824</v>
          </cell>
          <cell r="T176">
            <v>0</v>
          </cell>
          <cell r="U176">
            <v>0</v>
          </cell>
          <cell r="V176">
            <v>0</v>
          </cell>
          <cell r="W176">
            <v>0</v>
          </cell>
          <cell r="X176">
            <v>303.36363636363637</v>
          </cell>
          <cell r="Y176">
            <v>198</v>
          </cell>
          <cell r="Z176">
            <v>105.36363636363637</v>
          </cell>
          <cell r="AA176">
            <v>0</v>
          </cell>
          <cell r="AB176">
            <v>0</v>
          </cell>
          <cell r="AC176">
            <v>206.81818181818181</v>
          </cell>
          <cell r="AD176">
            <v>123</v>
          </cell>
          <cell r="AE176">
            <v>83.818181818181813</v>
          </cell>
          <cell r="AF176">
            <v>308.72727272727275</v>
          </cell>
          <cell r="AG176">
            <v>308.72727272727275</v>
          </cell>
          <cell r="AH176">
            <v>0</v>
          </cell>
          <cell r="AK176">
            <v>0</v>
          </cell>
        </row>
        <row r="177">
          <cell r="F177">
            <v>19</v>
          </cell>
          <cell r="P177">
            <v>66</v>
          </cell>
          <cell r="Q177">
            <v>0</v>
          </cell>
          <cell r="R177">
            <v>0</v>
          </cell>
          <cell r="S177">
            <v>13.666666666666666</v>
          </cell>
          <cell r="T177">
            <v>13.666666666666666</v>
          </cell>
          <cell r="U177">
            <v>0</v>
          </cell>
          <cell r="V177">
            <v>0</v>
          </cell>
          <cell r="W177">
            <v>0</v>
          </cell>
          <cell r="X177">
            <v>785.33333333333337</v>
          </cell>
          <cell r="AA177">
            <v>0</v>
          </cell>
          <cell r="AB177">
            <v>0</v>
          </cell>
          <cell r="AC177">
            <v>40.666666666666664</v>
          </cell>
          <cell r="AF177">
            <v>13</v>
          </cell>
          <cell r="AG177">
            <v>13</v>
          </cell>
          <cell r="AH177">
            <v>0.33333333333333331</v>
          </cell>
          <cell r="AI177">
            <v>0</v>
          </cell>
          <cell r="AJ177">
            <v>0</v>
          </cell>
          <cell r="AK177">
            <v>-2135.9632424242423</v>
          </cell>
          <cell r="AO177">
            <v>538</v>
          </cell>
          <cell r="AP177">
            <v>293</v>
          </cell>
          <cell r="AQ177">
            <v>76.587126137841352</v>
          </cell>
          <cell r="AR177">
            <v>30.079540528825305</v>
          </cell>
        </row>
        <row r="178">
          <cell r="F178">
            <v>553</v>
          </cell>
          <cell r="P178">
            <v>871.5200000000001</v>
          </cell>
          <cell r="Q178">
            <v>0</v>
          </cell>
          <cell r="R178">
            <v>0</v>
          </cell>
          <cell r="S178">
            <v>1917.7936363636363</v>
          </cell>
          <cell r="T178">
            <v>656.82706363636362</v>
          </cell>
          <cell r="U178">
            <v>683.33020909090919</v>
          </cell>
          <cell r="V178">
            <v>0</v>
          </cell>
          <cell r="W178">
            <v>0</v>
          </cell>
          <cell r="X178">
            <v>745.15</v>
          </cell>
          <cell r="AA178">
            <v>0</v>
          </cell>
          <cell r="AB178">
            <v>0</v>
          </cell>
          <cell r="AC178">
            <v>606.86</v>
          </cell>
          <cell r="AF178">
            <v>1712.0700000000002</v>
          </cell>
          <cell r="AG178">
            <v>1562</v>
          </cell>
          <cell r="AH178">
            <v>150.07000000000016</v>
          </cell>
          <cell r="AK178">
            <v>6664.3236363636361</v>
          </cell>
          <cell r="AO178">
            <v>444</v>
          </cell>
          <cell r="AP178">
            <v>520</v>
          </cell>
          <cell r="AQ178">
            <v>974.52</v>
          </cell>
          <cell r="AR178">
            <v>2078.44</v>
          </cell>
        </row>
        <row r="179">
          <cell r="F179">
            <v>0</v>
          </cell>
          <cell r="G179">
            <v>0</v>
          </cell>
          <cell r="H179">
            <v>0</v>
          </cell>
          <cell r="P179">
            <v>124</v>
          </cell>
          <cell r="Q179">
            <v>0</v>
          </cell>
          <cell r="R179">
            <v>0</v>
          </cell>
          <cell r="S179">
            <v>576.63636363636363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333.90909090909088</v>
          </cell>
          <cell r="Y179">
            <v>239</v>
          </cell>
          <cell r="Z179">
            <v>94.909090909090907</v>
          </cell>
          <cell r="AA179">
            <v>0</v>
          </cell>
          <cell r="AB179">
            <v>0</v>
          </cell>
          <cell r="AC179">
            <v>206.81818181818181</v>
          </cell>
          <cell r="AD179">
            <v>148</v>
          </cell>
          <cell r="AE179">
            <v>58.818181818181813</v>
          </cell>
          <cell r="AF179">
            <v>187</v>
          </cell>
          <cell r="AG179">
            <v>187</v>
          </cell>
          <cell r="AH179">
            <v>0</v>
          </cell>
        </row>
        <row r="180">
          <cell r="F180">
            <v>8302</v>
          </cell>
          <cell r="P180">
            <v>386.99999999999977</v>
          </cell>
          <cell r="Q180">
            <v>0</v>
          </cell>
          <cell r="R180">
            <v>0</v>
          </cell>
          <cell r="S180">
            <v>2471</v>
          </cell>
          <cell r="T180">
            <v>13.666666666666666</v>
          </cell>
          <cell r="U180">
            <v>0</v>
          </cell>
          <cell r="V180">
            <v>0</v>
          </cell>
          <cell r="W180">
            <v>0</v>
          </cell>
          <cell r="X180">
            <v>523.33333333333189</v>
          </cell>
          <cell r="AA180">
            <v>0</v>
          </cell>
          <cell r="AB180">
            <v>0</v>
          </cell>
          <cell r="AC180">
            <v>535.66666666666731</v>
          </cell>
          <cell r="AF180">
            <v>1453.6666666666665</v>
          </cell>
          <cell r="AG180">
            <v>733</v>
          </cell>
          <cell r="AH180">
            <v>721.66666666666663</v>
          </cell>
          <cell r="AK180">
            <v>-2374.9574999999995</v>
          </cell>
          <cell r="AO180">
            <v>518</v>
          </cell>
          <cell r="AP180">
            <v>1507.2</v>
          </cell>
          <cell r="AQ180">
            <v>7.9613874345549789</v>
          </cell>
          <cell r="AR180">
            <v>85.038612565445021</v>
          </cell>
        </row>
        <row r="181">
          <cell r="AO181" t="str">
            <v>ОЧИК.18.02.</v>
          </cell>
        </row>
        <row r="183">
          <cell r="F183">
            <v>11799</v>
          </cell>
          <cell r="P183">
            <v>290.6666666666664</v>
          </cell>
          <cell r="S183">
            <v>1936.4249999999993</v>
          </cell>
          <cell r="X183">
            <v>497.51666666666711</v>
          </cell>
          <cell r="AC183">
            <v>660.80000000000098</v>
          </cell>
          <cell r="AF183">
            <v>1826.7499999999993</v>
          </cell>
          <cell r="AG183">
            <v>1203.54</v>
          </cell>
          <cell r="AH183">
            <v>623.20999999999981</v>
          </cell>
          <cell r="AP183">
            <v>1507.2</v>
          </cell>
        </row>
        <row r="184">
          <cell r="F184" t="str">
            <v>АПАРАТ ВСЬОГО</v>
          </cell>
          <cell r="G184" t="str">
            <v>АПАРАТ ЕЛЕКТРО</v>
          </cell>
          <cell r="H184" t="str">
            <v>АПАРАТ ТЕПЛО</v>
          </cell>
          <cell r="P184" t="str">
            <v>ККМ</v>
          </cell>
          <cell r="S184" t="str">
            <v>КТМ</v>
          </cell>
          <cell r="X184" t="str">
            <v>ТЕЦ-5 ВСЬОГО</v>
          </cell>
          <cell r="Y184" t="str">
            <v>Е/Е</v>
          </cell>
          <cell r="Z184" t="str">
            <v xml:space="preserve"> Т/Е</v>
          </cell>
          <cell r="AC184" t="str">
            <v>ТЕЦ-6 ВСЬОГО</v>
          </cell>
          <cell r="AD184" t="str">
            <v>Е/Е</v>
          </cell>
          <cell r="AE184" t="str">
            <v xml:space="preserve"> Т/Е</v>
          </cell>
          <cell r="AF184" t="str">
            <v>Е/Е</v>
          </cell>
          <cell r="AG184" t="str">
            <v xml:space="preserve"> Т/Е</v>
          </cell>
          <cell r="AI184" t="str">
            <v xml:space="preserve">ДОП.ВИР. </v>
          </cell>
          <cell r="AJ184" t="str">
            <v>ДОП.ВИР. СТ.ОРГ.</v>
          </cell>
          <cell r="AK184" t="str">
            <v>АК КЕ ВСЬОГО</v>
          </cell>
          <cell r="AL184" t="str">
            <v>Е/Е</v>
          </cell>
          <cell r="AM184" t="str">
            <v xml:space="preserve"> Т/Е</v>
          </cell>
          <cell r="AO184" t="str">
            <v>СТАНЦІї ЕЛЕКТРО</v>
          </cell>
          <cell r="AP184" t="str">
            <v>СТАНЦІІ ТЕПЛОВІ</v>
          </cell>
          <cell r="AQ184" t="str">
            <v>МЕРЕЖІ ЕЛЕКТРО</v>
          </cell>
          <cell r="AR184" t="str">
            <v>МЕРЕЖІ ТЕПЛОВІ</v>
          </cell>
        </row>
        <row r="187">
          <cell r="F187" t="str">
            <v>АПАРАТ ВСЬОГО</v>
          </cell>
          <cell r="G187" t="str">
            <v>АПАРАТ ЕЛЕКТРО</v>
          </cell>
          <cell r="H187" t="str">
            <v>АПАРАТ ТЕПЛО</v>
          </cell>
          <cell r="P187" t="str">
            <v>ККМ</v>
          </cell>
          <cell r="S187">
            <v>14.7</v>
          </cell>
          <cell r="X187">
            <v>64.7</v>
          </cell>
          <cell r="Y187" t="str">
            <v>Е/Е</v>
          </cell>
          <cell r="Z187" t="str">
            <v xml:space="preserve"> Т/Е</v>
          </cell>
          <cell r="AC187">
            <v>55</v>
          </cell>
          <cell r="AD187" t="str">
            <v>Е/Е</v>
          </cell>
          <cell r="AE187" t="str">
            <v xml:space="preserve"> Т/Е</v>
          </cell>
          <cell r="AF187" t="str">
            <v>Е/Е</v>
          </cell>
          <cell r="AG187" t="str">
            <v xml:space="preserve"> Т/Е</v>
          </cell>
          <cell r="AK187">
            <v>134.4</v>
          </cell>
          <cell r="AL187" t="str">
            <v>Е/Е</v>
          </cell>
          <cell r="AM187" t="str">
            <v xml:space="preserve"> Т/Е</v>
          </cell>
          <cell r="AO187">
            <v>221.49122807017542</v>
          </cell>
          <cell r="AP187" t="str">
            <v>СТАНЦІІ ТЕПЛОВІ</v>
          </cell>
          <cell r="AQ187" t="str">
            <v>МЕРЕЖІ ЕЛЕКТРО</v>
          </cell>
          <cell r="AR187" t="str">
            <v>МЕРЕЖІ ТЕПЛОВІ</v>
          </cell>
        </row>
        <row r="188">
          <cell r="S188">
            <v>16.899999999999999</v>
          </cell>
          <cell r="X188">
            <v>74</v>
          </cell>
          <cell r="AC188">
            <v>62.9</v>
          </cell>
          <cell r="AK188">
            <v>153.80000000000001</v>
          </cell>
          <cell r="AO188">
            <v>252.49999999999997</v>
          </cell>
        </row>
        <row r="189">
          <cell r="P189">
            <v>0</v>
          </cell>
          <cell r="S189">
            <v>0</v>
          </cell>
          <cell r="X189">
            <v>0</v>
          </cell>
          <cell r="AC189">
            <v>0</v>
          </cell>
          <cell r="AO189">
            <v>66</v>
          </cell>
        </row>
        <row r="190">
          <cell r="P190">
            <v>0</v>
          </cell>
          <cell r="S190">
            <v>192.5</v>
          </cell>
          <cell r="X190">
            <v>192.5</v>
          </cell>
          <cell r="AC190">
            <v>192.5</v>
          </cell>
          <cell r="AK190">
            <v>192.5</v>
          </cell>
          <cell r="AO190">
            <v>0</v>
          </cell>
        </row>
        <row r="191">
          <cell r="S191">
            <v>2830</v>
          </cell>
          <cell r="X191">
            <v>12455</v>
          </cell>
          <cell r="AC191">
            <v>10588</v>
          </cell>
          <cell r="AK191">
            <v>25872</v>
          </cell>
          <cell r="AO191">
            <v>0</v>
          </cell>
        </row>
        <row r="192">
          <cell r="P192">
            <v>0</v>
          </cell>
          <cell r="S192">
            <v>0</v>
          </cell>
          <cell r="X192">
            <v>0</v>
          </cell>
          <cell r="AC192">
            <v>0</v>
          </cell>
          <cell r="AK192">
            <v>25873</v>
          </cell>
          <cell r="AO192">
            <v>66</v>
          </cell>
        </row>
        <row r="193">
          <cell r="P193">
            <v>0</v>
          </cell>
          <cell r="S193">
            <v>192.5</v>
          </cell>
          <cell r="X193">
            <v>0</v>
          </cell>
          <cell r="AC193">
            <v>0</v>
          </cell>
          <cell r="AK193">
            <v>0</v>
          </cell>
          <cell r="AO193">
            <v>0</v>
          </cell>
        </row>
        <row r="194">
          <cell r="S194">
            <v>2945</v>
          </cell>
          <cell r="X194">
            <v>0</v>
          </cell>
          <cell r="AC194">
            <v>0</v>
          </cell>
          <cell r="AK194">
            <v>0</v>
          </cell>
          <cell r="AO194">
            <v>0</v>
          </cell>
        </row>
        <row r="195">
          <cell r="X195">
            <v>82.5</v>
          </cell>
          <cell r="AC195">
            <v>82.5</v>
          </cell>
          <cell r="AK195">
            <v>25661</v>
          </cell>
        </row>
        <row r="196">
          <cell r="X196">
            <v>0</v>
          </cell>
          <cell r="AC196">
            <v>0</v>
          </cell>
          <cell r="AK196">
            <v>0</v>
          </cell>
        </row>
        <row r="197">
          <cell r="S197">
            <v>0</v>
          </cell>
          <cell r="X197">
            <v>0</v>
          </cell>
          <cell r="AC197">
            <v>0</v>
          </cell>
          <cell r="AK197">
            <v>0</v>
          </cell>
        </row>
        <row r="198">
          <cell r="X198">
            <v>82.5</v>
          </cell>
          <cell r="AC198">
            <v>82.5</v>
          </cell>
        </row>
        <row r="199">
          <cell r="X199">
            <v>0</v>
          </cell>
          <cell r="AC199">
            <v>0</v>
          </cell>
          <cell r="AK199">
            <v>0</v>
          </cell>
          <cell r="AO199">
            <v>75.839416058394164</v>
          </cell>
        </row>
        <row r="200">
          <cell r="S200">
            <v>0</v>
          </cell>
          <cell r="X200">
            <v>0</v>
          </cell>
          <cell r="AC200">
            <v>0</v>
          </cell>
          <cell r="AK200">
            <v>0</v>
          </cell>
          <cell r="AO200">
            <v>103.9</v>
          </cell>
        </row>
        <row r="201">
          <cell r="F201">
            <v>75</v>
          </cell>
          <cell r="P201">
            <v>75</v>
          </cell>
          <cell r="AJ201">
            <v>0</v>
          </cell>
          <cell r="AO201" t="e">
            <v>#DIV/0!</v>
          </cell>
          <cell r="AR201">
            <v>75</v>
          </cell>
        </row>
        <row r="202">
          <cell r="S202">
            <v>385</v>
          </cell>
          <cell r="X202">
            <v>385</v>
          </cell>
          <cell r="AC202">
            <v>385</v>
          </cell>
          <cell r="AK202">
            <v>385</v>
          </cell>
          <cell r="AO202">
            <v>195.28</v>
          </cell>
        </row>
        <row r="203">
          <cell r="S203">
            <v>0</v>
          </cell>
          <cell r="X203">
            <v>0</v>
          </cell>
          <cell r="AC203">
            <v>0</v>
          </cell>
          <cell r="AK203">
            <v>0</v>
          </cell>
          <cell r="AO203">
            <v>14810</v>
          </cell>
        </row>
        <row r="204">
          <cell r="F204">
            <v>75</v>
          </cell>
          <cell r="P204">
            <v>75</v>
          </cell>
          <cell r="AK204">
            <v>0</v>
          </cell>
          <cell r="AO204" t="e">
            <v>#DIV/0!</v>
          </cell>
          <cell r="AR204">
            <v>75</v>
          </cell>
        </row>
        <row r="205">
          <cell r="S205">
            <v>16.899999999999999</v>
          </cell>
          <cell r="X205">
            <v>74</v>
          </cell>
          <cell r="Y205">
            <v>48.4</v>
          </cell>
          <cell r="Z205">
            <v>25.6</v>
          </cell>
          <cell r="AC205">
            <v>62.9</v>
          </cell>
          <cell r="AD205">
            <v>37.299999999999997</v>
          </cell>
          <cell r="AE205">
            <v>25.6</v>
          </cell>
          <cell r="AK205">
            <v>153.80000000000001</v>
          </cell>
          <cell r="AL205">
            <v>85.699999999999989</v>
          </cell>
          <cell r="AM205">
            <v>68.099999999999994</v>
          </cell>
          <cell r="AO205">
            <v>356.4</v>
          </cell>
          <cell r="AP205">
            <v>74.900000000000006</v>
          </cell>
          <cell r="AQ205">
            <v>281.5</v>
          </cell>
        </row>
        <row r="206">
          <cell r="S206">
            <v>2830</v>
          </cell>
          <cell r="X206">
            <v>12455</v>
          </cell>
          <cell r="Y206">
            <v>8146</v>
          </cell>
          <cell r="Z206">
            <v>4309</v>
          </cell>
          <cell r="AA206">
            <v>4309</v>
          </cell>
          <cell r="AC206">
            <v>10588</v>
          </cell>
          <cell r="AD206">
            <v>6279</v>
          </cell>
          <cell r="AE206">
            <v>4309</v>
          </cell>
          <cell r="AK206">
            <v>25872</v>
          </cell>
          <cell r="AL206">
            <v>14425</v>
          </cell>
          <cell r="AM206">
            <v>11448</v>
          </cell>
          <cell r="AO206">
            <v>14810</v>
          </cell>
          <cell r="AP206">
            <v>3112.427048260382</v>
          </cell>
          <cell r="AQ206">
            <v>11697.572951739618</v>
          </cell>
        </row>
        <row r="207">
          <cell r="S207">
            <v>167.46</v>
          </cell>
          <cell r="X207">
            <v>168.31</v>
          </cell>
          <cell r="Y207">
            <v>168.31</v>
          </cell>
          <cell r="Z207">
            <v>168.32</v>
          </cell>
          <cell r="AC207">
            <v>168.33</v>
          </cell>
          <cell r="AD207">
            <v>168.34</v>
          </cell>
          <cell r="AE207">
            <v>168.32</v>
          </cell>
          <cell r="AI207">
            <v>0</v>
          </cell>
          <cell r="AJ207">
            <v>0</v>
          </cell>
          <cell r="AK207">
            <v>168.22</v>
          </cell>
          <cell r="AL207">
            <v>168.32</v>
          </cell>
          <cell r="AM207">
            <v>168.11</v>
          </cell>
          <cell r="AO207">
            <v>41.55</v>
          </cell>
          <cell r="AP207">
            <v>41.55</v>
          </cell>
          <cell r="AQ207">
            <v>41.55</v>
          </cell>
          <cell r="AR207">
            <v>0</v>
          </cell>
        </row>
        <row r="208">
          <cell r="S208">
            <v>17.600000000000001</v>
          </cell>
          <cell r="X208">
            <v>73.5</v>
          </cell>
          <cell r="Y208">
            <v>52.8</v>
          </cell>
          <cell r="Z208">
            <v>20.700000000000003</v>
          </cell>
          <cell r="AC208">
            <v>61.7</v>
          </cell>
          <cell r="AD208">
            <v>43.9</v>
          </cell>
          <cell r="AE208">
            <v>17.8</v>
          </cell>
          <cell r="AK208">
            <v>152.79999999999998</v>
          </cell>
          <cell r="AL208">
            <v>96.699999999999989</v>
          </cell>
          <cell r="AM208">
            <v>0</v>
          </cell>
          <cell r="AO208">
            <v>52</v>
          </cell>
          <cell r="AP208">
            <v>52</v>
          </cell>
          <cell r="AQ208">
            <v>281.5</v>
          </cell>
        </row>
        <row r="209">
          <cell r="S209">
            <v>2945</v>
          </cell>
          <cell r="X209">
            <v>12455</v>
          </cell>
          <cell r="Y209">
            <v>8878</v>
          </cell>
          <cell r="Z209">
            <v>3481</v>
          </cell>
          <cell r="AA209">
            <v>3481</v>
          </cell>
          <cell r="AC209">
            <v>10588</v>
          </cell>
          <cell r="AD209">
            <v>7369</v>
          </cell>
          <cell r="AE209">
            <v>2988</v>
          </cell>
          <cell r="AK209">
            <v>25872</v>
          </cell>
          <cell r="AL209">
            <v>14425</v>
          </cell>
          <cell r="AM209">
            <v>11447</v>
          </cell>
          <cell r="AO209">
            <v>14862</v>
          </cell>
          <cell r="AP209">
            <v>3164.427048260382</v>
          </cell>
          <cell r="AQ209">
            <v>11697.572951739618</v>
          </cell>
        </row>
        <row r="210">
          <cell r="S210">
            <v>167.33</v>
          </cell>
          <cell r="X210">
            <v>168.15</v>
          </cell>
          <cell r="Y210">
            <v>168.14</v>
          </cell>
          <cell r="Z210">
            <v>168.16</v>
          </cell>
          <cell r="AC210">
            <v>167.86</v>
          </cell>
          <cell r="AD210">
            <v>167.86</v>
          </cell>
          <cell r="AE210">
            <v>167.87</v>
          </cell>
          <cell r="AK210">
            <v>167.94</v>
          </cell>
          <cell r="AL210">
            <v>168.01</v>
          </cell>
          <cell r="AM210">
            <v>167.81</v>
          </cell>
          <cell r="AO210">
            <v>41.55</v>
          </cell>
          <cell r="AP210">
            <v>41.55</v>
          </cell>
          <cell r="AQ210">
            <v>41.55</v>
          </cell>
          <cell r="AR210">
            <v>0</v>
          </cell>
        </row>
        <row r="211">
          <cell r="AM211">
            <v>0</v>
          </cell>
          <cell r="AO211">
            <v>52</v>
          </cell>
          <cell r="AP211">
            <v>52</v>
          </cell>
        </row>
        <row r="212">
          <cell r="X212">
            <v>12359</v>
          </cell>
          <cell r="AC212">
            <v>10357</v>
          </cell>
          <cell r="AK212">
            <v>25661</v>
          </cell>
          <cell r="AL212">
            <v>16247</v>
          </cell>
          <cell r="AM212">
            <v>9414</v>
          </cell>
          <cell r="AO212">
            <v>14862</v>
          </cell>
          <cell r="AP212">
            <v>3164.427048260382</v>
          </cell>
          <cell r="AQ212">
            <v>11697.572951739618</v>
          </cell>
        </row>
        <row r="218">
          <cell r="G218" t="str">
            <v>Б.В.ЯЩЕНКО</v>
          </cell>
        </row>
        <row r="219">
          <cell r="G219" t="str">
            <v>М.В.ТЕРПИЛО</v>
          </cell>
        </row>
        <row r="220">
          <cell r="G220" t="str">
            <v xml:space="preserve">В.І.МИРГОРОДСЬКИЙ                                  </v>
          </cell>
        </row>
        <row r="221">
          <cell r="G221" t="str">
            <v xml:space="preserve">М.І.ШЕВЧЕНКО                                 </v>
          </cell>
        </row>
        <row r="222">
          <cell r="G222" t="str">
            <v>В.Ю.МОНТЬЕВ</v>
          </cell>
        </row>
        <row r="223">
          <cell r="G223" t="str">
            <v xml:space="preserve">О.М.НИКОЛЕНКО      </v>
          </cell>
          <cell r="AP223">
            <v>1507.2</v>
          </cell>
        </row>
        <row r="227">
          <cell r="AP227">
            <v>1507.2</v>
          </cell>
        </row>
        <row r="238">
          <cell r="AG238" t="str">
            <v xml:space="preserve">         Затверджую</v>
          </cell>
        </row>
        <row r="239">
          <cell r="AG239" t="str">
            <v xml:space="preserve"> Голова правління </v>
          </cell>
        </row>
        <row r="240">
          <cell r="AG240" t="str">
            <v xml:space="preserve">                        І.В.Плачков</v>
          </cell>
        </row>
        <row r="241">
          <cell r="AG241" t="str">
            <v xml:space="preserve">   "_____" ________2000 р.</v>
          </cell>
        </row>
        <row r="242">
          <cell r="AG242" t="str">
            <v xml:space="preserve">         Затверджую</v>
          </cell>
        </row>
        <row r="243">
          <cell r="AG243" t="str">
            <v xml:space="preserve"> Голова правління </v>
          </cell>
        </row>
        <row r="244">
          <cell r="AG244" t="str">
            <v xml:space="preserve">                        І.В.Плачков</v>
          </cell>
        </row>
        <row r="245">
          <cell r="F245" t="str">
            <v>РОЗРАХУНОК ФІНАНСОВИХ ПОТОКІВ НА   березень  2000 року</v>
          </cell>
          <cell r="AG245" t="str">
            <v xml:space="preserve">   "_____" ________2000 р.</v>
          </cell>
        </row>
        <row r="246">
          <cell r="F246" t="str">
            <v>ПО ФІЛІАЛАХ АК КИЇВЕНЕРГО</v>
          </cell>
        </row>
        <row r="249">
          <cell r="F249" t="str">
            <v>РОЗРАХУНОК ФІНАНСОВИХ ПОТОКІВ НА   березень  2000 року</v>
          </cell>
        </row>
        <row r="250">
          <cell r="F250" t="str">
            <v>ПО ФІЛІАЛАХ АК КИЇВЕНЕРГО</v>
          </cell>
        </row>
        <row r="251">
          <cell r="AK251" t="str">
            <v>тис.грн.</v>
          </cell>
        </row>
        <row r="252">
          <cell r="F252" t="str">
            <v>ВИКОН.ДИР.</v>
          </cell>
          <cell r="G252" t="str">
            <v>АПАРАТ ЕЛЕКТРО</v>
          </cell>
          <cell r="H252" t="str">
            <v>АПАРАТ ТЕПЛО</v>
          </cell>
          <cell r="P252" t="str">
            <v>КМ</v>
          </cell>
          <cell r="Q252" t="str">
            <v>ТМ</v>
          </cell>
          <cell r="S252" t="str">
            <v>КТМ</v>
          </cell>
          <cell r="T252" t="str">
            <v>ВИРОБН</v>
          </cell>
          <cell r="U252" t="str">
            <v>ПЕРЕД</v>
          </cell>
          <cell r="X252" t="str">
            <v>ТЕЦ-5 ВСЬОГО</v>
          </cell>
          <cell r="Y252" t="str">
            <v>Е/Е</v>
          </cell>
          <cell r="Z252" t="str">
            <v xml:space="preserve"> Т/Е</v>
          </cell>
          <cell r="AC252" t="str">
            <v>ТЕЦ-6 ВСЬОГО</v>
          </cell>
          <cell r="AD252" t="str">
            <v>Е/Е</v>
          </cell>
          <cell r="AE252" t="str">
            <v xml:space="preserve"> Т/Е</v>
          </cell>
          <cell r="AF252" t="str">
            <v>ТРМ ВСЬОГО</v>
          </cell>
          <cell r="AG252" t="str">
            <v>ТРМ  АК КЕ</v>
          </cell>
          <cell r="AH252" t="str">
            <v>ТРМ СТОР</v>
          </cell>
          <cell r="AK252" t="str">
            <v>АК КЕ осн.вир.</v>
          </cell>
          <cell r="AL252" t="str">
            <v>АК КЕ ВСЬОГО</v>
          </cell>
          <cell r="AM252" t="str">
            <v xml:space="preserve"> Т/Е</v>
          </cell>
          <cell r="AO252" t="str">
            <v>СТАНЦІї ЕЛЕКТРО</v>
          </cell>
          <cell r="AP252" t="str">
            <v>СТАНЦІІ ТЕПЛОВІ</v>
          </cell>
          <cell r="AQ252" t="str">
            <v>МЕРЕЖІ ЕЛЕКТРО</v>
          </cell>
          <cell r="AR252" t="str">
            <v>МЕРЕЖІ ТЕПЛОВІ</v>
          </cell>
        </row>
        <row r="253">
          <cell r="F253">
            <v>4887</v>
          </cell>
          <cell r="P253">
            <v>2489.2866666666664</v>
          </cell>
          <cell r="S253">
            <v>6569.1989393939384</v>
          </cell>
          <cell r="X253">
            <v>3133.4075757575761</v>
          </cell>
          <cell r="AC253">
            <v>2333.3751515151525</v>
          </cell>
          <cell r="AF253">
            <v>4511.4533333333329</v>
          </cell>
          <cell r="AG253">
            <v>3609.54</v>
          </cell>
          <cell r="AH253">
            <v>856.9133333333333</v>
          </cell>
          <cell r="AK253">
            <v>25151.721666666665</v>
          </cell>
        </row>
        <row r="255">
          <cell r="F255">
            <v>14595.584285714285</v>
          </cell>
          <cell r="G255">
            <v>2806.3625654450261</v>
          </cell>
          <cell r="H255">
            <v>2259.6374345549739</v>
          </cell>
          <cell r="P255">
            <v>2489.2866666666664</v>
          </cell>
          <cell r="Q255">
            <v>0</v>
          </cell>
          <cell r="R255">
            <v>0</v>
          </cell>
          <cell r="S255">
            <v>6569.1989393939384</v>
          </cell>
          <cell r="T255">
            <v>2125.1968969696973</v>
          </cell>
          <cell r="U255">
            <v>2413.8020424242422</v>
          </cell>
          <cell r="V255">
            <v>0</v>
          </cell>
          <cell r="W255">
            <v>0</v>
          </cell>
          <cell r="X255">
            <v>3133.4075757575761</v>
          </cell>
          <cell r="Y255">
            <v>2243</v>
          </cell>
          <cell r="Z255">
            <v>881.90757575757618</v>
          </cell>
          <cell r="AA255">
            <v>0</v>
          </cell>
          <cell r="AB255">
            <v>0</v>
          </cell>
          <cell r="AC255">
            <v>2333.3751515151525</v>
          </cell>
          <cell r="AD255">
            <v>1496</v>
          </cell>
          <cell r="AE255">
            <v>607.87515151515208</v>
          </cell>
          <cell r="AF255">
            <v>4511.4533333333329</v>
          </cell>
          <cell r="AG255">
            <v>3609.54</v>
          </cell>
          <cell r="AH255">
            <v>856.9133333333333</v>
          </cell>
          <cell r="AI255" t="str">
            <v>ТИС.ГРН.</v>
          </cell>
          <cell r="AK255" t="str">
            <v>тис.грн.</v>
          </cell>
          <cell r="AM255">
            <v>42757.25</v>
          </cell>
        </row>
        <row r="256">
          <cell r="F256" t="str">
            <v>ВИКОН.ДИР.</v>
          </cell>
          <cell r="G256" t="str">
            <v>АПАРАТ ЕЛЕКТРО</v>
          </cell>
          <cell r="H256" t="str">
            <v>АПАРАТ ТЕПЛО</v>
          </cell>
          <cell r="P256" t="str">
            <v>КМ</v>
          </cell>
          <cell r="Q256" t="str">
            <v>ТМ</v>
          </cell>
          <cell r="S256" t="str">
            <v>КТМ</v>
          </cell>
          <cell r="T256" t="str">
            <v>ВИРОБН</v>
          </cell>
          <cell r="U256" t="str">
            <v>ПЕРЕД</v>
          </cell>
          <cell r="X256" t="str">
            <v>ТЕЦ-5 ВСЬОГО</v>
          </cell>
          <cell r="Y256" t="str">
            <v>Е/Е</v>
          </cell>
          <cell r="Z256" t="str">
            <v xml:space="preserve"> Т/Е</v>
          </cell>
          <cell r="AC256" t="str">
            <v>ТЕЦ-6 ВСЬОГО</v>
          </cell>
          <cell r="AD256" t="str">
            <v>Е/Е</v>
          </cell>
          <cell r="AE256" t="str">
            <v xml:space="preserve"> Т/Е</v>
          </cell>
          <cell r="AF256" t="str">
            <v>ТРМ ВСЬОГО</v>
          </cell>
          <cell r="AG256" t="str">
            <v>ТРМ  АК КЕ</v>
          </cell>
          <cell r="AH256" t="str">
            <v>ТРМ СТОР</v>
          </cell>
          <cell r="AI256" t="str">
            <v xml:space="preserve">ДОП.ВИР. </v>
          </cell>
          <cell r="AJ256" t="str">
            <v>ДОП.ВИР. СТ.ОРГ.</v>
          </cell>
          <cell r="AK256" t="str">
            <v>АК КЕ осн.вир.</v>
          </cell>
          <cell r="AL256" t="str">
            <v>АК КЕ ВСЬОГО</v>
          </cell>
          <cell r="AM256" t="str">
            <v xml:space="preserve"> Т/Е</v>
          </cell>
          <cell r="AO256" t="str">
            <v>СТАНЦІї ЕЛЕКТРО</v>
          </cell>
          <cell r="AP256" t="str">
            <v>СТАНЦІІ ТЕПЛОВІ</v>
          </cell>
          <cell r="AQ256" t="str">
            <v>МЕРЕЖІ ЕЛЕКТРО</v>
          </cell>
          <cell r="AR256" t="str">
            <v>МЕРЕЖІ ТЕПЛОВІ</v>
          </cell>
        </row>
        <row r="257">
          <cell r="F257">
            <v>4106.1000000000004</v>
          </cell>
          <cell r="P257">
            <v>2694.62</v>
          </cell>
          <cell r="Q257">
            <v>0</v>
          </cell>
          <cell r="R257">
            <v>0</v>
          </cell>
          <cell r="S257">
            <v>7710.7648484848487</v>
          </cell>
          <cell r="T257">
            <v>0</v>
          </cell>
          <cell r="U257">
            <v>0</v>
          </cell>
          <cell r="V257">
            <v>0</v>
          </cell>
          <cell r="W257">
            <v>0</v>
          </cell>
          <cell r="X257">
            <v>4714.5030303030289</v>
          </cell>
          <cell r="Y257">
            <v>0</v>
          </cell>
          <cell r="Z257">
            <v>0</v>
          </cell>
          <cell r="AA257">
            <v>0</v>
          </cell>
          <cell r="AB257">
            <v>0</v>
          </cell>
          <cell r="AC257">
            <v>2516.6951515151522</v>
          </cell>
          <cell r="AD257">
            <v>0</v>
          </cell>
          <cell r="AE257">
            <v>0</v>
          </cell>
          <cell r="AF257">
            <v>4357.5593939393939</v>
          </cell>
          <cell r="AG257">
            <v>3406</v>
          </cell>
          <cell r="AH257">
            <v>952.89272727272737</v>
          </cell>
          <cell r="AI257">
            <v>1531</v>
          </cell>
          <cell r="AJ257">
            <v>7599</v>
          </cell>
          <cell r="AK257">
            <v>27115.242424242424</v>
          </cell>
          <cell r="AL257" t="b">
            <v>1</v>
          </cell>
          <cell r="AM257" t="e">
            <v>#NULL!</v>
          </cell>
          <cell r="AN257" t="b">
            <v>1</v>
          </cell>
          <cell r="AO257">
            <v>0</v>
          </cell>
          <cell r="AP257">
            <v>0</v>
          </cell>
          <cell r="AQ257">
            <v>0</v>
          </cell>
          <cell r="AR257">
            <v>0</v>
          </cell>
        </row>
        <row r="258">
          <cell r="F258">
            <v>25661</v>
          </cell>
          <cell r="AK258">
            <v>25661</v>
          </cell>
        </row>
        <row r="259">
          <cell r="F259">
            <v>15876.5</v>
          </cell>
          <cell r="G259">
            <v>1757.3537061118332</v>
          </cell>
          <cell r="H259">
            <v>2187.7462938881663</v>
          </cell>
          <cell r="P259">
            <v>2694.62</v>
          </cell>
          <cell r="Q259">
            <v>0</v>
          </cell>
          <cell r="R259">
            <v>0</v>
          </cell>
          <cell r="S259">
            <v>7710.7648484848487</v>
          </cell>
          <cell r="T259">
            <v>2690.8247757575755</v>
          </cell>
          <cell r="U259">
            <v>2611.9400727272728</v>
          </cell>
          <cell r="V259">
            <v>0</v>
          </cell>
          <cell r="W259">
            <v>0</v>
          </cell>
          <cell r="X259">
            <v>4714.5030303030289</v>
          </cell>
          <cell r="Y259">
            <v>2941</v>
          </cell>
          <cell r="Z259">
            <v>1555.5030303030308</v>
          </cell>
          <cell r="AA259">
            <v>0</v>
          </cell>
          <cell r="AB259">
            <v>0</v>
          </cell>
          <cell r="AC259">
            <v>2516.6951515151522</v>
          </cell>
          <cell r="AD259">
            <v>1377</v>
          </cell>
          <cell r="AE259">
            <v>944.69515151515134</v>
          </cell>
          <cell r="AF259">
            <v>4357.5593939393939</v>
          </cell>
          <cell r="AG259">
            <v>3406</v>
          </cell>
          <cell r="AH259">
            <v>952.89272727272737</v>
          </cell>
          <cell r="AI259">
            <v>847.2</v>
          </cell>
          <cell r="AJ259">
            <v>0</v>
          </cell>
          <cell r="AK259">
            <v>68422.28303030302</v>
          </cell>
          <cell r="AM259">
            <v>48748.25</v>
          </cell>
        </row>
        <row r="260">
          <cell r="F260">
            <v>9055.0666666666657</v>
          </cell>
          <cell r="G260">
            <v>1560.3537061118332</v>
          </cell>
          <cell r="H260">
            <v>1880.6462938881664</v>
          </cell>
          <cell r="P260">
            <v>390.33333333333326</v>
          </cell>
          <cell r="Q260">
            <v>0</v>
          </cell>
          <cell r="R260">
            <v>0</v>
          </cell>
          <cell r="S260">
            <v>2828</v>
          </cell>
          <cell r="T260">
            <v>1887.8566666666666</v>
          </cell>
          <cell r="U260">
            <v>1017.81</v>
          </cell>
          <cell r="V260">
            <v>0</v>
          </cell>
          <cell r="W260">
            <v>0</v>
          </cell>
          <cell r="X260">
            <v>1333.6666666666656</v>
          </cell>
          <cell r="Y260">
            <v>2289</v>
          </cell>
          <cell r="Z260">
            <v>1210.6666666666672</v>
          </cell>
          <cell r="AA260">
            <v>0</v>
          </cell>
          <cell r="AB260">
            <v>0</v>
          </cell>
          <cell r="AC260">
            <v>542.33333333333394</v>
          </cell>
          <cell r="AD260">
            <v>728</v>
          </cell>
          <cell r="AE260">
            <v>499.33333333333314</v>
          </cell>
          <cell r="AF260">
            <v>969.33333333333303</v>
          </cell>
          <cell r="AG260">
            <v>605</v>
          </cell>
          <cell r="AH260">
            <v>365.66666666666663</v>
          </cell>
          <cell r="AI260">
            <v>229.20000000000005</v>
          </cell>
          <cell r="AJ260">
            <v>-2455</v>
          </cell>
          <cell r="AK260">
            <v>50874.373939393932</v>
          </cell>
          <cell r="AM260">
            <v>14653.6</v>
          </cell>
        </row>
        <row r="261">
          <cell r="F261">
            <v>44951.733333333337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0</v>
          </cell>
          <cell r="V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0</v>
          </cell>
          <cell r="AB261">
            <v>0</v>
          </cell>
          <cell r="AC261">
            <v>0</v>
          </cell>
          <cell r="AD261">
            <v>0</v>
          </cell>
          <cell r="AE261">
            <v>0</v>
          </cell>
          <cell r="AF261">
            <v>0</v>
          </cell>
          <cell r="AG261">
            <v>0</v>
          </cell>
          <cell r="AH261">
            <v>0</v>
          </cell>
          <cell r="AI261">
            <v>0</v>
          </cell>
          <cell r="AK261">
            <v>44951.733333333337</v>
          </cell>
        </row>
        <row r="262">
          <cell r="F262">
            <v>25873</v>
          </cell>
          <cell r="AK262">
            <v>25873</v>
          </cell>
        </row>
        <row r="263">
          <cell r="F263">
            <v>7538</v>
          </cell>
          <cell r="AK263">
            <v>7538</v>
          </cell>
        </row>
        <row r="264">
          <cell r="F264">
            <v>7257.7333333333336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0</v>
          </cell>
          <cell r="V264">
            <v>0</v>
          </cell>
          <cell r="W264">
            <v>0</v>
          </cell>
          <cell r="X264">
            <v>0</v>
          </cell>
          <cell r="Y264">
            <v>0</v>
          </cell>
          <cell r="Z264">
            <v>0</v>
          </cell>
          <cell r="AA264">
            <v>0</v>
          </cell>
          <cell r="AB264">
            <v>0</v>
          </cell>
          <cell r="AC264">
            <v>0</v>
          </cell>
          <cell r="AD264">
            <v>0</v>
          </cell>
          <cell r="AE264">
            <v>0</v>
          </cell>
          <cell r="AF264">
            <v>0</v>
          </cell>
          <cell r="AG264">
            <v>0</v>
          </cell>
          <cell r="AH264">
            <v>0</v>
          </cell>
          <cell r="AI264">
            <v>0</v>
          </cell>
          <cell r="AK264">
            <v>7257.7333333333336</v>
          </cell>
        </row>
        <row r="265">
          <cell r="F265">
            <v>770.33333333333337</v>
          </cell>
          <cell r="AK265">
            <v>770.33333333333337</v>
          </cell>
        </row>
        <row r="266">
          <cell r="F266">
            <v>0</v>
          </cell>
          <cell r="P266">
            <v>0</v>
          </cell>
          <cell r="S266">
            <v>0</v>
          </cell>
          <cell r="X266">
            <v>0</v>
          </cell>
          <cell r="AC266">
            <v>0</v>
          </cell>
          <cell r="AF266">
            <v>0</v>
          </cell>
          <cell r="AG266">
            <v>0</v>
          </cell>
          <cell r="AH266">
            <v>0</v>
          </cell>
          <cell r="AK266">
            <v>0</v>
          </cell>
        </row>
        <row r="267">
          <cell r="F267">
            <v>2381.4</v>
          </cell>
          <cell r="AK267">
            <v>2381.4</v>
          </cell>
        </row>
        <row r="268">
          <cell r="F268">
            <v>3500</v>
          </cell>
          <cell r="P268">
            <v>0</v>
          </cell>
          <cell r="S268">
            <v>0</v>
          </cell>
          <cell r="X268">
            <v>0</v>
          </cell>
          <cell r="AC268">
            <v>0</v>
          </cell>
          <cell r="AF268">
            <v>0</v>
          </cell>
          <cell r="AG268">
            <v>0</v>
          </cell>
          <cell r="AH268">
            <v>0</v>
          </cell>
          <cell r="AK268">
            <v>3500</v>
          </cell>
        </row>
        <row r="269">
          <cell r="F269">
            <v>0</v>
          </cell>
          <cell r="P269">
            <v>2489.2866666666664</v>
          </cell>
          <cell r="Q269">
            <v>0</v>
          </cell>
          <cell r="R269">
            <v>0</v>
          </cell>
          <cell r="S269">
            <v>6569.1989393939384</v>
          </cell>
          <cell r="T269">
            <v>0</v>
          </cell>
          <cell r="U269">
            <v>0</v>
          </cell>
          <cell r="V269">
            <v>0</v>
          </cell>
          <cell r="W269">
            <v>0</v>
          </cell>
          <cell r="X269">
            <v>3133.4075757575761</v>
          </cell>
          <cell r="Y269">
            <v>0</v>
          </cell>
          <cell r="Z269">
            <v>0</v>
          </cell>
          <cell r="AA269">
            <v>0</v>
          </cell>
          <cell r="AB269">
            <v>0</v>
          </cell>
          <cell r="AC269">
            <v>2333.3751515151525</v>
          </cell>
          <cell r="AD269">
            <v>0</v>
          </cell>
          <cell r="AE269">
            <v>0</v>
          </cell>
          <cell r="AF269">
            <v>4511.4533333333329</v>
          </cell>
          <cell r="AG269">
            <v>3609.54</v>
          </cell>
          <cell r="AH269">
            <v>856.9133333333333</v>
          </cell>
          <cell r="AK269">
            <v>0</v>
          </cell>
        </row>
        <row r="270">
          <cell r="F270">
            <v>606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670.49373030303025</v>
          </cell>
          <cell r="U270">
            <v>683.33020909090919</v>
          </cell>
          <cell r="V270">
            <v>0</v>
          </cell>
          <cell r="W270">
            <v>0</v>
          </cell>
          <cell r="X270">
            <v>0</v>
          </cell>
          <cell r="Y270">
            <v>494</v>
          </cell>
          <cell r="Z270">
            <v>194.2409090909091</v>
          </cell>
          <cell r="AA270">
            <v>0</v>
          </cell>
          <cell r="AB270">
            <v>0</v>
          </cell>
          <cell r="AC270">
            <v>0</v>
          </cell>
          <cell r="AD270">
            <v>293</v>
          </cell>
          <cell r="AE270">
            <v>120.37515151515153</v>
          </cell>
          <cell r="AF270">
            <v>0</v>
          </cell>
          <cell r="AG270">
            <v>0</v>
          </cell>
          <cell r="AH270">
            <v>0</v>
          </cell>
          <cell r="AI270">
            <v>0</v>
          </cell>
          <cell r="AK270">
            <v>606</v>
          </cell>
        </row>
        <row r="271">
          <cell r="F271">
            <v>4200</v>
          </cell>
          <cell r="G271">
            <v>246</v>
          </cell>
          <cell r="H271">
            <v>307</v>
          </cell>
          <cell r="P271">
            <v>871.5200000000001</v>
          </cell>
          <cell r="S271">
            <v>1917.7936363636363</v>
          </cell>
          <cell r="T271">
            <v>656.82706363636362</v>
          </cell>
          <cell r="U271">
            <v>683.33020909090919</v>
          </cell>
          <cell r="X271">
            <v>745.15</v>
          </cell>
          <cell r="Y271">
            <v>295</v>
          </cell>
          <cell r="Z271">
            <v>116.2409090909091</v>
          </cell>
          <cell r="AC271">
            <v>606.86</v>
          </cell>
          <cell r="AD271">
            <v>284</v>
          </cell>
          <cell r="AE271">
            <v>116.0418181818182</v>
          </cell>
          <cell r="AF271">
            <v>1712.0700000000002</v>
          </cell>
          <cell r="AG271">
            <v>1562</v>
          </cell>
          <cell r="AH271">
            <v>150.07000000000016</v>
          </cell>
          <cell r="AK271">
            <v>4200</v>
          </cell>
        </row>
        <row r="272">
          <cell r="F272">
            <v>83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13.666666666666666</v>
          </cell>
          <cell r="U272">
            <v>0</v>
          </cell>
          <cell r="V272">
            <v>0</v>
          </cell>
          <cell r="W272">
            <v>0</v>
          </cell>
          <cell r="X272">
            <v>0</v>
          </cell>
          <cell r="Y272">
            <v>199</v>
          </cell>
          <cell r="Z272">
            <v>78</v>
          </cell>
          <cell r="AA272">
            <v>0</v>
          </cell>
          <cell r="AB272">
            <v>0</v>
          </cell>
          <cell r="AC272">
            <v>0</v>
          </cell>
          <cell r="AD272">
            <v>9</v>
          </cell>
          <cell r="AE272">
            <v>4.3333333333333339</v>
          </cell>
          <cell r="AF272">
            <v>0</v>
          </cell>
          <cell r="AG272">
            <v>0</v>
          </cell>
          <cell r="AH272">
            <v>0</v>
          </cell>
          <cell r="AI272">
            <v>0</v>
          </cell>
          <cell r="AK272">
            <v>83</v>
          </cell>
        </row>
        <row r="273">
          <cell r="F273">
            <v>49057.833333333336</v>
          </cell>
          <cell r="P273">
            <v>2694.62</v>
          </cell>
          <cell r="Q273">
            <v>0</v>
          </cell>
          <cell r="R273">
            <v>0</v>
          </cell>
          <cell r="S273">
            <v>7710.7648484848487</v>
          </cell>
          <cell r="T273">
            <v>0</v>
          </cell>
          <cell r="U273">
            <v>0</v>
          </cell>
          <cell r="V273">
            <v>0</v>
          </cell>
          <cell r="W273">
            <v>0</v>
          </cell>
          <cell r="X273">
            <v>4714.5030303030289</v>
          </cell>
          <cell r="Y273">
            <v>0</v>
          </cell>
          <cell r="Z273">
            <v>0</v>
          </cell>
          <cell r="AA273">
            <v>0</v>
          </cell>
          <cell r="AB273">
            <v>0</v>
          </cell>
          <cell r="AC273">
            <v>2516.6951515151522</v>
          </cell>
          <cell r="AD273">
            <v>0</v>
          </cell>
          <cell r="AE273">
            <v>0</v>
          </cell>
          <cell r="AF273">
            <v>4357.5593939393939</v>
          </cell>
          <cell r="AG273">
            <v>3406</v>
          </cell>
          <cell r="AH273">
            <v>952.89272727272737</v>
          </cell>
          <cell r="AI273">
            <v>0</v>
          </cell>
          <cell r="AK273">
            <v>72066.975757575754</v>
          </cell>
        </row>
        <row r="274">
          <cell r="F274">
            <v>1851.1</v>
          </cell>
          <cell r="P274">
            <v>1838.2866666666669</v>
          </cell>
          <cell r="Q274">
            <v>0</v>
          </cell>
          <cell r="R274">
            <v>0</v>
          </cell>
          <cell r="S274">
            <v>4395.6133333333337</v>
          </cell>
          <cell r="T274">
            <v>636.47477575757569</v>
          </cell>
          <cell r="U274">
            <v>648.29007272727267</v>
          </cell>
          <cell r="V274">
            <v>0</v>
          </cell>
          <cell r="W274">
            <v>0</v>
          </cell>
          <cell r="X274">
            <v>1835.2</v>
          </cell>
          <cell r="Y274">
            <v>779</v>
          </cell>
          <cell r="Z274">
            <v>411.83636363636361</v>
          </cell>
          <cell r="AA274">
            <v>0</v>
          </cell>
          <cell r="AB274">
            <v>9</v>
          </cell>
          <cell r="AC274">
            <v>884.51333333333343</v>
          </cell>
          <cell r="AD274">
            <v>234</v>
          </cell>
          <cell r="AE274">
            <v>160.69515151515154</v>
          </cell>
          <cell r="AF274">
            <v>2754.2866666666669</v>
          </cell>
          <cell r="AG274">
            <v>2239.727272727273</v>
          </cell>
          <cell r="AH274">
            <v>514.55939393939411</v>
          </cell>
          <cell r="AI274">
            <v>618</v>
          </cell>
          <cell r="AK274">
            <v>14299.000000000002</v>
          </cell>
        </row>
        <row r="275">
          <cell r="F275">
            <v>504.1</v>
          </cell>
          <cell r="G275">
            <v>197</v>
          </cell>
          <cell r="H275">
            <v>307.10000000000002</v>
          </cell>
          <cell r="P275">
            <v>866.62000000000012</v>
          </cell>
          <cell r="S275">
            <v>1889.28</v>
          </cell>
          <cell r="T275">
            <v>622.80810909090906</v>
          </cell>
          <cell r="U275">
            <v>648.29007272727267</v>
          </cell>
          <cell r="X275">
            <v>737.2</v>
          </cell>
          <cell r="Y275">
            <v>284</v>
          </cell>
          <cell r="Z275">
            <v>149.83636363636361</v>
          </cell>
          <cell r="AC275">
            <v>588.18000000000006</v>
          </cell>
          <cell r="AD275">
            <v>226</v>
          </cell>
          <cell r="AE275">
            <v>155.36181818181819</v>
          </cell>
          <cell r="AF275">
            <v>1626.6200000000001</v>
          </cell>
          <cell r="AG275">
            <v>1468.7272727272727</v>
          </cell>
          <cell r="AH275">
            <v>157.89272727272737</v>
          </cell>
          <cell r="AI275">
            <v>377</v>
          </cell>
          <cell r="AK275">
            <v>6554</v>
          </cell>
        </row>
        <row r="276">
          <cell r="F276">
            <v>0</v>
          </cell>
          <cell r="P276">
            <v>0</v>
          </cell>
          <cell r="Q276">
            <v>0</v>
          </cell>
          <cell r="R276">
            <v>0</v>
          </cell>
          <cell r="S276">
            <v>13.666666666666666</v>
          </cell>
          <cell r="T276">
            <v>13.666666666666666</v>
          </cell>
          <cell r="U276">
            <v>0</v>
          </cell>
          <cell r="V276">
            <v>0</v>
          </cell>
          <cell r="W276">
            <v>0</v>
          </cell>
          <cell r="X276">
            <v>757</v>
          </cell>
          <cell r="Y276">
            <v>495</v>
          </cell>
          <cell r="Z276">
            <v>262</v>
          </cell>
          <cell r="AA276">
            <v>0</v>
          </cell>
          <cell r="AB276">
            <v>0</v>
          </cell>
          <cell r="AC276">
            <v>-0.66666666666666607</v>
          </cell>
          <cell r="AD276">
            <v>8</v>
          </cell>
          <cell r="AE276">
            <v>5.3333333333333339</v>
          </cell>
          <cell r="AF276">
            <v>0.33333333333333331</v>
          </cell>
          <cell r="AG276">
            <v>0</v>
          </cell>
          <cell r="AH276">
            <v>0.33333333333333331</v>
          </cell>
          <cell r="AI276">
            <v>0</v>
          </cell>
          <cell r="AK276">
            <v>770.33333333333337</v>
          </cell>
        </row>
        <row r="277">
          <cell r="F277">
            <v>1339</v>
          </cell>
          <cell r="P277">
            <v>950</v>
          </cell>
          <cell r="Q277">
            <v>0</v>
          </cell>
          <cell r="R277">
            <v>0</v>
          </cell>
          <cell r="S277">
            <v>1377</v>
          </cell>
          <cell r="T277">
            <v>0</v>
          </cell>
          <cell r="U277">
            <v>0</v>
          </cell>
          <cell r="V277">
            <v>0</v>
          </cell>
          <cell r="W277">
            <v>0</v>
          </cell>
          <cell r="X277">
            <v>341</v>
          </cell>
          <cell r="Y277">
            <v>0</v>
          </cell>
          <cell r="Z277">
            <v>0</v>
          </cell>
          <cell r="AA277">
            <v>0</v>
          </cell>
          <cell r="AB277">
            <v>9</v>
          </cell>
          <cell r="AC277">
            <v>297</v>
          </cell>
          <cell r="AD277">
            <v>0</v>
          </cell>
          <cell r="AE277">
            <v>0</v>
          </cell>
          <cell r="AF277">
            <v>588</v>
          </cell>
          <cell r="AG277">
            <v>530</v>
          </cell>
          <cell r="AH277">
            <v>58</v>
          </cell>
          <cell r="AI277">
            <v>0</v>
          </cell>
          <cell r="AK277">
            <v>4926</v>
          </cell>
        </row>
        <row r="278">
          <cell r="F278">
            <v>294</v>
          </cell>
          <cell r="P278">
            <v>450</v>
          </cell>
          <cell r="Q278">
            <v>0</v>
          </cell>
          <cell r="R278">
            <v>0</v>
          </cell>
          <cell r="S278">
            <v>750</v>
          </cell>
          <cell r="T278">
            <v>0</v>
          </cell>
          <cell r="U278">
            <v>0</v>
          </cell>
          <cell r="V278">
            <v>0</v>
          </cell>
          <cell r="W278">
            <v>0</v>
          </cell>
          <cell r="X278">
            <v>102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>
            <v>97</v>
          </cell>
          <cell r="AD278">
            <v>0</v>
          </cell>
          <cell r="AE278">
            <v>0</v>
          </cell>
          <cell r="AF278">
            <v>447</v>
          </cell>
          <cell r="AG278">
            <v>415</v>
          </cell>
          <cell r="AH278">
            <v>32</v>
          </cell>
          <cell r="AI278">
            <v>0</v>
          </cell>
          <cell r="AK278">
            <v>2174</v>
          </cell>
        </row>
        <row r="279">
          <cell r="F279">
            <v>665</v>
          </cell>
          <cell r="P279">
            <v>20</v>
          </cell>
          <cell r="S279">
            <v>88</v>
          </cell>
          <cell r="X279">
            <v>65</v>
          </cell>
          <cell r="AC279">
            <v>66</v>
          </cell>
          <cell r="AF279">
            <v>26</v>
          </cell>
          <cell r="AG279">
            <v>0</v>
          </cell>
          <cell r="AH279">
            <v>26</v>
          </cell>
          <cell r="AI279">
            <v>0</v>
          </cell>
          <cell r="AK279">
            <v>930</v>
          </cell>
        </row>
        <row r="280">
          <cell r="F280">
            <v>60</v>
          </cell>
          <cell r="P280">
            <v>370</v>
          </cell>
          <cell r="S280">
            <v>480</v>
          </cell>
          <cell r="X280">
            <v>100</v>
          </cell>
          <cell r="AC280">
            <v>100</v>
          </cell>
          <cell r="AF280">
            <v>0</v>
          </cell>
          <cell r="AG280">
            <v>0</v>
          </cell>
          <cell r="AH280">
            <v>499.81666666666649</v>
          </cell>
          <cell r="AK280">
            <v>1110</v>
          </cell>
        </row>
        <row r="281">
          <cell r="F281">
            <v>320</v>
          </cell>
          <cell r="P281">
            <v>110</v>
          </cell>
          <cell r="Q281">
            <v>0</v>
          </cell>
          <cell r="R281">
            <v>0</v>
          </cell>
          <cell r="S281">
            <v>59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74</v>
          </cell>
          <cell r="Y281">
            <v>0</v>
          </cell>
          <cell r="Z281">
            <v>0</v>
          </cell>
          <cell r="AA281">
            <v>0</v>
          </cell>
          <cell r="AB281">
            <v>9</v>
          </cell>
          <cell r="AC281">
            <v>34</v>
          </cell>
          <cell r="AD281">
            <v>0</v>
          </cell>
          <cell r="AE281">
            <v>0</v>
          </cell>
          <cell r="AF281">
            <v>115</v>
          </cell>
          <cell r="AG281">
            <v>115</v>
          </cell>
          <cell r="AH281">
            <v>0</v>
          </cell>
          <cell r="AI281">
            <v>0</v>
          </cell>
          <cell r="AJ281">
            <v>0</v>
          </cell>
          <cell r="AK281">
            <v>712</v>
          </cell>
        </row>
        <row r="282">
          <cell r="F282">
            <v>8</v>
          </cell>
          <cell r="P282">
            <v>21.666666666666668</v>
          </cell>
          <cell r="Q282">
            <v>0</v>
          </cell>
          <cell r="R282">
            <v>0</v>
          </cell>
          <cell r="S282">
            <v>865.66666666666663</v>
          </cell>
          <cell r="T282">
            <v>0</v>
          </cell>
          <cell r="U282">
            <v>0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  <cell r="AE282">
            <v>0</v>
          </cell>
          <cell r="AF282">
            <v>539.33333333333337</v>
          </cell>
          <cell r="AG282">
            <v>241</v>
          </cell>
          <cell r="AH282">
            <v>298.33333333333337</v>
          </cell>
          <cell r="AI282">
            <v>241</v>
          </cell>
          <cell r="AK282">
            <v>1798.6666666666665</v>
          </cell>
        </row>
        <row r="283">
          <cell r="F283">
            <v>0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-670.49373030303025</v>
          </cell>
          <cell r="U283">
            <v>-683.33020909090919</v>
          </cell>
          <cell r="V283">
            <v>0</v>
          </cell>
          <cell r="W283">
            <v>0</v>
          </cell>
          <cell r="X283">
            <v>0</v>
          </cell>
          <cell r="Y283">
            <v>-494</v>
          </cell>
          <cell r="Z283">
            <v>-194.2409090909091</v>
          </cell>
          <cell r="AA283">
            <v>0</v>
          </cell>
          <cell r="AB283">
            <v>0</v>
          </cell>
          <cell r="AC283">
            <v>0</v>
          </cell>
          <cell r="AD283">
            <v>-293</v>
          </cell>
          <cell r="AE283">
            <v>-120.37515151515153</v>
          </cell>
          <cell r="AF283">
            <v>0</v>
          </cell>
          <cell r="AG283">
            <v>0</v>
          </cell>
          <cell r="AH283">
            <v>0</v>
          </cell>
          <cell r="AI283">
            <v>0</v>
          </cell>
          <cell r="AK283">
            <v>0</v>
          </cell>
        </row>
        <row r="284">
          <cell r="F284">
            <v>8</v>
          </cell>
          <cell r="P284">
            <v>21.666666666666668</v>
          </cell>
          <cell r="S284">
            <v>865.66666666666663</v>
          </cell>
          <cell r="X284">
            <v>0</v>
          </cell>
          <cell r="AC284">
            <v>0</v>
          </cell>
          <cell r="AF284">
            <v>539.33333333333337</v>
          </cell>
          <cell r="AG284">
            <v>241</v>
          </cell>
          <cell r="AH284">
            <v>298.33333333333337</v>
          </cell>
          <cell r="AI284">
            <v>241</v>
          </cell>
          <cell r="AK284">
            <v>1434.6666666666665</v>
          </cell>
        </row>
        <row r="285">
          <cell r="F285">
            <v>3571</v>
          </cell>
          <cell r="P285">
            <v>806.35</v>
          </cell>
          <cell r="Q285">
            <v>0</v>
          </cell>
          <cell r="R285">
            <v>0</v>
          </cell>
          <cell r="S285">
            <v>2995.738636363636</v>
          </cell>
          <cell r="T285">
            <v>0</v>
          </cell>
          <cell r="U285">
            <v>0</v>
          </cell>
          <cell r="V285">
            <v>0</v>
          </cell>
          <cell r="W285">
            <v>0</v>
          </cell>
          <cell r="X285">
            <v>1745.7075757575756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>
            <v>1402.5151515151517</v>
          </cell>
          <cell r="AD285">
            <v>0</v>
          </cell>
          <cell r="AE285">
            <v>0</v>
          </cell>
          <cell r="AF285">
            <v>1092.5333333333333</v>
          </cell>
          <cell r="AG285">
            <v>758.54</v>
          </cell>
          <cell r="AH285">
            <v>289.99333333333323</v>
          </cell>
          <cell r="AK285">
            <v>364</v>
          </cell>
        </row>
        <row r="286">
          <cell r="F286">
            <v>555</v>
          </cell>
          <cell r="P286">
            <v>205.5</v>
          </cell>
          <cell r="S286">
            <v>250</v>
          </cell>
          <cell r="X286">
            <v>-91.5</v>
          </cell>
          <cell r="AC286">
            <v>99.5</v>
          </cell>
          <cell r="AF286">
            <v>52.299999999999983</v>
          </cell>
          <cell r="AG286">
            <v>-31</v>
          </cell>
          <cell r="AH286">
            <v>0</v>
          </cell>
          <cell r="AI286">
            <v>0</v>
          </cell>
          <cell r="AK286">
            <v>250</v>
          </cell>
        </row>
        <row r="287">
          <cell r="F287">
            <v>47206.733333333337</v>
          </cell>
          <cell r="P287">
            <v>856.33333333333303</v>
          </cell>
          <cell r="Q287">
            <v>0</v>
          </cell>
          <cell r="R287">
            <v>0</v>
          </cell>
          <cell r="S287">
            <v>3315.151515151515</v>
          </cell>
          <cell r="T287">
            <v>-636.47477575757569</v>
          </cell>
          <cell r="U287">
            <v>-648.29007272727267</v>
          </cell>
          <cell r="V287">
            <v>0</v>
          </cell>
          <cell r="W287">
            <v>0</v>
          </cell>
          <cell r="X287">
            <v>2879.3030303030291</v>
          </cell>
          <cell r="Y287">
            <v>-779</v>
          </cell>
          <cell r="Z287">
            <v>-411.83636363636361</v>
          </cell>
          <cell r="AA287">
            <v>0</v>
          </cell>
          <cell r="AB287">
            <v>-9</v>
          </cell>
          <cell r="AC287">
            <v>1632.1818181818189</v>
          </cell>
          <cell r="AD287">
            <v>-234</v>
          </cell>
          <cell r="AE287">
            <v>-160.69515151515154</v>
          </cell>
          <cell r="AF287">
            <v>1603.272727272727</v>
          </cell>
          <cell r="AG287">
            <v>1166.272727272727</v>
          </cell>
          <cell r="AH287">
            <v>438.33333333333326</v>
          </cell>
          <cell r="AI287">
            <v>-618</v>
          </cell>
          <cell r="AK287">
            <v>57767.975757575761</v>
          </cell>
        </row>
        <row r="288">
          <cell r="F288">
            <v>0</v>
          </cell>
          <cell r="P288">
            <v>0</v>
          </cell>
          <cell r="S288">
            <v>0</v>
          </cell>
          <cell r="X288">
            <v>0</v>
          </cell>
          <cell r="AC288">
            <v>0</v>
          </cell>
          <cell r="AF288">
            <v>0</v>
          </cell>
          <cell r="AG288">
            <v>0</v>
          </cell>
          <cell r="AH288">
            <v>0</v>
          </cell>
          <cell r="AK288">
            <v>0</v>
          </cell>
        </row>
        <row r="289">
          <cell r="F289">
            <v>2815</v>
          </cell>
          <cell r="P289">
            <v>1106.3333333333333</v>
          </cell>
          <cell r="Q289">
            <v>0</v>
          </cell>
          <cell r="R289">
            <v>0</v>
          </cell>
          <cell r="S289">
            <v>3375.1515151515155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2879.3030303030305</v>
          </cell>
          <cell r="Y289">
            <v>0</v>
          </cell>
          <cell r="Z289">
            <v>0</v>
          </cell>
          <cell r="AA289">
            <v>0</v>
          </cell>
          <cell r="AB289">
            <v>0</v>
          </cell>
          <cell r="AC289">
            <v>1631.5151515151515</v>
          </cell>
          <cell r="AD289">
            <v>0</v>
          </cell>
          <cell r="AE289">
            <v>0</v>
          </cell>
          <cell r="AF289">
            <v>1604.2727272727273</v>
          </cell>
          <cell r="AG289">
            <v>1166.2727272727273</v>
          </cell>
          <cell r="AH289">
            <v>438.33333333333331</v>
          </cell>
          <cell r="AI289">
            <v>283.60000000000002</v>
          </cell>
          <cell r="AK289">
            <v>13677.575757575758</v>
          </cell>
        </row>
        <row r="290">
          <cell r="F290">
            <v>850</v>
          </cell>
          <cell r="P290">
            <v>319</v>
          </cell>
          <cell r="Q290">
            <v>0</v>
          </cell>
          <cell r="R290">
            <v>0</v>
          </cell>
          <cell r="S290">
            <v>1738</v>
          </cell>
          <cell r="T290">
            <v>0</v>
          </cell>
          <cell r="U290">
            <v>0</v>
          </cell>
          <cell r="V290">
            <v>0</v>
          </cell>
          <cell r="W290">
            <v>0</v>
          </cell>
          <cell r="X290">
            <v>118</v>
          </cell>
          <cell r="Y290">
            <v>0</v>
          </cell>
          <cell r="Z290">
            <v>0</v>
          </cell>
          <cell r="AA290">
            <v>0</v>
          </cell>
          <cell r="AB290">
            <v>0</v>
          </cell>
          <cell r="AC290">
            <v>95</v>
          </cell>
          <cell r="AD290">
            <v>0</v>
          </cell>
          <cell r="AE290">
            <v>0</v>
          </cell>
          <cell r="AF290">
            <v>400</v>
          </cell>
          <cell r="AG290">
            <v>400</v>
          </cell>
          <cell r="AH290">
            <v>0</v>
          </cell>
          <cell r="AI290">
            <v>118.4</v>
          </cell>
          <cell r="AK290">
            <v>3620</v>
          </cell>
        </row>
        <row r="291">
          <cell r="F291">
            <v>320</v>
          </cell>
          <cell r="P291">
            <v>576</v>
          </cell>
          <cell r="Q291">
            <v>0</v>
          </cell>
          <cell r="R291">
            <v>0</v>
          </cell>
          <cell r="S291">
            <v>809.81818181818176</v>
          </cell>
          <cell r="T291">
            <v>0</v>
          </cell>
          <cell r="U291">
            <v>0</v>
          </cell>
          <cell r="V291">
            <v>0</v>
          </cell>
          <cell r="W291">
            <v>0</v>
          </cell>
          <cell r="X291">
            <v>2376.6363636363635</v>
          </cell>
          <cell r="Y291">
            <v>0</v>
          </cell>
          <cell r="Z291">
            <v>0</v>
          </cell>
          <cell r="AA291">
            <v>0</v>
          </cell>
          <cell r="AB291">
            <v>0</v>
          </cell>
          <cell r="AC291">
            <v>1123.1818181818182</v>
          </cell>
          <cell r="AD291">
            <v>0</v>
          </cell>
          <cell r="AE291">
            <v>0</v>
          </cell>
          <cell r="AF291">
            <v>749.27272727272725</v>
          </cell>
          <cell r="AG291">
            <v>676.27272727272725</v>
          </cell>
          <cell r="AH291">
            <v>73</v>
          </cell>
          <cell r="AI291">
            <v>0</v>
          </cell>
          <cell r="AK291">
            <v>5954.9090909090901</v>
          </cell>
        </row>
        <row r="292">
          <cell r="F292">
            <v>0</v>
          </cell>
          <cell r="P292">
            <v>0</v>
          </cell>
          <cell r="S292">
            <v>0</v>
          </cell>
          <cell r="X292">
            <v>0</v>
          </cell>
          <cell r="AC292">
            <v>0</v>
          </cell>
          <cell r="AF292">
            <v>0</v>
          </cell>
          <cell r="AG292">
            <v>0</v>
          </cell>
          <cell r="AH292">
            <v>0</v>
          </cell>
          <cell r="AI292">
            <v>0</v>
          </cell>
          <cell r="AK292">
            <v>0</v>
          </cell>
        </row>
        <row r="293">
          <cell r="F293">
            <v>0</v>
          </cell>
          <cell r="P293">
            <v>0</v>
          </cell>
          <cell r="S293">
            <v>0</v>
          </cell>
          <cell r="X293">
            <v>0</v>
          </cell>
          <cell r="AC293">
            <v>0</v>
          </cell>
          <cell r="AF293">
            <v>0</v>
          </cell>
          <cell r="AG293">
            <v>0</v>
          </cell>
          <cell r="AH293">
            <v>0</v>
          </cell>
          <cell r="AI293">
            <v>0</v>
          </cell>
          <cell r="AK293">
            <v>0</v>
          </cell>
        </row>
        <row r="294">
          <cell r="F294">
            <v>1626</v>
          </cell>
          <cell r="P294">
            <v>145.33333333333334</v>
          </cell>
          <cell r="Q294">
            <v>0</v>
          </cell>
          <cell r="R294">
            <v>0</v>
          </cell>
          <cell r="S294">
            <v>827.33333333333337</v>
          </cell>
          <cell r="T294">
            <v>0</v>
          </cell>
          <cell r="U294">
            <v>0</v>
          </cell>
          <cell r="V294">
            <v>0</v>
          </cell>
          <cell r="W294">
            <v>0</v>
          </cell>
          <cell r="X294">
            <v>356.33333333333331</v>
          </cell>
          <cell r="Y294">
            <v>0</v>
          </cell>
          <cell r="Z294">
            <v>0</v>
          </cell>
          <cell r="AA294">
            <v>0</v>
          </cell>
          <cell r="AB294">
            <v>0</v>
          </cell>
          <cell r="AC294">
            <v>386</v>
          </cell>
          <cell r="AD294">
            <v>0</v>
          </cell>
          <cell r="AE294">
            <v>0</v>
          </cell>
          <cell r="AF294">
            <v>442.33333333333331</v>
          </cell>
          <cell r="AG294">
            <v>77</v>
          </cell>
          <cell r="AH294">
            <v>365.33333333333331</v>
          </cell>
          <cell r="AI294">
            <v>165.2</v>
          </cell>
          <cell r="AK294">
            <v>3949.3333333333335</v>
          </cell>
        </row>
        <row r="295">
          <cell r="F295">
            <v>0</v>
          </cell>
          <cell r="P295">
            <v>0</v>
          </cell>
          <cell r="S295">
            <v>47</v>
          </cell>
          <cell r="X295">
            <v>37</v>
          </cell>
          <cell r="AC295">
            <v>216.33333333333331</v>
          </cell>
          <cell r="AF295">
            <v>27</v>
          </cell>
          <cell r="AG295">
            <v>-206</v>
          </cell>
          <cell r="AH295">
            <v>233</v>
          </cell>
          <cell r="AI295">
            <v>70</v>
          </cell>
          <cell r="AK295">
            <v>422.33333333333331</v>
          </cell>
        </row>
        <row r="296">
          <cell r="F296">
            <v>20</v>
          </cell>
          <cell r="P296">
            <v>53.666666666666664</v>
          </cell>
          <cell r="Q296">
            <v>0</v>
          </cell>
          <cell r="R296">
            <v>0</v>
          </cell>
          <cell r="S296">
            <v>355</v>
          </cell>
          <cell r="T296">
            <v>-670.49373030303025</v>
          </cell>
          <cell r="U296">
            <v>-683.33020909090919</v>
          </cell>
          <cell r="V296">
            <v>0</v>
          </cell>
          <cell r="W296">
            <v>0</v>
          </cell>
          <cell r="X296">
            <v>221.66666666666663</v>
          </cell>
          <cell r="Y296">
            <v>-494</v>
          </cell>
          <cell r="Z296">
            <v>-194.2409090909091</v>
          </cell>
          <cell r="AA296">
            <v>0</v>
          </cell>
          <cell r="AB296">
            <v>0</v>
          </cell>
          <cell r="AC296">
            <v>84.333333333333329</v>
          </cell>
          <cell r="AD296">
            <v>-293</v>
          </cell>
          <cell r="AE296">
            <v>-120.37515151515153</v>
          </cell>
          <cell r="AF296">
            <v>189</v>
          </cell>
          <cell r="AG296">
            <v>110</v>
          </cell>
          <cell r="AH296">
            <v>79.000000000000014</v>
          </cell>
          <cell r="AI296">
            <v>36</v>
          </cell>
          <cell r="AK296">
            <v>923.66666666666663</v>
          </cell>
        </row>
        <row r="297">
          <cell r="F297">
            <v>1606</v>
          </cell>
          <cell r="P297">
            <v>91.666666666666671</v>
          </cell>
          <cell r="S297">
            <v>425.33333333333337</v>
          </cell>
          <cell r="X297">
            <v>97.666666666666671</v>
          </cell>
          <cell r="AC297">
            <v>85.333333333333343</v>
          </cell>
          <cell r="AF297">
            <v>226.33333333333331</v>
          </cell>
          <cell r="AG297">
            <v>173</v>
          </cell>
          <cell r="AH297">
            <v>53.333333333333314</v>
          </cell>
          <cell r="AI297">
            <v>59.2</v>
          </cell>
          <cell r="AK297">
            <v>2603.3333333333335</v>
          </cell>
        </row>
        <row r="298">
          <cell r="P298">
            <v>0</v>
          </cell>
          <cell r="AF298">
            <v>0</v>
          </cell>
          <cell r="AG298">
            <v>0</v>
          </cell>
          <cell r="AH298">
            <v>0</v>
          </cell>
          <cell r="AI298">
            <v>0</v>
          </cell>
          <cell r="AK298">
            <v>0</v>
          </cell>
        </row>
        <row r="299">
          <cell r="F299">
            <v>19</v>
          </cell>
          <cell r="G299">
            <v>0</v>
          </cell>
          <cell r="H299">
            <v>0</v>
          </cell>
          <cell r="P299">
            <v>66</v>
          </cell>
          <cell r="Q299">
            <v>0</v>
          </cell>
          <cell r="R299">
            <v>0</v>
          </cell>
          <cell r="S299">
            <v>0</v>
          </cell>
          <cell r="T299">
            <v>-670.49373030303025</v>
          </cell>
          <cell r="U299">
            <v>-683.33020909090919</v>
          </cell>
          <cell r="V299">
            <v>0</v>
          </cell>
          <cell r="W299">
            <v>0</v>
          </cell>
          <cell r="X299">
            <v>28.333333333333332</v>
          </cell>
          <cell r="Y299">
            <v>-494</v>
          </cell>
          <cell r="Z299">
            <v>-194.2409090909091</v>
          </cell>
          <cell r="AA299">
            <v>0</v>
          </cell>
          <cell r="AB299">
            <v>0</v>
          </cell>
          <cell r="AC299">
            <v>27.333333333333332</v>
          </cell>
          <cell r="AF299">
            <v>12.666666666666666</v>
          </cell>
          <cell r="AG299">
            <v>13</v>
          </cell>
          <cell r="AH299">
            <v>0</v>
          </cell>
          <cell r="AI299">
            <v>0</v>
          </cell>
          <cell r="AK299">
            <v>153.33333333333331</v>
          </cell>
        </row>
        <row r="300">
          <cell r="F300">
            <v>47206.733333333337</v>
          </cell>
          <cell r="P300">
            <v>856.33333333333303</v>
          </cell>
          <cell r="Q300">
            <v>0</v>
          </cell>
          <cell r="R300">
            <v>0</v>
          </cell>
          <cell r="S300">
            <v>3315.151515151515</v>
          </cell>
          <cell r="T300">
            <v>-636.47477575757569</v>
          </cell>
          <cell r="U300">
            <v>-648.29007272727267</v>
          </cell>
          <cell r="V300">
            <v>0</v>
          </cell>
          <cell r="W300">
            <v>0</v>
          </cell>
          <cell r="X300">
            <v>2879.3030303030291</v>
          </cell>
          <cell r="Y300">
            <v>-779</v>
          </cell>
          <cell r="Z300">
            <v>-411.83636363636361</v>
          </cell>
          <cell r="AA300">
            <v>0</v>
          </cell>
          <cell r="AB300">
            <v>-9</v>
          </cell>
          <cell r="AC300">
            <v>1632.1818181818189</v>
          </cell>
          <cell r="AD300">
            <v>-234</v>
          </cell>
          <cell r="AE300">
            <v>-160.69515151515154</v>
          </cell>
          <cell r="AF300">
            <v>1603.272727272727</v>
          </cell>
          <cell r="AG300">
            <v>1166.272727272727</v>
          </cell>
          <cell r="AH300">
            <v>438.33333333333326</v>
          </cell>
          <cell r="AI300">
            <v>-618</v>
          </cell>
          <cell r="AK300">
            <v>57767.975757575761</v>
          </cell>
        </row>
        <row r="301">
          <cell r="F301">
            <v>0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0</v>
          </cell>
          <cell r="V301">
            <v>0</v>
          </cell>
          <cell r="W301">
            <v>0</v>
          </cell>
          <cell r="X301">
            <v>0</v>
          </cell>
          <cell r="Y301">
            <v>0</v>
          </cell>
          <cell r="Z301">
            <v>0</v>
          </cell>
          <cell r="AA301">
            <v>0</v>
          </cell>
          <cell r="AB301">
            <v>0</v>
          </cell>
          <cell r="AC301">
            <v>0</v>
          </cell>
          <cell r="AD301">
            <v>0</v>
          </cell>
          <cell r="AE301">
            <v>0</v>
          </cell>
          <cell r="AF301">
            <v>0</v>
          </cell>
          <cell r="AG301">
            <v>0</v>
          </cell>
          <cell r="AH301">
            <v>191</v>
          </cell>
          <cell r="AK301">
            <v>0</v>
          </cell>
        </row>
        <row r="302">
          <cell r="F302">
            <v>0</v>
          </cell>
          <cell r="P302">
            <v>0</v>
          </cell>
          <cell r="S302">
            <v>0</v>
          </cell>
          <cell r="X302">
            <v>0</v>
          </cell>
          <cell r="AC302">
            <v>0</v>
          </cell>
          <cell r="AF302">
            <v>0</v>
          </cell>
          <cell r="AG302">
            <v>0</v>
          </cell>
          <cell r="AH302">
            <v>0</v>
          </cell>
          <cell r="AK302">
            <v>0</v>
          </cell>
        </row>
        <row r="303">
          <cell r="F303">
            <v>47206.733333333337</v>
          </cell>
          <cell r="G303">
            <v>0</v>
          </cell>
          <cell r="H303">
            <v>0</v>
          </cell>
          <cell r="P303">
            <v>856.33333333333303</v>
          </cell>
          <cell r="Q303">
            <v>0</v>
          </cell>
          <cell r="R303">
            <v>0</v>
          </cell>
          <cell r="S303">
            <v>3315.151515151515</v>
          </cell>
          <cell r="T303">
            <v>-636.47477575757569</v>
          </cell>
          <cell r="U303">
            <v>-648.29007272727267</v>
          </cell>
          <cell r="V303">
            <v>0</v>
          </cell>
          <cell r="W303">
            <v>0</v>
          </cell>
          <cell r="X303">
            <v>2879.3030303030291</v>
          </cell>
          <cell r="Y303">
            <v>-779</v>
          </cell>
          <cell r="Z303">
            <v>-411.83636363636361</v>
          </cell>
          <cell r="AA303">
            <v>0</v>
          </cell>
          <cell r="AB303">
            <v>-9</v>
          </cell>
          <cell r="AC303">
            <v>1632.1818181818189</v>
          </cell>
          <cell r="AF303">
            <v>1603.272727272727</v>
          </cell>
          <cell r="AG303">
            <v>973.93939393939377</v>
          </cell>
          <cell r="AH303">
            <v>629.33333333333326</v>
          </cell>
          <cell r="AK303">
            <v>57767.975757575761</v>
          </cell>
        </row>
        <row r="304">
          <cell r="F304">
            <v>0</v>
          </cell>
          <cell r="P304">
            <v>806.34999999999968</v>
          </cell>
          <cell r="Q304">
            <v>0</v>
          </cell>
          <cell r="R304">
            <v>0</v>
          </cell>
          <cell r="S304">
            <v>2965.7386363636351</v>
          </cell>
          <cell r="T304">
            <v>-670.49373030303025</v>
          </cell>
          <cell r="U304">
            <v>-683.33020909090919</v>
          </cell>
          <cell r="V304">
            <v>0</v>
          </cell>
          <cell r="W304">
            <v>0</v>
          </cell>
          <cell r="X304">
            <v>1745.707575757576</v>
          </cell>
          <cell r="Y304">
            <v>-494</v>
          </cell>
          <cell r="Z304">
            <v>-194.2409090909091</v>
          </cell>
          <cell r="AA304">
            <v>0</v>
          </cell>
          <cell r="AB304">
            <v>0</v>
          </cell>
          <cell r="AC304">
            <v>1403.1818181818192</v>
          </cell>
          <cell r="AD304">
            <v>-293</v>
          </cell>
          <cell r="AE304">
            <v>-120.37515151515153</v>
          </cell>
          <cell r="AF304">
            <v>1092.2333333333327</v>
          </cell>
          <cell r="AG304">
            <v>694.5399999999994</v>
          </cell>
          <cell r="AH304">
            <v>397.69333333333327</v>
          </cell>
          <cell r="AK304">
            <v>0</v>
          </cell>
        </row>
        <row r="305">
          <cell r="F305">
            <v>0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0</v>
          </cell>
          <cell r="V305">
            <v>0</v>
          </cell>
          <cell r="W305">
            <v>0</v>
          </cell>
          <cell r="X305">
            <v>0</v>
          </cell>
          <cell r="Y305">
            <v>0</v>
          </cell>
          <cell r="Z305">
            <v>0</v>
          </cell>
          <cell r="AA305">
            <v>0</v>
          </cell>
          <cell r="AB305">
            <v>0</v>
          </cell>
          <cell r="AC305">
            <v>0</v>
          </cell>
          <cell r="AD305">
            <v>0</v>
          </cell>
          <cell r="AE305">
            <v>0</v>
          </cell>
          <cell r="AF305">
            <v>0</v>
          </cell>
          <cell r="AG305">
            <v>0</v>
          </cell>
          <cell r="AH305">
            <v>0</v>
          </cell>
          <cell r="AI305">
            <v>0</v>
          </cell>
          <cell r="AK305">
            <v>0</v>
          </cell>
        </row>
        <row r="306">
          <cell r="F306">
            <v>0</v>
          </cell>
          <cell r="P306">
            <v>0</v>
          </cell>
          <cell r="S306">
            <v>0</v>
          </cell>
          <cell r="X306">
            <v>0</v>
          </cell>
          <cell r="AC306">
            <v>0</v>
          </cell>
          <cell r="AF306">
            <v>0</v>
          </cell>
          <cell r="AG306">
            <v>0</v>
          </cell>
          <cell r="AH306">
            <v>0</v>
          </cell>
          <cell r="AI306">
            <v>0</v>
          </cell>
          <cell r="AK306">
            <v>0</v>
          </cell>
        </row>
        <row r="307">
          <cell r="S307">
            <v>0</v>
          </cell>
          <cell r="AK307">
            <v>0</v>
          </cell>
        </row>
        <row r="308">
          <cell r="F308">
            <v>47206.733333333337</v>
          </cell>
          <cell r="P308">
            <v>856.33333333333303</v>
          </cell>
          <cell r="Q308">
            <v>0</v>
          </cell>
          <cell r="R308">
            <v>0</v>
          </cell>
          <cell r="S308">
            <v>3315.151515151515</v>
          </cell>
          <cell r="T308">
            <v>-636.47477575757569</v>
          </cell>
          <cell r="U308">
            <v>-648.29007272727267</v>
          </cell>
          <cell r="V308">
            <v>0</v>
          </cell>
          <cell r="W308">
            <v>0</v>
          </cell>
          <cell r="X308">
            <v>2879.3030303030291</v>
          </cell>
          <cell r="Y308">
            <v>-779</v>
          </cell>
          <cell r="Z308">
            <v>-411.83636363636361</v>
          </cell>
          <cell r="AA308">
            <v>0</v>
          </cell>
          <cell r="AB308">
            <v>-9</v>
          </cell>
          <cell r="AC308">
            <v>1632.1818181818189</v>
          </cell>
          <cell r="AD308">
            <v>-234</v>
          </cell>
          <cell r="AE308">
            <v>-160.69515151515154</v>
          </cell>
          <cell r="AF308">
            <v>1603.272727272727</v>
          </cell>
          <cell r="AG308">
            <v>973.93939393939377</v>
          </cell>
          <cell r="AH308">
            <v>629.33333333333326</v>
          </cell>
          <cell r="AI308">
            <v>-618</v>
          </cell>
          <cell r="AK308">
            <v>57767.975757575761</v>
          </cell>
        </row>
        <row r="309">
          <cell r="S309">
            <v>0</v>
          </cell>
          <cell r="AK309">
            <v>0</v>
          </cell>
        </row>
        <row r="310">
          <cell r="F310">
            <v>0</v>
          </cell>
          <cell r="P310">
            <v>0</v>
          </cell>
          <cell r="AK310">
            <v>0</v>
          </cell>
        </row>
        <row r="311">
          <cell r="S311">
            <v>0</v>
          </cell>
          <cell r="AK311">
            <v>0</v>
          </cell>
        </row>
        <row r="312">
          <cell r="F312">
            <v>3500</v>
          </cell>
          <cell r="AK312">
            <v>3500</v>
          </cell>
        </row>
        <row r="313">
          <cell r="S313">
            <v>0</v>
          </cell>
          <cell r="AK313">
            <v>0</v>
          </cell>
        </row>
        <row r="314">
          <cell r="F314">
            <v>0</v>
          </cell>
          <cell r="S314">
            <v>0</v>
          </cell>
          <cell r="AK314">
            <v>0</v>
          </cell>
        </row>
        <row r="315">
          <cell r="F315">
            <v>42988.917619047621</v>
          </cell>
          <cell r="P315">
            <v>806.34999999999968</v>
          </cell>
          <cell r="Q315">
            <v>0</v>
          </cell>
          <cell r="R315">
            <v>0</v>
          </cell>
          <cell r="S315">
            <v>2965.7386363636351</v>
          </cell>
          <cell r="T315">
            <v>-670.49373030303025</v>
          </cell>
          <cell r="U315">
            <v>-683.33020909090919</v>
          </cell>
          <cell r="V315">
            <v>0</v>
          </cell>
          <cell r="W315">
            <v>0</v>
          </cell>
          <cell r="X315">
            <v>1745.707575757576</v>
          </cell>
          <cell r="Y315">
            <v>-494</v>
          </cell>
          <cell r="Z315">
            <v>-194.2409090909091</v>
          </cell>
          <cell r="AA315">
            <v>0</v>
          </cell>
          <cell r="AB315">
            <v>0</v>
          </cell>
          <cell r="AC315">
            <v>1403.1818181818192</v>
          </cell>
          <cell r="AD315">
            <v>-293</v>
          </cell>
          <cell r="AE315">
            <v>-120.37515151515153</v>
          </cell>
          <cell r="AF315">
            <v>1092.2333333333327</v>
          </cell>
          <cell r="AG315">
            <v>694.5399999999994</v>
          </cell>
          <cell r="AH315">
            <v>397.69333333333327</v>
          </cell>
          <cell r="AK315">
            <v>0</v>
          </cell>
        </row>
        <row r="317">
          <cell r="AK317">
            <v>0</v>
          </cell>
        </row>
        <row r="318">
          <cell r="S318">
            <v>0</v>
          </cell>
        </row>
        <row r="319">
          <cell r="F319">
            <v>47206.733333333337</v>
          </cell>
          <cell r="P319">
            <v>856.33333333333303</v>
          </cell>
          <cell r="Q319">
            <v>0</v>
          </cell>
          <cell r="R319">
            <v>0</v>
          </cell>
          <cell r="S319">
            <v>3315.151515151515</v>
          </cell>
          <cell r="T319">
            <v>-636.47477575757569</v>
          </cell>
          <cell r="U319">
            <v>-648.29007272727267</v>
          </cell>
          <cell r="V319">
            <v>0</v>
          </cell>
          <cell r="W319">
            <v>0</v>
          </cell>
          <cell r="X319">
            <v>2879.3030303030291</v>
          </cell>
          <cell r="Y319">
            <v>-779</v>
          </cell>
          <cell r="Z319">
            <v>-411.83636363636361</v>
          </cell>
          <cell r="AA319">
            <v>0</v>
          </cell>
          <cell r="AB319">
            <v>-9</v>
          </cell>
          <cell r="AC319">
            <v>1632.1818181818189</v>
          </cell>
          <cell r="AD319">
            <v>-234</v>
          </cell>
          <cell r="AE319">
            <v>-160.69515151515154</v>
          </cell>
          <cell r="AF319">
            <v>1603.272727272727</v>
          </cell>
          <cell r="AG319">
            <v>973.93939393939377</v>
          </cell>
          <cell r="AH319">
            <v>629.33333333333326</v>
          </cell>
          <cell r="AI319">
            <v>-618</v>
          </cell>
          <cell r="AK319">
            <v>57767.975757575761</v>
          </cell>
        </row>
        <row r="324">
          <cell r="AK324">
            <v>6814.3936363636367</v>
          </cell>
          <cell r="AM324">
            <v>5102.323636363637</v>
          </cell>
        </row>
        <row r="325">
          <cell r="F325">
            <v>151</v>
          </cell>
          <cell r="P325">
            <v>238</v>
          </cell>
          <cell r="S325">
            <v>523</v>
          </cell>
          <cell r="X325">
            <v>203</v>
          </cell>
          <cell r="AC325">
            <v>166</v>
          </cell>
          <cell r="AF325">
            <v>467</v>
          </cell>
          <cell r="AG325">
            <v>426</v>
          </cell>
          <cell r="AH325">
            <v>41</v>
          </cell>
          <cell r="AK325">
            <v>1859</v>
          </cell>
          <cell r="AM325">
            <v>1392</v>
          </cell>
        </row>
        <row r="326">
          <cell r="AK326">
            <v>6438.9176190476192</v>
          </cell>
          <cell r="AM326">
            <v>6438.9176190476192</v>
          </cell>
        </row>
        <row r="327">
          <cell r="AK327">
            <v>290.33333333333331</v>
          </cell>
          <cell r="AM327">
            <v>290.33333333333331</v>
          </cell>
        </row>
        <row r="328">
          <cell r="AJ328">
            <v>2455</v>
          </cell>
          <cell r="AK328">
            <v>6554</v>
          </cell>
          <cell r="AM328">
            <v>5304.38</v>
          </cell>
        </row>
        <row r="329">
          <cell r="F329">
            <v>137</v>
          </cell>
          <cell r="P329">
            <v>237</v>
          </cell>
          <cell r="S329">
            <v>515</v>
          </cell>
          <cell r="X329">
            <v>201</v>
          </cell>
          <cell r="AC329">
            <v>161</v>
          </cell>
          <cell r="AF329">
            <v>444</v>
          </cell>
          <cell r="AG329">
            <v>400</v>
          </cell>
          <cell r="AH329">
            <v>44</v>
          </cell>
          <cell r="AI329">
            <v>103</v>
          </cell>
          <cell r="AK329">
            <v>1788</v>
          </cell>
          <cell r="AM329">
            <v>1447</v>
          </cell>
        </row>
        <row r="330">
          <cell r="AJ330">
            <v>36</v>
          </cell>
          <cell r="AK330">
            <v>7257.7333333333336</v>
          </cell>
          <cell r="AM330">
            <v>7257.7333333333336</v>
          </cell>
        </row>
        <row r="331">
          <cell r="AK331">
            <v>770.33333333333337</v>
          </cell>
          <cell r="AM331">
            <v>770.33333333333337</v>
          </cell>
        </row>
        <row r="332">
          <cell r="AJ332">
            <v>36</v>
          </cell>
          <cell r="AK332">
            <v>153.33333333333331</v>
          </cell>
          <cell r="AM332">
            <v>140.66666666666666</v>
          </cell>
        </row>
        <row r="333">
          <cell r="AK333">
            <v>2381.4</v>
          </cell>
          <cell r="AM333">
            <v>2381.4</v>
          </cell>
        </row>
        <row r="334">
          <cell r="AK334">
            <v>3500</v>
          </cell>
          <cell r="AM334">
            <v>3500</v>
          </cell>
        </row>
        <row r="335">
          <cell r="AK335">
            <v>0</v>
          </cell>
          <cell r="AM335">
            <v>2176.6999999999998</v>
          </cell>
        </row>
        <row r="336">
          <cell r="AK336">
            <v>606</v>
          </cell>
          <cell r="AM336">
            <v>606</v>
          </cell>
        </row>
        <row r="337">
          <cell r="AK337">
            <v>4200</v>
          </cell>
          <cell r="AM337">
            <v>0</v>
          </cell>
        </row>
        <row r="338">
          <cell r="AK338">
            <v>0</v>
          </cell>
          <cell r="AM338">
            <v>0</v>
          </cell>
        </row>
        <row r="339">
          <cell r="AK339">
            <v>3620</v>
          </cell>
          <cell r="AM339">
            <v>3338.4</v>
          </cell>
        </row>
        <row r="340">
          <cell r="AK340">
            <v>5954.9090909090901</v>
          </cell>
          <cell r="AM340">
            <v>5205.636363636364</v>
          </cell>
        </row>
        <row r="341">
          <cell r="AK341">
            <v>0</v>
          </cell>
          <cell r="AM341">
            <v>0</v>
          </cell>
        </row>
        <row r="342">
          <cell r="AK342">
            <v>0</v>
          </cell>
          <cell r="AM342">
            <v>0</v>
          </cell>
        </row>
        <row r="343">
          <cell r="AK343">
            <v>0</v>
          </cell>
          <cell r="AM343">
            <v>0</v>
          </cell>
        </row>
        <row r="344">
          <cell r="AK344">
            <v>4926</v>
          </cell>
          <cell r="AM344">
            <v>4338</v>
          </cell>
        </row>
        <row r="345">
          <cell r="AK345">
            <v>2174</v>
          </cell>
          <cell r="AM345">
            <v>1727</v>
          </cell>
        </row>
        <row r="346">
          <cell r="AK346">
            <v>930</v>
          </cell>
          <cell r="AM346">
            <v>904</v>
          </cell>
        </row>
        <row r="347">
          <cell r="AK347">
            <v>1110</v>
          </cell>
          <cell r="AM347">
            <v>89.416666666666657</v>
          </cell>
        </row>
        <row r="348">
          <cell r="P348">
            <v>225</v>
          </cell>
          <cell r="S348">
            <v>296</v>
          </cell>
          <cell r="X348">
            <v>56</v>
          </cell>
          <cell r="AC348">
            <v>561.88181818181829</v>
          </cell>
          <cell r="AF348">
            <v>470</v>
          </cell>
          <cell r="AG348">
            <v>470</v>
          </cell>
          <cell r="AH348">
            <v>0</v>
          </cell>
          <cell r="AK348">
            <v>712</v>
          </cell>
        </row>
        <row r="349">
          <cell r="AK349">
            <v>0</v>
          </cell>
          <cell r="AM349">
            <v>0</v>
          </cell>
        </row>
        <row r="350">
          <cell r="F350">
            <v>33</v>
          </cell>
          <cell r="P350">
            <v>0</v>
          </cell>
          <cell r="S350">
            <v>0</v>
          </cell>
          <cell r="X350">
            <v>0</v>
          </cell>
          <cell r="AC350">
            <v>0</v>
          </cell>
          <cell r="AF350">
            <v>0</v>
          </cell>
          <cell r="AG350">
            <v>0</v>
          </cell>
          <cell r="AH350">
            <v>0</v>
          </cell>
          <cell r="AK350">
            <v>0</v>
          </cell>
          <cell r="AM350">
            <v>0</v>
          </cell>
        </row>
        <row r="351">
          <cell r="AK351">
            <v>1434.6666666666665</v>
          </cell>
          <cell r="AM351">
            <v>1136.3333333333333</v>
          </cell>
        </row>
        <row r="352">
          <cell r="P352">
            <v>225</v>
          </cell>
          <cell r="S352">
            <v>296</v>
          </cell>
          <cell r="X352">
            <v>56</v>
          </cell>
          <cell r="AC352">
            <v>76.181818181818187</v>
          </cell>
          <cell r="AF352">
            <v>304.27272727272725</v>
          </cell>
          <cell r="AG352">
            <v>291.27272727272725</v>
          </cell>
          <cell r="AH352">
            <v>13</v>
          </cell>
          <cell r="AK352">
            <v>957.4545454545455</v>
          </cell>
          <cell r="AM352">
            <v>0</v>
          </cell>
        </row>
        <row r="353">
          <cell r="AK353">
            <v>0</v>
          </cell>
          <cell r="AM353">
            <v>0</v>
          </cell>
        </row>
        <row r="354">
          <cell r="F354">
            <v>0</v>
          </cell>
          <cell r="P354">
            <v>0</v>
          </cell>
          <cell r="S354">
            <v>0</v>
          </cell>
          <cell r="X354">
            <v>0</v>
          </cell>
          <cell r="AC354">
            <v>0</v>
          </cell>
          <cell r="AF354">
            <v>0</v>
          </cell>
          <cell r="AG354">
            <v>0</v>
          </cell>
          <cell r="AH354">
            <v>0</v>
          </cell>
          <cell r="AI354">
            <v>0</v>
          </cell>
          <cell r="AK354">
            <v>364</v>
          </cell>
          <cell r="AM354">
            <v>364</v>
          </cell>
        </row>
        <row r="355">
          <cell r="AK355">
            <v>83</v>
          </cell>
          <cell r="AM355">
            <v>83</v>
          </cell>
        </row>
        <row r="356">
          <cell r="AK356">
            <v>0</v>
          </cell>
          <cell r="AM356">
            <v>0</v>
          </cell>
        </row>
        <row r="357">
          <cell r="AK357">
            <v>0</v>
          </cell>
          <cell r="AM357">
            <v>0</v>
          </cell>
        </row>
        <row r="358">
          <cell r="F358">
            <v>0</v>
          </cell>
          <cell r="P358">
            <v>0</v>
          </cell>
          <cell r="S358">
            <v>0</v>
          </cell>
          <cell r="T358">
            <v>87.84</v>
          </cell>
          <cell r="U358">
            <v>461.15999999999997</v>
          </cell>
          <cell r="X358">
            <v>491.83333333333337</v>
          </cell>
          <cell r="Y358">
            <v>359</v>
          </cell>
          <cell r="Z358">
            <v>141.33333333333337</v>
          </cell>
          <cell r="AC358">
            <v>176.5</v>
          </cell>
          <cell r="AD358">
            <v>289</v>
          </cell>
          <cell r="AE358">
            <v>117</v>
          </cell>
          <cell r="AF358">
            <v>383</v>
          </cell>
          <cell r="AG358">
            <v>383</v>
          </cell>
          <cell r="AH358">
            <v>0</v>
          </cell>
          <cell r="AJ358">
            <v>-2491</v>
          </cell>
          <cell r="AK358">
            <v>3949.3333333333335</v>
          </cell>
          <cell r="AM358" t="e">
            <v>#REF!</v>
          </cell>
        </row>
        <row r="359">
          <cell r="AK359">
            <v>422.33333333333331</v>
          </cell>
        </row>
        <row r="360">
          <cell r="AK360">
            <v>923.66666666666663</v>
          </cell>
        </row>
        <row r="361">
          <cell r="AK361">
            <v>2603.3333333333335</v>
          </cell>
        </row>
        <row r="362">
          <cell r="F362">
            <v>79</v>
          </cell>
          <cell r="P362">
            <v>-116</v>
          </cell>
          <cell r="S362">
            <v>-1222</v>
          </cell>
          <cell r="T362">
            <v>180.16</v>
          </cell>
          <cell r="U362">
            <v>945.84</v>
          </cell>
          <cell r="X362">
            <v>345</v>
          </cell>
          <cell r="Y362">
            <v>368</v>
          </cell>
          <cell r="Z362">
            <v>195</v>
          </cell>
          <cell r="AC362">
            <v>518</v>
          </cell>
          <cell r="AD362">
            <v>423</v>
          </cell>
          <cell r="AE362">
            <v>290</v>
          </cell>
          <cell r="AF362">
            <v>126</v>
          </cell>
          <cell r="AG362">
            <v>126</v>
          </cell>
          <cell r="AH362">
            <v>0</v>
          </cell>
          <cell r="AI362">
            <v>0</v>
          </cell>
          <cell r="AK362">
            <v>-270</v>
          </cell>
          <cell r="AM362">
            <v>-396</v>
          </cell>
        </row>
        <row r="367">
          <cell r="F367">
            <v>0</v>
          </cell>
        </row>
        <row r="371">
          <cell r="F371">
            <v>0</v>
          </cell>
        </row>
        <row r="381">
          <cell r="F381" t="str">
            <v>лютий</v>
          </cell>
          <cell r="P381" t="str">
            <v>лютий</v>
          </cell>
          <cell r="X381" t="str">
            <v>лютий</v>
          </cell>
          <cell r="AC381" t="str">
            <v>лютий</v>
          </cell>
        </row>
        <row r="382">
          <cell r="F382" t="str">
            <v>АППАРАТ</v>
          </cell>
          <cell r="P382" t="str">
            <v>ККМ</v>
          </cell>
          <cell r="X382" t="str">
            <v>ТЕЦ5</v>
          </cell>
          <cell r="AC382" t="str">
            <v>ТЕЦ6</v>
          </cell>
          <cell r="AK382" t="str">
            <v>АК "КЕ"</v>
          </cell>
          <cell r="AL382" t="str">
            <v>Е/Е</v>
          </cell>
        </row>
        <row r="383">
          <cell r="F383" t="str">
            <v>лютий</v>
          </cell>
          <cell r="P383" t="str">
            <v>лютий</v>
          </cell>
          <cell r="X383" t="str">
            <v>лютий</v>
          </cell>
          <cell r="AC383" t="str">
            <v>лютий</v>
          </cell>
          <cell r="AK383" t="str">
            <v>ПЛАН</v>
          </cell>
          <cell r="AL383" t="str">
            <v>ПЛАН</v>
          </cell>
        </row>
        <row r="384">
          <cell r="F384" t="str">
            <v>АППАРАТ</v>
          </cell>
          <cell r="G384">
            <v>104</v>
          </cell>
          <cell r="H384">
            <v>102</v>
          </cell>
          <cell r="P384" t="str">
            <v>ККМ</v>
          </cell>
          <cell r="S384">
            <v>14.333333333333332</v>
          </cell>
          <cell r="X384" t="str">
            <v>ТЕЦ5</v>
          </cell>
          <cell r="Y384">
            <v>131</v>
          </cell>
          <cell r="Z384">
            <v>130</v>
          </cell>
          <cell r="AC384" t="str">
            <v>ТЕЦ6</v>
          </cell>
          <cell r="AD384">
            <v>230</v>
          </cell>
          <cell r="AE384">
            <v>231</v>
          </cell>
          <cell r="AK384" t="str">
            <v>АК "КЕ"</v>
          </cell>
          <cell r="AL384" t="str">
            <v>Е/Е</v>
          </cell>
          <cell r="AM384">
            <v>490.33333333333331</v>
          </cell>
        </row>
        <row r="385">
          <cell r="F385" t="str">
            <v>ПЛАН</v>
          </cell>
          <cell r="G385">
            <v>18</v>
          </cell>
          <cell r="P385" t="str">
            <v>ПЛАН</v>
          </cell>
          <cell r="X385" t="str">
            <v>ПЛАН</v>
          </cell>
          <cell r="Y385">
            <v>0</v>
          </cell>
          <cell r="AC385" t="str">
            <v>ПЛАН</v>
          </cell>
          <cell r="AD385">
            <v>3</v>
          </cell>
          <cell r="AK385" t="str">
            <v>ПЛАН</v>
          </cell>
          <cell r="AL385" t="str">
            <v>ПЛАН</v>
          </cell>
        </row>
        <row r="386">
          <cell r="F386">
            <v>164.3</v>
          </cell>
          <cell r="G386">
            <v>92</v>
          </cell>
          <cell r="H386">
            <v>91</v>
          </cell>
          <cell r="P386">
            <v>14.333333333333332</v>
          </cell>
          <cell r="S386">
            <v>14.333333333333332</v>
          </cell>
          <cell r="X386">
            <v>182</v>
          </cell>
          <cell r="Y386">
            <v>119</v>
          </cell>
          <cell r="Z386">
            <v>120</v>
          </cell>
          <cell r="AC386">
            <v>323.66666666666674</v>
          </cell>
          <cell r="AD386">
            <v>192</v>
          </cell>
          <cell r="AE386">
            <v>191</v>
          </cell>
          <cell r="AK386">
            <v>735.30000000000018</v>
          </cell>
          <cell r="AL386">
            <v>447.33333333333337</v>
          </cell>
          <cell r="AM386">
            <v>429.33333333333331</v>
          </cell>
        </row>
        <row r="387">
          <cell r="F387">
            <v>29</v>
          </cell>
          <cell r="G387">
            <v>16</v>
          </cell>
          <cell r="P387">
            <v>0</v>
          </cell>
          <cell r="X387">
            <v>0</v>
          </cell>
          <cell r="Y387">
            <v>0</v>
          </cell>
          <cell r="AC387">
            <v>3.6666666666666665</v>
          </cell>
          <cell r="AD387">
            <v>2</v>
          </cell>
          <cell r="AK387">
            <v>46</v>
          </cell>
          <cell r="AL387">
            <v>21</v>
          </cell>
        </row>
        <row r="388">
          <cell r="F388">
            <v>0</v>
          </cell>
          <cell r="G388">
            <v>0</v>
          </cell>
          <cell r="P388">
            <v>0.66666666666666663</v>
          </cell>
          <cell r="X388">
            <v>146.66666666666666</v>
          </cell>
          <cell r="Y388">
            <v>96</v>
          </cell>
          <cell r="AC388">
            <v>280.66666666666669</v>
          </cell>
          <cell r="AD388">
            <v>166</v>
          </cell>
          <cell r="AK388">
            <v>428</v>
          </cell>
          <cell r="AL388">
            <v>262.66666666666669</v>
          </cell>
        </row>
        <row r="389">
          <cell r="F389">
            <v>0</v>
          </cell>
          <cell r="G389">
            <v>0</v>
          </cell>
          <cell r="P389">
            <v>2</v>
          </cell>
          <cell r="X389">
            <v>0</v>
          </cell>
          <cell r="Y389">
            <v>0</v>
          </cell>
          <cell r="AC389">
            <v>25</v>
          </cell>
          <cell r="AD389">
            <v>15</v>
          </cell>
          <cell r="AK389">
            <v>33.666666666666671</v>
          </cell>
          <cell r="AL389">
            <v>20</v>
          </cell>
        </row>
        <row r="390">
          <cell r="F390">
            <v>0</v>
          </cell>
          <cell r="G390">
            <v>0</v>
          </cell>
          <cell r="P390">
            <v>0</v>
          </cell>
          <cell r="X390">
            <v>25.333333333333332</v>
          </cell>
          <cell r="Y390">
            <v>17</v>
          </cell>
          <cell r="AC390">
            <v>0.66666666666666663</v>
          </cell>
          <cell r="AD390">
            <v>0</v>
          </cell>
          <cell r="AK390">
            <v>26</v>
          </cell>
          <cell r="AL390">
            <v>17</v>
          </cell>
        </row>
        <row r="391">
          <cell r="F391">
            <v>120.63333333333333</v>
          </cell>
          <cell r="G391">
            <v>67</v>
          </cell>
          <cell r="P391">
            <v>0</v>
          </cell>
          <cell r="X391">
            <v>0</v>
          </cell>
          <cell r="Y391">
            <v>0</v>
          </cell>
          <cell r="AC391">
            <v>0</v>
          </cell>
          <cell r="AD391">
            <v>0</v>
          </cell>
          <cell r="AK391">
            <v>120.63333333333333</v>
          </cell>
          <cell r="AL391">
            <v>69</v>
          </cell>
        </row>
        <row r="392">
          <cell r="F392">
            <v>8.6666666666666661</v>
          </cell>
          <cell r="G392">
            <v>5</v>
          </cell>
          <cell r="P392">
            <v>0</v>
          </cell>
          <cell r="X392">
            <v>0</v>
          </cell>
          <cell r="Y392">
            <v>0</v>
          </cell>
          <cell r="AC392">
            <v>0</v>
          </cell>
          <cell r="AD392">
            <v>0</v>
          </cell>
          <cell r="AK392">
            <v>8.6666666666666661</v>
          </cell>
          <cell r="AL392">
            <v>0</v>
          </cell>
        </row>
        <row r="393">
          <cell r="F393">
            <v>0</v>
          </cell>
          <cell r="G393">
            <v>0</v>
          </cell>
          <cell r="P393">
            <v>5.333333333333333</v>
          </cell>
          <cell r="X393">
            <v>0</v>
          </cell>
          <cell r="Y393">
            <v>0</v>
          </cell>
          <cell r="AC393">
            <v>0</v>
          </cell>
          <cell r="AD393">
            <v>0</v>
          </cell>
          <cell r="AK393">
            <v>22</v>
          </cell>
          <cell r="AL393">
            <v>15.333333333333332</v>
          </cell>
        </row>
        <row r="394">
          <cell r="F394">
            <v>5.333333333333333</v>
          </cell>
          <cell r="G394">
            <v>3</v>
          </cell>
          <cell r="P394">
            <v>0</v>
          </cell>
          <cell r="X394">
            <v>0</v>
          </cell>
          <cell r="Y394">
            <v>0</v>
          </cell>
          <cell r="AC394">
            <v>0</v>
          </cell>
          <cell r="AD394">
            <v>0</v>
          </cell>
          <cell r="AK394">
            <v>5.333333333333333</v>
          </cell>
          <cell r="AL394">
            <v>3</v>
          </cell>
        </row>
        <row r="395">
          <cell r="F395">
            <v>0.33333333333333331</v>
          </cell>
          <cell r="G395">
            <v>0</v>
          </cell>
          <cell r="P395">
            <v>4.333333333333333</v>
          </cell>
          <cell r="X395">
            <v>0</v>
          </cell>
          <cell r="Y395">
            <v>0</v>
          </cell>
          <cell r="AC395">
            <v>0</v>
          </cell>
          <cell r="AD395">
            <v>0</v>
          </cell>
          <cell r="AK395">
            <v>4.6666666666666661</v>
          </cell>
          <cell r="AL395">
            <v>4.333333333333333</v>
          </cell>
        </row>
        <row r="396">
          <cell r="F396">
            <v>0.33333333333333331</v>
          </cell>
          <cell r="G396">
            <v>0</v>
          </cell>
          <cell r="P396">
            <v>2</v>
          </cell>
          <cell r="X396">
            <v>10</v>
          </cell>
          <cell r="Y396">
            <v>7</v>
          </cell>
          <cell r="AC396">
            <v>13.666666666666666</v>
          </cell>
          <cell r="AD396">
            <v>8</v>
          </cell>
          <cell r="AK396">
            <v>26</v>
          </cell>
          <cell r="AL396">
            <v>17</v>
          </cell>
          <cell r="AM396">
            <v>427.83333333333337</v>
          </cell>
        </row>
        <row r="397">
          <cell r="F397">
            <v>0</v>
          </cell>
          <cell r="G397">
            <v>0</v>
          </cell>
          <cell r="P397">
            <v>0</v>
          </cell>
          <cell r="X397">
            <v>0</v>
          </cell>
          <cell r="Y397">
            <v>0</v>
          </cell>
          <cell r="AC397">
            <v>0</v>
          </cell>
          <cell r="AD397">
            <v>0</v>
          </cell>
          <cell r="AK397">
            <v>0</v>
          </cell>
          <cell r="AL397">
            <v>0</v>
          </cell>
        </row>
        <row r="398">
          <cell r="F398">
            <v>1.1666666666666667</v>
          </cell>
          <cell r="G398">
            <v>1</v>
          </cell>
          <cell r="P398">
            <v>20.5</v>
          </cell>
          <cell r="X398">
            <v>522.33333333333337</v>
          </cell>
          <cell r="Y398">
            <v>342</v>
          </cell>
          <cell r="AC398">
            <v>43</v>
          </cell>
          <cell r="AD398">
            <v>25</v>
          </cell>
          <cell r="AK398">
            <v>587.33333333333337</v>
          </cell>
          <cell r="AL398">
            <v>388.5</v>
          </cell>
          <cell r="AM398">
            <v>388.83333333333337</v>
          </cell>
        </row>
        <row r="399">
          <cell r="F399">
            <v>0</v>
          </cell>
          <cell r="G399">
            <v>0</v>
          </cell>
          <cell r="P399">
            <v>0</v>
          </cell>
          <cell r="X399">
            <v>0</v>
          </cell>
          <cell r="Y399">
            <v>0</v>
          </cell>
          <cell r="AC399">
            <v>0</v>
          </cell>
          <cell r="AD399">
            <v>0</v>
          </cell>
          <cell r="AK399">
            <v>0</v>
          </cell>
          <cell r="AL399">
            <v>0</v>
          </cell>
        </row>
        <row r="400">
          <cell r="F400">
            <v>0</v>
          </cell>
          <cell r="G400">
            <v>0</v>
          </cell>
          <cell r="P400">
            <v>0</v>
          </cell>
          <cell r="X400">
            <v>480.66666666666669</v>
          </cell>
          <cell r="Y400">
            <v>314</v>
          </cell>
          <cell r="AC400">
            <v>11</v>
          </cell>
          <cell r="AD400">
            <v>7</v>
          </cell>
          <cell r="AK400">
            <v>491.66666666666669</v>
          </cell>
          <cell r="AL400">
            <v>321</v>
          </cell>
        </row>
        <row r="401">
          <cell r="F401">
            <v>0</v>
          </cell>
          <cell r="G401">
            <v>0</v>
          </cell>
          <cell r="P401">
            <v>0</v>
          </cell>
          <cell r="X401">
            <v>0</v>
          </cell>
          <cell r="Y401">
            <v>0</v>
          </cell>
          <cell r="AC401">
            <v>0</v>
          </cell>
          <cell r="AD401">
            <v>0</v>
          </cell>
          <cell r="AK401">
            <v>0</v>
          </cell>
          <cell r="AL401">
            <v>0</v>
          </cell>
        </row>
        <row r="402">
          <cell r="F402">
            <v>1.1666666666666667</v>
          </cell>
          <cell r="G402">
            <v>1</v>
          </cell>
          <cell r="P402">
            <v>15.833333333333334</v>
          </cell>
          <cell r="X402">
            <v>41.666666666666664</v>
          </cell>
          <cell r="Y402">
            <v>27</v>
          </cell>
          <cell r="AC402">
            <v>32</v>
          </cell>
          <cell r="AD402">
            <v>19</v>
          </cell>
          <cell r="AK402">
            <v>91</v>
          </cell>
          <cell r="AL402">
            <v>67.833333333333343</v>
          </cell>
        </row>
        <row r="403">
          <cell r="F403">
            <v>0</v>
          </cell>
          <cell r="G403">
            <v>0</v>
          </cell>
          <cell r="P403">
            <v>4.666666666666667</v>
          </cell>
          <cell r="X403">
            <v>0</v>
          </cell>
          <cell r="Y403">
            <v>0</v>
          </cell>
          <cell r="AC403">
            <v>0</v>
          </cell>
          <cell r="AD403">
            <v>0</v>
          </cell>
          <cell r="AK403">
            <v>4.666666666666667</v>
          </cell>
          <cell r="AL403">
            <v>0</v>
          </cell>
          <cell r="AM403">
            <v>46</v>
          </cell>
        </row>
        <row r="404">
          <cell r="F404">
            <v>0</v>
          </cell>
          <cell r="G404">
            <v>0</v>
          </cell>
          <cell r="P404">
            <v>0</v>
          </cell>
          <cell r="X404">
            <v>0</v>
          </cell>
          <cell r="Y404">
            <v>0</v>
          </cell>
          <cell r="AC404">
            <v>0</v>
          </cell>
          <cell r="AD404">
            <v>0</v>
          </cell>
          <cell r="AK404">
            <v>0</v>
          </cell>
          <cell r="AL404">
            <v>5.3333333333333339</v>
          </cell>
        </row>
        <row r="405">
          <cell r="F405">
            <v>10</v>
          </cell>
          <cell r="G405">
            <v>6</v>
          </cell>
          <cell r="P405">
            <v>39</v>
          </cell>
          <cell r="X405">
            <v>0</v>
          </cell>
          <cell r="Y405">
            <v>0</v>
          </cell>
          <cell r="AC405">
            <v>0</v>
          </cell>
          <cell r="AD405">
            <v>0</v>
          </cell>
          <cell r="AK405">
            <v>49</v>
          </cell>
          <cell r="AL405">
            <v>45</v>
          </cell>
          <cell r="AM405">
            <v>44</v>
          </cell>
        </row>
        <row r="406">
          <cell r="F406">
            <v>2.6666666666666665</v>
          </cell>
          <cell r="G406">
            <v>1</v>
          </cell>
          <cell r="P406">
            <v>3.3333333333333335</v>
          </cell>
          <cell r="X406">
            <v>0</v>
          </cell>
          <cell r="Y406">
            <v>0</v>
          </cell>
          <cell r="AC406">
            <v>0</v>
          </cell>
          <cell r="AD406">
            <v>0</v>
          </cell>
          <cell r="AK406">
            <v>6</v>
          </cell>
          <cell r="AL406">
            <v>4.3333333333333339</v>
          </cell>
        </row>
        <row r="407">
          <cell r="F407">
            <v>7.333333333333333</v>
          </cell>
          <cell r="G407">
            <v>4</v>
          </cell>
          <cell r="H407">
            <v>130</v>
          </cell>
          <cell r="P407">
            <v>35.666666666666664</v>
          </cell>
          <cell r="S407">
            <v>50.166666666666671</v>
          </cell>
          <cell r="X407">
            <v>0</v>
          </cell>
          <cell r="Y407">
            <v>0</v>
          </cell>
          <cell r="AC407">
            <v>0</v>
          </cell>
          <cell r="AD407">
            <v>0</v>
          </cell>
          <cell r="AK407">
            <v>43</v>
          </cell>
          <cell r="AL407">
            <v>39.666666666666664</v>
          </cell>
          <cell r="AM407">
            <v>481.16666666666663</v>
          </cell>
        </row>
        <row r="408">
          <cell r="F408">
            <v>0</v>
          </cell>
          <cell r="G408">
            <v>0</v>
          </cell>
          <cell r="P408">
            <v>0</v>
          </cell>
          <cell r="X408">
            <v>0</v>
          </cell>
          <cell r="Y408">
            <v>0</v>
          </cell>
          <cell r="AC408">
            <v>0</v>
          </cell>
          <cell r="AD408">
            <v>0</v>
          </cell>
          <cell r="AK408">
            <v>0</v>
          </cell>
          <cell r="AL408">
            <v>0</v>
          </cell>
        </row>
        <row r="409">
          <cell r="F409">
            <v>206.33333333333329</v>
          </cell>
          <cell r="G409">
            <v>115</v>
          </cell>
          <cell r="H409">
            <v>114</v>
          </cell>
          <cell r="P409">
            <v>50.166666666666671</v>
          </cell>
          <cell r="S409">
            <v>50.166666666666671</v>
          </cell>
          <cell r="X409">
            <v>37.833333333333343</v>
          </cell>
          <cell r="Y409">
            <v>25</v>
          </cell>
          <cell r="AC409">
            <v>26.000000000000004</v>
          </cell>
          <cell r="AD409">
            <v>15</v>
          </cell>
          <cell r="AK409">
            <v>1965.0000000000002</v>
          </cell>
          <cell r="AL409">
            <v>464.16666666666663</v>
          </cell>
          <cell r="AM409">
            <v>464.16666666666663</v>
          </cell>
        </row>
        <row r="410">
          <cell r="F410">
            <v>0</v>
          </cell>
          <cell r="G410">
            <v>0</v>
          </cell>
          <cell r="P410">
            <v>0</v>
          </cell>
          <cell r="X410">
            <v>0</v>
          </cell>
          <cell r="Y410">
            <v>0</v>
          </cell>
          <cell r="AC410">
            <v>0</v>
          </cell>
          <cell r="AD410">
            <v>0</v>
          </cell>
          <cell r="AK410">
            <v>1350</v>
          </cell>
          <cell r="AL410">
            <v>0</v>
          </cell>
        </row>
        <row r="411">
          <cell r="F411">
            <v>0</v>
          </cell>
          <cell r="G411">
            <v>0</v>
          </cell>
          <cell r="P411">
            <v>0</v>
          </cell>
          <cell r="X411">
            <v>0</v>
          </cell>
          <cell r="Y411">
            <v>0</v>
          </cell>
          <cell r="AC411">
            <v>0</v>
          </cell>
          <cell r="AD411">
            <v>0</v>
          </cell>
          <cell r="AK411">
            <v>95</v>
          </cell>
          <cell r="AL411">
            <v>95</v>
          </cell>
        </row>
        <row r="412">
          <cell r="F412">
            <v>0</v>
          </cell>
          <cell r="G412">
            <v>0</v>
          </cell>
          <cell r="P412">
            <v>0</v>
          </cell>
          <cell r="X412">
            <v>0</v>
          </cell>
          <cell r="Y412">
            <v>0</v>
          </cell>
          <cell r="AC412">
            <v>0</v>
          </cell>
          <cell r="AD412">
            <v>0</v>
          </cell>
          <cell r="AK412">
            <v>0</v>
          </cell>
          <cell r="AL412">
            <v>0</v>
          </cell>
        </row>
        <row r="413">
          <cell r="F413">
            <v>0</v>
          </cell>
          <cell r="G413">
            <v>0</v>
          </cell>
          <cell r="P413">
            <v>12.333333333333334</v>
          </cell>
          <cell r="X413">
            <v>0</v>
          </cell>
          <cell r="Y413">
            <v>0</v>
          </cell>
          <cell r="AC413">
            <v>0</v>
          </cell>
          <cell r="AD413">
            <v>0</v>
          </cell>
          <cell r="AK413">
            <v>12.333333333333334</v>
          </cell>
          <cell r="AL413">
            <v>12.333333333333334</v>
          </cell>
        </row>
        <row r="414">
          <cell r="F414">
            <v>0</v>
          </cell>
          <cell r="G414">
            <v>0</v>
          </cell>
          <cell r="P414">
            <v>0</v>
          </cell>
          <cell r="X414">
            <v>0</v>
          </cell>
          <cell r="Y414">
            <v>0</v>
          </cell>
          <cell r="AC414">
            <v>0</v>
          </cell>
          <cell r="AD414">
            <v>0</v>
          </cell>
          <cell r="AK414">
            <v>0</v>
          </cell>
          <cell r="AL414">
            <v>0</v>
          </cell>
        </row>
        <row r="415">
          <cell r="F415">
            <v>1.6666666666666667</v>
          </cell>
          <cell r="G415">
            <v>1</v>
          </cell>
          <cell r="P415">
            <v>5</v>
          </cell>
          <cell r="X415">
            <v>3</v>
          </cell>
          <cell r="Y415">
            <v>2</v>
          </cell>
          <cell r="AC415">
            <v>3</v>
          </cell>
          <cell r="AD415">
            <v>2</v>
          </cell>
          <cell r="AK415">
            <v>57.666666666666664</v>
          </cell>
          <cell r="AL415">
            <v>50</v>
          </cell>
        </row>
        <row r="416">
          <cell r="F416">
            <v>0</v>
          </cell>
          <cell r="G416">
            <v>0</v>
          </cell>
          <cell r="P416">
            <v>0</v>
          </cell>
          <cell r="X416">
            <v>0</v>
          </cell>
          <cell r="Y416">
            <v>0</v>
          </cell>
          <cell r="AC416">
            <v>0</v>
          </cell>
          <cell r="AD416">
            <v>0</v>
          </cell>
          <cell r="AK416">
            <v>4</v>
          </cell>
          <cell r="AL416">
            <v>0</v>
          </cell>
        </row>
        <row r="417">
          <cell r="F417">
            <v>0</v>
          </cell>
          <cell r="G417">
            <v>0</v>
          </cell>
          <cell r="P417">
            <v>0</v>
          </cell>
          <cell r="X417">
            <v>0</v>
          </cell>
          <cell r="Y417">
            <v>0</v>
          </cell>
          <cell r="AC417">
            <v>0</v>
          </cell>
          <cell r="AD417">
            <v>0</v>
          </cell>
          <cell r="AK417">
            <v>0</v>
          </cell>
          <cell r="AL417">
            <v>0</v>
          </cell>
        </row>
        <row r="418">
          <cell r="F418">
            <v>0</v>
          </cell>
          <cell r="G418">
            <v>0</v>
          </cell>
          <cell r="P418">
            <v>18.5</v>
          </cell>
          <cell r="X418">
            <v>4.5</v>
          </cell>
          <cell r="Y418">
            <v>3</v>
          </cell>
          <cell r="AC418">
            <v>1.3333333333333333</v>
          </cell>
          <cell r="AD418">
            <v>1</v>
          </cell>
          <cell r="AK418">
            <v>28.5</v>
          </cell>
          <cell r="AL418">
            <v>26.5</v>
          </cell>
        </row>
        <row r="419">
          <cell r="F419">
            <v>0</v>
          </cell>
          <cell r="G419">
            <v>0</v>
          </cell>
          <cell r="P419">
            <v>1.3333333333333333</v>
          </cell>
          <cell r="X419">
            <v>0</v>
          </cell>
          <cell r="Y419">
            <v>0</v>
          </cell>
          <cell r="AC419">
            <v>1.6666666666666667</v>
          </cell>
          <cell r="AD419">
            <v>1</v>
          </cell>
          <cell r="AK419">
            <v>69</v>
          </cell>
          <cell r="AL419">
            <v>52.333333333333336</v>
          </cell>
        </row>
        <row r="420">
          <cell r="F420">
            <v>177</v>
          </cell>
          <cell r="G420">
            <v>99</v>
          </cell>
          <cell r="P420">
            <v>0</v>
          </cell>
          <cell r="X420">
            <v>0</v>
          </cell>
          <cell r="Y420">
            <v>0</v>
          </cell>
          <cell r="AC420">
            <v>0</v>
          </cell>
          <cell r="AD420">
            <v>0</v>
          </cell>
          <cell r="AK420">
            <v>177</v>
          </cell>
          <cell r="AL420">
            <v>99</v>
          </cell>
        </row>
        <row r="421">
          <cell r="F421">
            <v>0</v>
          </cell>
          <cell r="G421">
            <v>0</v>
          </cell>
          <cell r="P421">
            <v>0</v>
          </cell>
          <cell r="X421">
            <v>10</v>
          </cell>
          <cell r="Y421">
            <v>7</v>
          </cell>
          <cell r="AC421">
            <v>7.666666666666667</v>
          </cell>
          <cell r="AD421">
            <v>5</v>
          </cell>
          <cell r="AK421">
            <v>17.666666666666668</v>
          </cell>
          <cell r="AL421">
            <v>12</v>
          </cell>
        </row>
        <row r="422">
          <cell r="F422">
            <v>0.66666666666666663</v>
          </cell>
          <cell r="G422">
            <v>0</v>
          </cell>
          <cell r="P422">
            <v>2</v>
          </cell>
          <cell r="X422">
            <v>1.3333333333333333</v>
          </cell>
          <cell r="Y422">
            <v>1</v>
          </cell>
          <cell r="AC422">
            <v>1</v>
          </cell>
          <cell r="AD422">
            <v>1</v>
          </cell>
          <cell r="AK422">
            <v>6</v>
          </cell>
          <cell r="AL422">
            <v>4</v>
          </cell>
        </row>
        <row r="423">
          <cell r="F423">
            <v>2.6666666666666665</v>
          </cell>
          <cell r="G423">
            <v>1</v>
          </cell>
          <cell r="P423">
            <v>0.33333333333333331</v>
          </cell>
          <cell r="X423">
            <v>1</v>
          </cell>
          <cell r="Y423">
            <v>1</v>
          </cell>
          <cell r="AC423">
            <v>0.66666666666666663</v>
          </cell>
          <cell r="AD423">
            <v>0</v>
          </cell>
          <cell r="AK423">
            <v>9.3333333333333339</v>
          </cell>
          <cell r="AL423">
            <v>4.3333333333333339</v>
          </cell>
        </row>
        <row r="424">
          <cell r="F424">
            <v>0</v>
          </cell>
          <cell r="G424">
            <v>0</v>
          </cell>
          <cell r="P424">
            <v>2.3333333333333335</v>
          </cell>
          <cell r="X424">
            <v>6</v>
          </cell>
          <cell r="Y424">
            <v>4</v>
          </cell>
          <cell r="AC424">
            <v>5</v>
          </cell>
          <cell r="AD424">
            <v>3</v>
          </cell>
          <cell r="AK424">
            <v>13.333333333333334</v>
          </cell>
          <cell r="AL424">
            <v>9.3333333333333339</v>
          </cell>
        </row>
        <row r="425">
          <cell r="F425">
            <v>0</v>
          </cell>
          <cell r="G425">
            <v>0</v>
          </cell>
          <cell r="P425">
            <v>0</v>
          </cell>
          <cell r="X425">
            <v>0</v>
          </cell>
          <cell r="Y425">
            <v>0</v>
          </cell>
          <cell r="AC425">
            <v>0</v>
          </cell>
          <cell r="AD425">
            <v>0</v>
          </cell>
          <cell r="AK425">
            <v>0</v>
          </cell>
          <cell r="AL425">
            <v>0</v>
          </cell>
        </row>
        <row r="426">
          <cell r="F426">
            <v>0</v>
          </cell>
          <cell r="G426">
            <v>0</v>
          </cell>
          <cell r="P426">
            <v>0</v>
          </cell>
          <cell r="X426">
            <v>0</v>
          </cell>
          <cell r="Y426">
            <v>0</v>
          </cell>
          <cell r="AC426">
            <v>0</v>
          </cell>
          <cell r="AD426">
            <v>0</v>
          </cell>
          <cell r="AK426">
            <v>0</v>
          </cell>
          <cell r="AL426">
            <v>0</v>
          </cell>
        </row>
        <row r="427">
          <cell r="F427">
            <v>9.6666666666666661</v>
          </cell>
          <cell r="G427">
            <v>5</v>
          </cell>
          <cell r="P427">
            <v>1</v>
          </cell>
          <cell r="X427">
            <v>0</v>
          </cell>
          <cell r="Y427">
            <v>0</v>
          </cell>
          <cell r="AC427">
            <v>0</v>
          </cell>
          <cell r="AD427">
            <v>0</v>
          </cell>
          <cell r="AK427">
            <v>12</v>
          </cell>
          <cell r="AL427">
            <v>7</v>
          </cell>
        </row>
        <row r="428">
          <cell r="F428">
            <v>0</v>
          </cell>
          <cell r="G428">
            <v>0</v>
          </cell>
          <cell r="P428">
            <v>0</v>
          </cell>
          <cell r="X428">
            <v>0</v>
          </cell>
          <cell r="Y428">
            <v>0</v>
          </cell>
          <cell r="AC428">
            <v>0</v>
          </cell>
          <cell r="AD428">
            <v>0</v>
          </cell>
          <cell r="AK428">
            <v>0</v>
          </cell>
          <cell r="AL428">
            <v>0</v>
          </cell>
        </row>
        <row r="429">
          <cell r="F429">
            <v>2.3333333333333335</v>
          </cell>
          <cell r="G429">
            <v>1</v>
          </cell>
          <cell r="P429">
            <v>0.66666666666666663</v>
          </cell>
          <cell r="X429">
            <v>0.66666666666666663</v>
          </cell>
          <cell r="Y429">
            <v>0</v>
          </cell>
          <cell r="AC429">
            <v>0.66666666666666663</v>
          </cell>
          <cell r="AD429">
            <v>0</v>
          </cell>
          <cell r="AK429">
            <v>4.333333333333333</v>
          </cell>
          <cell r="AL429">
            <v>1.6666666666666665</v>
          </cell>
        </row>
        <row r="430">
          <cell r="F430">
            <v>1.6666666666666667</v>
          </cell>
          <cell r="G430">
            <v>1</v>
          </cell>
          <cell r="P430">
            <v>0.66666666666666663</v>
          </cell>
          <cell r="X430">
            <v>0.66666666666666663</v>
          </cell>
          <cell r="Y430">
            <v>0</v>
          </cell>
          <cell r="AC430">
            <v>0.66666666666666663</v>
          </cell>
          <cell r="AD430">
            <v>0</v>
          </cell>
          <cell r="AK430">
            <v>3.6666666666666665</v>
          </cell>
          <cell r="AL430">
            <v>1.6666666666666665</v>
          </cell>
        </row>
        <row r="431">
          <cell r="F431">
            <v>6.666666666666667</v>
          </cell>
          <cell r="G431">
            <v>4</v>
          </cell>
          <cell r="P431">
            <v>4.666666666666667</v>
          </cell>
          <cell r="X431">
            <v>3</v>
          </cell>
          <cell r="Y431">
            <v>2</v>
          </cell>
          <cell r="AC431">
            <v>2</v>
          </cell>
          <cell r="AD431">
            <v>1</v>
          </cell>
          <cell r="AK431">
            <v>33</v>
          </cell>
          <cell r="AL431">
            <v>21.666666666666668</v>
          </cell>
        </row>
        <row r="432">
          <cell r="F432">
            <v>0</v>
          </cell>
          <cell r="G432">
            <v>0</v>
          </cell>
          <cell r="P432">
            <v>0</v>
          </cell>
          <cell r="X432">
            <v>0</v>
          </cell>
          <cell r="Y432">
            <v>0</v>
          </cell>
          <cell r="AC432">
            <v>0</v>
          </cell>
          <cell r="AD432">
            <v>0</v>
          </cell>
          <cell r="AK432">
            <v>0</v>
          </cell>
          <cell r="AL432">
            <v>0</v>
          </cell>
        </row>
        <row r="433">
          <cell r="F433">
            <v>0</v>
          </cell>
          <cell r="G433">
            <v>0</v>
          </cell>
          <cell r="P433">
            <v>0</v>
          </cell>
          <cell r="X433">
            <v>0</v>
          </cell>
          <cell r="Y433">
            <v>0</v>
          </cell>
          <cell r="AC433">
            <v>0</v>
          </cell>
          <cell r="AD433">
            <v>0</v>
          </cell>
          <cell r="AK433">
            <v>0</v>
          </cell>
          <cell r="AL433">
            <v>53</v>
          </cell>
        </row>
        <row r="434">
          <cell r="F434">
            <v>1</v>
          </cell>
          <cell r="G434">
            <v>1</v>
          </cell>
          <cell r="P434">
            <v>0</v>
          </cell>
          <cell r="X434">
            <v>0</v>
          </cell>
          <cell r="Y434">
            <v>0</v>
          </cell>
          <cell r="AC434">
            <v>0</v>
          </cell>
          <cell r="AD434">
            <v>0</v>
          </cell>
          <cell r="AK434">
            <v>1</v>
          </cell>
          <cell r="AL434">
            <v>1</v>
          </cell>
        </row>
        <row r="435">
          <cell r="F435">
            <v>0</v>
          </cell>
          <cell r="G435">
            <v>0</v>
          </cell>
          <cell r="P435">
            <v>0</v>
          </cell>
          <cell r="X435">
            <v>0</v>
          </cell>
          <cell r="Y435">
            <v>0</v>
          </cell>
          <cell r="AC435">
            <v>0</v>
          </cell>
          <cell r="AD435">
            <v>0</v>
          </cell>
          <cell r="AK435">
            <v>0</v>
          </cell>
          <cell r="AL435">
            <v>0</v>
          </cell>
        </row>
        <row r="436">
          <cell r="F436">
            <v>0</v>
          </cell>
          <cell r="G436">
            <v>0</v>
          </cell>
          <cell r="P436">
            <v>0</v>
          </cell>
          <cell r="X436">
            <v>0</v>
          </cell>
          <cell r="Y436">
            <v>0</v>
          </cell>
          <cell r="AC436">
            <v>0</v>
          </cell>
          <cell r="AD436">
            <v>0</v>
          </cell>
          <cell r="AK436">
            <v>0</v>
          </cell>
          <cell r="AL436">
            <v>0</v>
          </cell>
        </row>
        <row r="437">
          <cell r="F437">
            <v>2.6666666666666665</v>
          </cell>
          <cell r="G437">
            <v>1</v>
          </cell>
          <cell r="P437">
            <v>1</v>
          </cell>
          <cell r="X437">
            <v>4</v>
          </cell>
          <cell r="Y437">
            <v>3</v>
          </cell>
          <cell r="AC437">
            <v>2</v>
          </cell>
          <cell r="AD437">
            <v>1</v>
          </cell>
          <cell r="AK437">
            <v>15.666666666666666</v>
          </cell>
          <cell r="AL437">
            <v>9</v>
          </cell>
        </row>
        <row r="438">
          <cell r="F438">
            <v>0</v>
          </cell>
          <cell r="G438">
            <v>0</v>
          </cell>
          <cell r="P438">
            <v>0</v>
          </cell>
          <cell r="X438">
            <v>0</v>
          </cell>
          <cell r="Y438">
            <v>0</v>
          </cell>
          <cell r="AC438">
            <v>0</v>
          </cell>
          <cell r="AD438">
            <v>0</v>
          </cell>
          <cell r="AK438">
            <v>0</v>
          </cell>
          <cell r="AL438">
            <v>0</v>
          </cell>
        </row>
        <row r="439">
          <cell r="F439">
            <v>0</v>
          </cell>
          <cell r="G439">
            <v>0</v>
          </cell>
          <cell r="P439">
            <v>0</v>
          </cell>
          <cell r="X439">
            <v>3.3333333333333335</v>
          </cell>
          <cell r="Y439">
            <v>2</v>
          </cell>
          <cell r="AC439">
            <v>0</v>
          </cell>
          <cell r="AD439">
            <v>0</v>
          </cell>
          <cell r="AK439">
            <v>3.3333333333333335</v>
          </cell>
          <cell r="AL439">
            <v>2</v>
          </cell>
        </row>
        <row r="440">
          <cell r="F440">
            <v>0.33333333333333331</v>
          </cell>
          <cell r="G440">
            <v>0</v>
          </cell>
          <cell r="P440">
            <v>0.33333333333333331</v>
          </cell>
          <cell r="X440">
            <v>0.33333333333333331</v>
          </cell>
          <cell r="Y440">
            <v>0</v>
          </cell>
          <cell r="AC440">
            <v>0.33333333333333331</v>
          </cell>
          <cell r="AD440">
            <v>0</v>
          </cell>
          <cell r="AK440">
            <v>1.9999999999999998</v>
          </cell>
          <cell r="AL440">
            <v>0.33333333333333331</v>
          </cell>
        </row>
        <row r="441">
          <cell r="F441">
            <v>0</v>
          </cell>
          <cell r="G441">
            <v>0</v>
          </cell>
          <cell r="P441">
            <v>0</v>
          </cell>
          <cell r="X441">
            <v>0</v>
          </cell>
          <cell r="Y441">
            <v>0</v>
          </cell>
          <cell r="AC441">
            <v>0</v>
          </cell>
          <cell r="AD441">
            <v>0</v>
          </cell>
          <cell r="AK441">
            <v>0</v>
          </cell>
          <cell r="AL441">
            <v>0</v>
          </cell>
        </row>
        <row r="442">
          <cell r="F442">
            <v>0</v>
          </cell>
          <cell r="G442">
            <v>0</v>
          </cell>
          <cell r="P442">
            <v>0</v>
          </cell>
          <cell r="X442">
            <v>0</v>
          </cell>
          <cell r="Y442">
            <v>0</v>
          </cell>
          <cell r="AC442">
            <v>0</v>
          </cell>
          <cell r="AD442">
            <v>0</v>
          </cell>
          <cell r="AK442">
            <v>0</v>
          </cell>
          <cell r="AL442">
            <v>0</v>
          </cell>
        </row>
        <row r="443">
          <cell r="F443">
            <v>0</v>
          </cell>
          <cell r="G443">
            <v>0</v>
          </cell>
          <cell r="P443">
            <v>0</v>
          </cell>
          <cell r="X443">
            <v>0</v>
          </cell>
          <cell r="Y443">
            <v>0</v>
          </cell>
          <cell r="AC443">
            <v>0</v>
          </cell>
          <cell r="AD443">
            <v>0</v>
          </cell>
          <cell r="AK443">
            <v>0</v>
          </cell>
          <cell r="AL443">
            <v>0</v>
          </cell>
        </row>
        <row r="444">
          <cell r="F444">
            <v>0</v>
          </cell>
          <cell r="G444">
            <v>0</v>
          </cell>
          <cell r="P444">
            <v>0</v>
          </cell>
          <cell r="X444">
            <v>0</v>
          </cell>
          <cell r="Y444">
            <v>0</v>
          </cell>
          <cell r="AC444">
            <v>0</v>
          </cell>
          <cell r="AD444">
            <v>0</v>
          </cell>
          <cell r="AK444">
            <v>0</v>
          </cell>
          <cell r="AL444">
            <v>0</v>
          </cell>
        </row>
        <row r="445">
          <cell r="F445">
            <v>0</v>
          </cell>
          <cell r="G445">
            <v>0</v>
          </cell>
          <cell r="P445">
            <v>0</v>
          </cell>
          <cell r="X445">
            <v>0</v>
          </cell>
          <cell r="Y445">
            <v>0</v>
          </cell>
          <cell r="AC445">
            <v>0</v>
          </cell>
          <cell r="AD445">
            <v>0</v>
          </cell>
          <cell r="AK445">
            <v>0</v>
          </cell>
          <cell r="AL445">
            <v>0</v>
          </cell>
        </row>
        <row r="446">
          <cell r="F446">
            <v>0</v>
          </cell>
          <cell r="G446">
            <v>0</v>
          </cell>
          <cell r="P446">
            <v>0</v>
          </cell>
          <cell r="X446">
            <v>0</v>
          </cell>
          <cell r="Y446">
            <v>0</v>
          </cell>
          <cell r="AC446">
            <v>0</v>
          </cell>
          <cell r="AD446">
            <v>0</v>
          </cell>
          <cell r="AK446">
            <v>0</v>
          </cell>
          <cell r="AL446">
            <v>0</v>
          </cell>
        </row>
        <row r="447">
          <cell r="G447">
            <v>0</v>
          </cell>
          <cell r="P447">
            <v>0</v>
          </cell>
          <cell r="X447">
            <v>0</v>
          </cell>
          <cell r="Y447">
            <v>0</v>
          </cell>
          <cell r="AC447">
            <v>0</v>
          </cell>
          <cell r="AD447">
            <v>0</v>
          </cell>
          <cell r="AK447">
            <v>0</v>
          </cell>
          <cell r="AL447">
            <v>2</v>
          </cell>
        </row>
        <row r="448">
          <cell r="P448">
            <v>0</v>
          </cell>
          <cell r="X448">
            <v>0</v>
          </cell>
          <cell r="Y448">
            <v>0</v>
          </cell>
          <cell r="AC448">
            <v>0</v>
          </cell>
          <cell r="AD448">
            <v>0</v>
          </cell>
          <cell r="AK448">
            <v>0</v>
          </cell>
          <cell r="AL448">
            <v>0</v>
          </cell>
        </row>
      </sheetData>
      <sheetData sheetId="12" refreshError="1">
        <row r="21">
          <cell r="AI21" t="str">
            <v xml:space="preserve">         Затверджую</v>
          </cell>
        </row>
        <row r="22">
          <cell r="AI22" t="str">
            <v xml:space="preserve"> Голова правління -</v>
          </cell>
        </row>
        <row r="23">
          <cell r="AI23" t="str">
            <v xml:space="preserve"> генеральний директор</v>
          </cell>
        </row>
        <row r="25">
          <cell r="F25">
            <v>2476</v>
          </cell>
          <cell r="G25">
            <v>968</v>
          </cell>
          <cell r="H25">
            <v>1508</v>
          </cell>
          <cell r="P25">
            <v>636.99999999999989</v>
          </cell>
          <cell r="Q25">
            <v>0</v>
          </cell>
          <cell r="R25">
            <v>0</v>
          </cell>
          <cell r="S25">
            <v>2544.666666666667</v>
          </cell>
          <cell r="T25">
            <v>1696.2666666666664</v>
          </cell>
          <cell r="U25">
            <v>848.40000000000009</v>
          </cell>
          <cell r="V25">
            <v>0</v>
          </cell>
          <cell r="W25">
            <v>0</v>
          </cell>
          <cell r="X25">
            <v>1280.3333333333333</v>
          </cell>
          <cell r="Y25">
            <v>837</v>
          </cell>
          <cell r="Z25">
            <v>443.33333333333331</v>
          </cell>
          <cell r="AA25">
            <v>0</v>
          </cell>
          <cell r="AB25">
            <v>0</v>
          </cell>
          <cell r="AC25">
            <v>549</v>
          </cell>
          <cell r="AD25">
            <v>326</v>
          </cell>
          <cell r="AE25">
            <v>222.99999999999997</v>
          </cell>
          <cell r="AF25">
            <v>1455</v>
          </cell>
          <cell r="AG25">
            <v>733</v>
          </cell>
          <cell r="AH25">
            <v>722</v>
          </cell>
          <cell r="AI25">
            <v>406.2</v>
          </cell>
          <cell r="AJ25">
            <v>0</v>
          </cell>
          <cell r="AK25">
            <v>8784</v>
          </cell>
          <cell r="AL25">
            <v>3007</v>
          </cell>
          <cell r="AM25">
            <v>5777</v>
          </cell>
          <cell r="AN25">
            <v>5777</v>
          </cell>
          <cell r="AO25">
            <v>1163</v>
          </cell>
          <cell r="AP25">
            <v>1531</v>
          </cell>
          <cell r="AQ25">
            <v>1843.9999999999998</v>
          </cell>
          <cell r="AR25">
            <v>4246</v>
          </cell>
        </row>
        <row r="26">
          <cell r="AI26" t="str">
            <v xml:space="preserve">   "_____" ________2000 р.</v>
          </cell>
        </row>
        <row r="30">
          <cell r="P30" t="str">
            <v>4мес</v>
          </cell>
          <cell r="S30" t="str">
            <v>4 мес</v>
          </cell>
          <cell r="X30" t="str">
            <v>4 мес</v>
          </cell>
          <cell r="AC30" t="str">
            <v>4 мес</v>
          </cell>
        </row>
        <row r="31">
          <cell r="P31">
            <v>9611</v>
          </cell>
          <cell r="S31">
            <v>29500</v>
          </cell>
          <cell r="X31">
            <v>9129</v>
          </cell>
          <cell r="AC31">
            <v>5177</v>
          </cell>
          <cell r="AF31">
            <v>15250</v>
          </cell>
        </row>
        <row r="32">
          <cell r="Q32" t="str">
            <v>КТМ</v>
          </cell>
          <cell r="V32" t="str">
            <v xml:space="preserve">ТЕЦ-5 </v>
          </cell>
          <cell r="AA32" t="str">
            <v xml:space="preserve">ТЕЦ-6 </v>
          </cell>
        </row>
        <row r="33">
          <cell r="P33">
            <v>12306</v>
          </cell>
          <cell r="S33">
            <v>37211</v>
          </cell>
          <cell r="X33">
            <v>13845</v>
          </cell>
          <cell r="AC33">
            <v>7693</v>
          </cell>
          <cell r="AF33">
            <v>19609</v>
          </cell>
        </row>
        <row r="34">
          <cell r="F34" t="str">
            <v>ВИКОН.ДИР.</v>
          </cell>
          <cell r="G34" t="str">
            <v>Е/Е</v>
          </cell>
          <cell r="H34" t="str">
            <v xml:space="preserve"> Т/Е</v>
          </cell>
          <cell r="P34" t="str">
            <v xml:space="preserve">КМ </v>
          </cell>
          <cell r="Q34" t="str">
            <v>КТМ</v>
          </cell>
          <cell r="S34" t="str">
            <v xml:space="preserve">ТМ </v>
          </cell>
          <cell r="T34" t="str">
            <v>ВИРОБН</v>
          </cell>
          <cell r="U34" t="str">
            <v>ПЕРЕД</v>
          </cell>
          <cell r="V34" t="str">
            <v xml:space="preserve">ТЕЦ-5 </v>
          </cell>
          <cell r="X34" t="str">
            <v>ТЕЦ-5 ВСЬОГО</v>
          </cell>
          <cell r="Y34" t="str">
            <v xml:space="preserve">ТЕЦ-6 </v>
          </cell>
          <cell r="Z34" t="str">
            <v xml:space="preserve"> Т/Е</v>
          </cell>
          <cell r="AA34" t="str">
            <v xml:space="preserve">ТЕЦ-6 </v>
          </cell>
          <cell r="AC34" t="str">
            <v>ТЕЦ-6 ВСЬОГО</v>
          </cell>
          <cell r="AD34" t="str">
            <v>Е/Е</v>
          </cell>
          <cell r="AE34" t="str">
            <v xml:space="preserve"> Т/Е</v>
          </cell>
          <cell r="AF34" t="str">
            <v>ТРМ ВСЬОГО</v>
          </cell>
          <cell r="AG34" t="str">
            <v>ТРМ  АК КЕ</v>
          </cell>
          <cell r="AH34" t="str">
            <v>ТРМ СТОР</v>
          </cell>
          <cell r="AI34" t="str">
            <v xml:space="preserve">ДОП.ВИР. </v>
          </cell>
          <cell r="AJ34" t="str">
            <v>ДОП.ВИР. СТ.ОРГ.</v>
          </cell>
          <cell r="AK34" t="str">
            <v>АК КЕ ВСЬОГО</v>
          </cell>
          <cell r="AL34" t="str">
            <v xml:space="preserve"> Е/Е</v>
          </cell>
          <cell r="AM34" t="str">
            <v xml:space="preserve"> Т/Е</v>
          </cell>
          <cell r="AO34" t="str">
            <v>СТАНЦІї ЕЛЕКТРО</v>
          </cell>
          <cell r="AP34" t="str">
            <v>СТАНЦІІ ТЕПЛОВІ</v>
          </cell>
          <cell r="AQ34" t="str">
            <v>МЕРЕЖІ ЕЛЕКТРО</v>
          </cell>
          <cell r="AR34" t="str">
            <v>МЕРЕЖІ ТЕПЛОВІ</v>
          </cell>
        </row>
        <row r="35">
          <cell r="AL35">
            <v>395</v>
          </cell>
        </row>
        <row r="36">
          <cell r="F36" t="str">
            <v>ВИКОН.ДИР.</v>
          </cell>
          <cell r="G36" t="str">
            <v>Е/Е</v>
          </cell>
          <cell r="H36" t="str">
            <v xml:space="preserve"> Т/Е</v>
          </cell>
          <cell r="P36" t="str">
            <v xml:space="preserve">КМ </v>
          </cell>
          <cell r="S36" t="str">
            <v xml:space="preserve">ТМ </v>
          </cell>
          <cell r="T36" t="str">
            <v>ВИРОБН</v>
          </cell>
          <cell r="U36" t="str">
            <v>ПЕРЕД</v>
          </cell>
          <cell r="V36" t="str">
            <v>ТЕЦ-5 ВСЬОГО</v>
          </cell>
          <cell r="W36" t="str">
            <v>Е/Е</v>
          </cell>
          <cell r="X36" t="str">
            <v>ТЕЦ-5 ВСЬОГО</v>
          </cell>
          <cell r="Y36" t="str">
            <v>Е/Е</v>
          </cell>
          <cell r="Z36" t="str">
            <v xml:space="preserve"> Т/Е</v>
          </cell>
          <cell r="AA36" t="str">
            <v>ТЕЦ-6 ВСЬОГО</v>
          </cell>
          <cell r="AB36" t="str">
            <v>Е/Е</v>
          </cell>
          <cell r="AC36" t="str">
            <v>ТЕЦ-6 ВСЬОГО</v>
          </cell>
          <cell r="AD36" t="str">
            <v>Е/Е</v>
          </cell>
          <cell r="AE36" t="str">
            <v xml:space="preserve"> Т/Е</v>
          </cell>
          <cell r="AF36" t="str">
            <v>ТРМ ВСЬОГО</v>
          </cell>
          <cell r="AG36" t="str">
            <v>ТРМ  АК КЕ</v>
          </cell>
          <cell r="AH36" t="str">
            <v>ТРМ СТОР</v>
          </cell>
          <cell r="AK36" t="str">
            <v>АК КЕ ВСЬОГО</v>
          </cell>
          <cell r="AL36" t="str">
            <v xml:space="preserve"> Е/Е</v>
          </cell>
          <cell r="AM36" t="str">
            <v xml:space="preserve"> Т/Е</v>
          </cell>
          <cell r="AO36" t="str">
            <v>СТАНЦІї ЕЛЕКТРО</v>
          </cell>
          <cell r="AP36" t="str">
            <v>СТАНЦІІ ТЕПЛОВІ</v>
          </cell>
          <cell r="AQ36" t="str">
            <v>МЕРЕЖІ ЕЛЕКТРО</v>
          </cell>
          <cell r="AR36" t="str">
            <v>МЕРЕЖІ ТЕПЛОВІ</v>
          </cell>
        </row>
        <row r="37">
          <cell r="AL37">
            <v>395</v>
          </cell>
        </row>
        <row r="38">
          <cell r="AL38">
            <v>336</v>
          </cell>
        </row>
        <row r="39">
          <cell r="AL39">
            <v>0</v>
          </cell>
        </row>
        <row r="40">
          <cell r="AL40">
            <v>0</v>
          </cell>
        </row>
        <row r="41">
          <cell r="AL41">
            <v>0</v>
          </cell>
        </row>
        <row r="42">
          <cell r="P42">
            <v>0</v>
          </cell>
          <cell r="AL42">
            <v>0</v>
          </cell>
        </row>
        <row r="43">
          <cell r="AL43">
            <v>395.6</v>
          </cell>
          <cell r="AM43">
            <v>1580</v>
          </cell>
        </row>
        <row r="44">
          <cell r="P44">
            <v>0</v>
          </cell>
          <cell r="AL44">
            <v>395.6</v>
          </cell>
          <cell r="AM44">
            <v>0</v>
          </cell>
        </row>
        <row r="45">
          <cell r="AM45">
            <v>1580</v>
          </cell>
        </row>
        <row r="46">
          <cell r="F46">
            <v>9995.1</v>
          </cell>
          <cell r="P46">
            <v>2694.62</v>
          </cell>
          <cell r="S46">
            <v>7710.7648484848487</v>
          </cell>
          <cell r="T46">
            <v>2690.8247757575755</v>
          </cell>
          <cell r="U46">
            <v>2611.9400727272728</v>
          </cell>
          <cell r="X46">
            <v>4714.5030303030289</v>
          </cell>
          <cell r="AC46">
            <v>2516.6951515151522</v>
          </cell>
          <cell r="AF46">
            <v>4357.5593939393939</v>
          </cell>
          <cell r="AG46">
            <v>3406</v>
          </cell>
          <cell r="AH46">
            <v>952.89272727272737</v>
          </cell>
          <cell r="AM46">
            <v>0</v>
          </cell>
        </row>
        <row r="47">
          <cell r="F47">
            <v>0.8</v>
          </cell>
          <cell r="AM47">
            <v>1580</v>
          </cell>
        </row>
        <row r="48">
          <cell r="F48">
            <v>13122</v>
          </cell>
          <cell r="P48">
            <v>2489.2866666666664</v>
          </cell>
          <cell r="S48">
            <v>6569.1989393939384</v>
          </cell>
          <cell r="T48">
            <v>2125.1968969696973</v>
          </cell>
          <cell r="U48">
            <v>2413.8020424242422</v>
          </cell>
          <cell r="V48">
            <v>2576.1318181818187</v>
          </cell>
          <cell r="X48">
            <v>3133.4075757575761</v>
          </cell>
          <cell r="AA48">
            <v>2709.5690909090908</v>
          </cell>
          <cell r="AC48">
            <v>2333.3751515151525</v>
          </cell>
          <cell r="AF48">
            <v>4511.4533333333329</v>
          </cell>
          <cell r="AG48">
            <v>3609.54</v>
          </cell>
          <cell r="AH48">
            <v>856.9133333333333</v>
          </cell>
        </row>
        <row r="49">
          <cell r="F49">
            <v>0.85</v>
          </cell>
          <cell r="G49">
            <v>297</v>
          </cell>
          <cell r="H49">
            <v>462</v>
          </cell>
          <cell r="P49">
            <v>0.85</v>
          </cell>
          <cell r="S49">
            <v>0.85</v>
          </cell>
          <cell r="T49">
            <v>442.5</v>
          </cell>
          <cell r="U49">
            <v>442.5</v>
          </cell>
          <cell r="X49">
            <v>0.85</v>
          </cell>
          <cell r="Y49">
            <v>133</v>
          </cell>
          <cell r="Z49">
            <v>71</v>
          </cell>
          <cell r="AC49">
            <v>0.85</v>
          </cell>
          <cell r="AD49">
            <v>225</v>
          </cell>
          <cell r="AE49">
            <v>154.33333333333331</v>
          </cell>
          <cell r="AF49">
            <v>0.85</v>
          </cell>
          <cell r="AG49">
            <v>0.85</v>
          </cell>
          <cell r="AH49">
            <v>0.85</v>
          </cell>
          <cell r="AI49">
            <v>70</v>
          </cell>
          <cell r="AK49">
            <v>3035.3333333333335</v>
          </cell>
          <cell r="AL49">
            <v>1155</v>
          </cell>
          <cell r="AM49">
            <v>1880.3333333333335</v>
          </cell>
          <cell r="AN49">
            <v>1880.3333333333333</v>
          </cell>
          <cell r="AO49">
            <v>358</v>
          </cell>
          <cell r="AP49">
            <v>526</v>
          </cell>
          <cell r="AQ49">
            <v>797</v>
          </cell>
          <cell r="AR49">
            <v>1354.3333333333335</v>
          </cell>
        </row>
        <row r="50">
          <cell r="F50">
            <v>294</v>
          </cell>
          <cell r="G50">
            <v>115</v>
          </cell>
          <cell r="H50">
            <v>179</v>
          </cell>
          <cell r="P50">
            <v>450</v>
          </cell>
          <cell r="S50">
            <v>750</v>
          </cell>
          <cell r="X50">
            <v>102</v>
          </cell>
          <cell r="Y50">
            <v>67</v>
          </cell>
          <cell r="Z50">
            <v>35</v>
          </cell>
          <cell r="AC50">
            <v>97</v>
          </cell>
          <cell r="AD50">
            <v>58</v>
          </cell>
          <cell r="AE50">
            <v>39</v>
          </cell>
          <cell r="AF50">
            <v>447</v>
          </cell>
          <cell r="AG50">
            <v>415</v>
          </cell>
          <cell r="AH50">
            <v>32</v>
          </cell>
          <cell r="AK50">
            <v>2142</v>
          </cell>
          <cell r="AL50">
            <v>721</v>
          </cell>
          <cell r="AM50">
            <v>1421</v>
          </cell>
          <cell r="AN50">
            <v>1421</v>
          </cell>
        </row>
        <row r="51">
          <cell r="F51">
            <v>735</v>
          </cell>
          <cell r="G51">
            <v>327</v>
          </cell>
          <cell r="H51">
            <v>408</v>
          </cell>
          <cell r="P51">
            <v>145.6</v>
          </cell>
          <cell r="S51">
            <v>1069.6666666666665</v>
          </cell>
          <cell r="T51">
            <v>534.83333333333326</v>
          </cell>
          <cell r="U51">
            <v>534.83333333333326</v>
          </cell>
          <cell r="V51">
            <v>187</v>
          </cell>
          <cell r="W51">
            <v>152</v>
          </cell>
          <cell r="X51">
            <v>223.4</v>
          </cell>
          <cell r="Y51">
            <v>160</v>
          </cell>
          <cell r="Z51">
            <v>63.400000000000006</v>
          </cell>
          <cell r="AA51">
            <v>48</v>
          </cell>
          <cell r="AB51">
            <v>38</v>
          </cell>
          <cell r="AC51">
            <v>538.98333333333346</v>
          </cell>
          <cell r="AD51">
            <v>383</v>
          </cell>
          <cell r="AE51">
            <v>155.98333333333346</v>
          </cell>
          <cell r="AF51">
            <v>635.25</v>
          </cell>
          <cell r="AG51">
            <v>456.25</v>
          </cell>
          <cell r="AH51">
            <v>179</v>
          </cell>
          <cell r="AK51">
            <v>3373.9</v>
          </cell>
          <cell r="AL51">
            <v>1062.5999999999999</v>
          </cell>
          <cell r="AM51">
            <v>2311.3000000000002</v>
          </cell>
          <cell r="AN51">
            <v>2311.3000000000002</v>
          </cell>
          <cell r="AO51">
            <v>543</v>
          </cell>
          <cell r="AP51">
            <v>583</v>
          </cell>
          <cell r="AQ51">
            <v>519.59999999999991</v>
          </cell>
          <cell r="AR51">
            <v>1728.3000000000002</v>
          </cell>
        </row>
        <row r="52">
          <cell r="F52">
            <v>163</v>
          </cell>
          <cell r="G52">
            <v>72</v>
          </cell>
          <cell r="H52">
            <v>91</v>
          </cell>
          <cell r="P52">
            <v>118</v>
          </cell>
          <cell r="S52">
            <v>703</v>
          </cell>
          <cell r="V52">
            <v>132</v>
          </cell>
          <cell r="W52">
            <v>107</v>
          </cell>
          <cell r="X52">
            <v>128</v>
          </cell>
          <cell r="Y52">
            <v>92</v>
          </cell>
          <cell r="Z52">
            <v>36</v>
          </cell>
          <cell r="AA52">
            <v>100</v>
          </cell>
          <cell r="AB52">
            <v>79</v>
          </cell>
          <cell r="AC52">
            <v>89</v>
          </cell>
          <cell r="AD52">
            <v>63</v>
          </cell>
          <cell r="AE52">
            <v>26</v>
          </cell>
          <cell r="AF52">
            <v>616</v>
          </cell>
          <cell r="AG52">
            <v>616</v>
          </cell>
          <cell r="AH52">
            <v>0</v>
          </cell>
          <cell r="AK52">
            <v>1849</v>
          </cell>
          <cell r="AL52">
            <v>375</v>
          </cell>
          <cell r="AM52">
            <v>1474</v>
          </cell>
          <cell r="AN52">
            <v>1474</v>
          </cell>
        </row>
        <row r="53">
          <cell r="F53">
            <v>20</v>
          </cell>
          <cell r="G53">
            <v>0</v>
          </cell>
          <cell r="H53">
            <v>12</v>
          </cell>
          <cell r="P53">
            <v>0</v>
          </cell>
          <cell r="S53">
            <v>368.66666666666669</v>
          </cell>
          <cell r="T53">
            <v>287.56</v>
          </cell>
          <cell r="U53">
            <v>81.106666666666683</v>
          </cell>
          <cell r="V53">
            <v>0</v>
          </cell>
          <cell r="W53">
            <v>0</v>
          </cell>
          <cell r="X53">
            <v>2.5499999999999998</v>
          </cell>
          <cell r="Y53">
            <v>2</v>
          </cell>
          <cell r="Z53">
            <v>0.54999999999999982</v>
          </cell>
          <cell r="AA53">
            <v>-300</v>
          </cell>
          <cell r="AB53">
            <v>-238</v>
          </cell>
          <cell r="AC53">
            <v>0</v>
          </cell>
          <cell r="AD53">
            <v>0</v>
          </cell>
          <cell r="AE53">
            <v>0</v>
          </cell>
          <cell r="AF53">
            <v>189.33333333333334</v>
          </cell>
          <cell r="AG53">
            <v>110</v>
          </cell>
          <cell r="AH53">
            <v>0</v>
          </cell>
          <cell r="AI53">
            <v>36</v>
          </cell>
          <cell r="AK53">
            <v>2.5499999999999998</v>
          </cell>
          <cell r="AL53">
            <v>2</v>
          </cell>
          <cell r="AM53">
            <v>0.54999999999999982</v>
          </cell>
          <cell r="AN53">
            <v>0.54999999999999982</v>
          </cell>
          <cell r="AO53">
            <v>690</v>
          </cell>
          <cell r="AP53">
            <v>498</v>
          </cell>
          <cell r="AQ53">
            <v>61.666666666666629</v>
          </cell>
          <cell r="AR53">
            <v>365.66666666666663</v>
          </cell>
        </row>
        <row r="54">
          <cell r="F54">
            <v>561</v>
          </cell>
          <cell r="G54">
            <v>249</v>
          </cell>
          <cell r="H54">
            <v>312</v>
          </cell>
          <cell r="P54">
            <v>30</v>
          </cell>
          <cell r="S54">
            <v>79</v>
          </cell>
          <cell r="T54">
            <v>13.666666666666666</v>
          </cell>
          <cell r="U54">
            <v>0</v>
          </cell>
          <cell r="V54">
            <v>44</v>
          </cell>
          <cell r="W54">
            <v>36</v>
          </cell>
          <cell r="X54">
            <v>69</v>
          </cell>
          <cell r="Y54">
            <v>50</v>
          </cell>
          <cell r="Z54">
            <v>19</v>
          </cell>
          <cell r="AA54">
            <v>47</v>
          </cell>
          <cell r="AB54">
            <v>37</v>
          </cell>
          <cell r="AC54">
            <v>55</v>
          </cell>
          <cell r="AD54">
            <v>39</v>
          </cell>
          <cell r="AE54">
            <v>16</v>
          </cell>
          <cell r="AF54">
            <v>4</v>
          </cell>
          <cell r="AG54">
            <v>3</v>
          </cell>
          <cell r="AH54">
            <v>0</v>
          </cell>
          <cell r="AK54">
            <v>954</v>
          </cell>
          <cell r="AL54">
            <v>404</v>
          </cell>
          <cell r="AM54">
            <v>550</v>
          </cell>
          <cell r="AN54">
            <v>550</v>
          </cell>
          <cell r="AO54">
            <v>503</v>
          </cell>
          <cell r="AP54">
            <v>272</v>
          </cell>
          <cell r="AQ54">
            <v>0</v>
          </cell>
          <cell r="AR54">
            <v>9</v>
          </cell>
        </row>
        <row r="55">
          <cell r="F55">
            <v>1</v>
          </cell>
          <cell r="G55">
            <v>0</v>
          </cell>
          <cell r="H55">
            <v>1</v>
          </cell>
          <cell r="P55">
            <v>27.766666666666676</v>
          </cell>
          <cell r="S55">
            <v>613</v>
          </cell>
          <cell r="T55">
            <v>478.14000000000004</v>
          </cell>
          <cell r="U55">
            <v>134.85999999999996</v>
          </cell>
          <cell r="V55">
            <v>995</v>
          </cell>
          <cell r="W55">
            <v>807</v>
          </cell>
          <cell r="X55">
            <v>453</v>
          </cell>
          <cell r="Y55">
            <v>325</v>
          </cell>
          <cell r="Z55">
            <v>128</v>
          </cell>
          <cell r="AA55">
            <v>84</v>
          </cell>
          <cell r="AB55">
            <v>67</v>
          </cell>
          <cell r="AC55">
            <v>71.683333333333351</v>
          </cell>
          <cell r="AD55">
            <v>51</v>
          </cell>
          <cell r="AE55">
            <v>20.683333333333351</v>
          </cell>
          <cell r="AF55">
            <v>160.93333333333328</v>
          </cell>
          <cell r="AG55">
            <v>150</v>
          </cell>
          <cell r="AH55">
            <v>10.93333333333328</v>
          </cell>
          <cell r="AK55">
            <v>1316.45</v>
          </cell>
          <cell r="AL55">
            <v>403.76666666666665</v>
          </cell>
          <cell r="AM55">
            <v>912.68333333333339</v>
          </cell>
          <cell r="AN55">
            <v>912.68333333333339</v>
          </cell>
          <cell r="AO55">
            <v>376</v>
          </cell>
          <cell r="AP55">
            <v>357</v>
          </cell>
          <cell r="AQ55">
            <v>27.766666666666652</v>
          </cell>
          <cell r="AR55">
            <v>555.68333333333339</v>
          </cell>
        </row>
        <row r="56">
          <cell r="F56">
            <v>0</v>
          </cell>
          <cell r="G56">
            <v>0</v>
          </cell>
          <cell r="H56">
            <v>0</v>
          </cell>
          <cell r="P56">
            <v>0</v>
          </cell>
          <cell r="S56">
            <v>13.666666666666666</v>
          </cell>
          <cell r="T56">
            <v>13.666666666666666</v>
          </cell>
          <cell r="U56">
            <v>0</v>
          </cell>
          <cell r="V56">
            <v>910</v>
          </cell>
          <cell r="W56">
            <v>738</v>
          </cell>
          <cell r="X56">
            <v>277</v>
          </cell>
          <cell r="Y56">
            <v>199</v>
          </cell>
          <cell r="Z56">
            <v>78</v>
          </cell>
          <cell r="AA56">
            <v>13.333333333333334</v>
          </cell>
          <cell r="AB56">
            <v>11</v>
          </cell>
          <cell r="AC56">
            <v>13.333333333333334</v>
          </cell>
          <cell r="AD56">
            <v>9</v>
          </cell>
          <cell r="AE56">
            <v>4.3333333333333339</v>
          </cell>
          <cell r="AF56">
            <v>0.33333333333333331</v>
          </cell>
          <cell r="AG56">
            <v>2</v>
          </cell>
          <cell r="AH56">
            <v>0.33333333333333331</v>
          </cell>
          <cell r="AI56">
            <v>0</v>
          </cell>
          <cell r="AK56">
            <v>304</v>
          </cell>
          <cell r="AL56">
            <v>208</v>
          </cell>
          <cell r="AM56">
            <v>96</v>
          </cell>
          <cell r="AN56">
            <v>96</v>
          </cell>
          <cell r="AO56">
            <v>208</v>
          </cell>
          <cell r="AP56">
            <v>87</v>
          </cell>
          <cell r="AQ56">
            <v>0</v>
          </cell>
          <cell r="AR56">
            <v>9</v>
          </cell>
        </row>
        <row r="57">
          <cell r="F57">
            <v>0</v>
          </cell>
          <cell r="G57">
            <v>0</v>
          </cell>
          <cell r="H57">
            <v>0</v>
          </cell>
          <cell r="S57">
            <v>2945</v>
          </cell>
          <cell r="T57">
            <v>2945</v>
          </cell>
          <cell r="U57">
            <v>0</v>
          </cell>
          <cell r="V57">
            <v>11300</v>
          </cell>
          <cell r="W57">
            <v>9168</v>
          </cell>
          <cell r="X57">
            <v>12359</v>
          </cell>
          <cell r="Y57">
            <v>8878</v>
          </cell>
          <cell r="Z57">
            <v>3481</v>
          </cell>
          <cell r="AA57">
            <v>10588</v>
          </cell>
          <cell r="AB57">
            <v>8403</v>
          </cell>
          <cell r="AC57">
            <v>10357</v>
          </cell>
          <cell r="AD57">
            <v>7369</v>
          </cell>
          <cell r="AE57">
            <v>2988</v>
          </cell>
          <cell r="AF57">
            <v>0</v>
          </cell>
          <cell r="AH57">
            <v>0</v>
          </cell>
          <cell r="AK57">
            <v>25661</v>
          </cell>
          <cell r="AL57">
            <v>16247</v>
          </cell>
          <cell r="AM57">
            <v>9414</v>
          </cell>
          <cell r="AN57">
            <v>9414</v>
          </cell>
          <cell r="AO57">
            <v>16247</v>
          </cell>
          <cell r="AP57">
            <v>9414</v>
          </cell>
          <cell r="AQ57">
            <v>0</v>
          </cell>
          <cell r="AR57">
            <v>0</v>
          </cell>
        </row>
        <row r="58">
          <cell r="F58">
            <v>0</v>
          </cell>
          <cell r="G58">
            <v>0</v>
          </cell>
          <cell r="H58">
            <v>0</v>
          </cell>
          <cell r="P58">
            <v>0</v>
          </cell>
          <cell r="S58">
            <v>2945</v>
          </cell>
          <cell r="T58">
            <v>2945</v>
          </cell>
          <cell r="U58">
            <v>0</v>
          </cell>
          <cell r="V58">
            <v>11300</v>
          </cell>
          <cell r="W58">
            <v>9168</v>
          </cell>
          <cell r="X58">
            <v>12359</v>
          </cell>
          <cell r="Y58">
            <v>8878</v>
          </cell>
          <cell r="Z58">
            <v>3481</v>
          </cell>
          <cell r="AA58">
            <v>10588</v>
          </cell>
          <cell r="AB58">
            <v>8403</v>
          </cell>
          <cell r="AC58">
            <v>10357</v>
          </cell>
          <cell r="AD58">
            <v>7369</v>
          </cell>
          <cell r="AE58">
            <v>2988</v>
          </cell>
          <cell r="AF58">
            <v>0</v>
          </cell>
          <cell r="AG58">
            <v>0</v>
          </cell>
          <cell r="AH58">
            <v>0</v>
          </cell>
          <cell r="AI58">
            <v>241</v>
          </cell>
          <cell r="AK58">
            <v>25661</v>
          </cell>
          <cell r="AL58">
            <v>16247</v>
          </cell>
          <cell r="AM58">
            <v>9414</v>
          </cell>
          <cell r="AN58">
            <v>9414</v>
          </cell>
          <cell r="AO58">
            <v>16247</v>
          </cell>
          <cell r="AP58">
            <v>9414</v>
          </cell>
          <cell r="AQ58">
            <v>0</v>
          </cell>
          <cell r="AR58">
            <v>0</v>
          </cell>
        </row>
        <row r="59">
          <cell r="F59">
            <v>0</v>
          </cell>
          <cell r="G59">
            <v>0</v>
          </cell>
          <cell r="H59">
            <v>0</v>
          </cell>
          <cell r="P59">
            <v>539.62000000000012</v>
          </cell>
          <cell r="S59">
            <v>924.09818181818162</v>
          </cell>
          <cell r="T59">
            <v>0</v>
          </cell>
          <cell r="U59">
            <v>0</v>
          </cell>
          <cell r="X59">
            <v>315.83636363636361</v>
          </cell>
          <cell r="Y59">
            <v>207</v>
          </cell>
          <cell r="Z59">
            <v>108.83636363636361</v>
          </cell>
          <cell r="AC59">
            <v>277.36181818181819</v>
          </cell>
          <cell r="AD59">
            <v>164</v>
          </cell>
          <cell r="AE59">
            <v>113.36181818181819</v>
          </cell>
          <cell r="AF59">
            <v>0</v>
          </cell>
          <cell r="AG59">
            <v>844</v>
          </cell>
          <cell r="AH59">
            <v>0</v>
          </cell>
          <cell r="AI59">
            <v>274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371</v>
          </cell>
          <cell r="AP59">
            <v>0</v>
          </cell>
          <cell r="AQ59">
            <v>850.62000000000012</v>
          </cell>
          <cell r="AR59">
            <v>1759.3963636363642</v>
          </cell>
        </row>
        <row r="60">
          <cell r="F60">
            <v>6</v>
          </cell>
          <cell r="G60">
            <v>3</v>
          </cell>
          <cell r="H60">
            <v>3</v>
          </cell>
          <cell r="P60">
            <v>18.416666666666661</v>
          </cell>
          <cell r="S60">
            <v>65</v>
          </cell>
          <cell r="T60">
            <v>65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837.81666666666649</v>
          </cell>
          <cell r="AG60">
            <v>338</v>
          </cell>
          <cell r="AH60">
            <v>499.81666666666649</v>
          </cell>
          <cell r="AI60">
            <v>15</v>
          </cell>
          <cell r="AK60">
            <v>427.41666666666663</v>
          </cell>
          <cell r="AL60">
            <v>21.416666666666661</v>
          </cell>
          <cell r="AM60">
            <v>405.99999999999994</v>
          </cell>
          <cell r="AN60">
            <v>406</v>
          </cell>
          <cell r="AO60">
            <v>0</v>
          </cell>
          <cell r="AP60">
            <v>22</v>
          </cell>
          <cell r="AQ60">
            <v>21.416666666666661</v>
          </cell>
          <cell r="AR60">
            <v>383.99999999999994</v>
          </cell>
        </row>
        <row r="61">
          <cell r="F61">
            <v>402</v>
          </cell>
          <cell r="G61">
            <v>179</v>
          </cell>
          <cell r="H61">
            <v>223</v>
          </cell>
          <cell r="P61">
            <v>543.5200000000001</v>
          </cell>
          <cell r="S61">
            <v>975.15727272727281</v>
          </cell>
          <cell r="T61">
            <v>477.82706363636368</v>
          </cell>
          <cell r="U61">
            <v>497.33020909090914</v>
          </cell>
          <cell r="V61">
            <v>191.13181818181818</v>
          </cell>
          <cell r="W61">
            <v>155</v>
          </cell>
          <cell r="X61">
            <v>299.2409090909091</v>
          </cell>
          <cell r="Y61">
            <v>215</v>
          </cell>
          <cell r="Z61">
            <v>84.240909090909099</v>
          </cell>
          <cell r="AA61">
            <v>277.5690909090909</v>
          </cell>
          <cell r="AB61">
            <v>220</v>
          </cell>
          <cell r="AC61">
            <v>291.0418181818182</v>
          </cell>
          <cell r="AD61">
            <v>207</v>
          </cell>
          <cell r="AE61">
            <v>84.041818181818201</v>
          </cell>
          <cell r="AF61">
            <v>1109.0700000000002</v>
          </cell>
          <cell r="AG61">
            <v>1000</v>
          </cell>
          <cell r="AH61">
            <v>109.07000000000016</v>
          </cell>
          <cell r="AI61">
            <v>88</v>
          </cell>
          <cell r="AK61">
            <v>3807.96</v>
          </cell>
          <cell r="AL61">
            <v>1344.52</v>
          </cell>
          <cell r="AM61">
            <v>2463.44</v>
          </cell>
          <cell r="AN61">
            <v>2463.44</v>
          </cell>
          <cell r="AO61">
            <v>422</v>
          </cell>
          <cell r="AP61">
            <v>500</v>
          </cell>
          <cell r="AQ61">
            <v>922.52</v>
          </cell>
          <cell r="AR61">
            <v>1963.44</v>
          </cell>
        </row>
        <row r="62">
          <cell r="F62">
            <v>22</v>
          </cell>
          <cell r="G62">
            <v>10</v>
          </cell>
          <cell r="H62">
            <v>12</v>
          </cell>
          <cell r="P62">
            <v>30</v>
          </cell>
          <cell r="S62">
            <v>54</v>
          </cell>
          <cell r="T62">
            <v>26</v>
          </cell>
          <cell r="U62">
            <v>27</v>
          </cell>
          <cell r="V62">
            <v>11</v>
          </cell>
          <cell r="W62">
            <v>9</v>
          </cell>
          <cell r="X62">
            <v>16</v>
          </cell>
          <cell r="Y62">
            <v>11</v>
          </cell>
          <cell r="Z62">
            <v>5</v>
          </cell>
          <cell r="AA62">
            <v>15</v>
          </cell>
          <cell r="AB62">
            <v>12</v>
          </cell>
          <cell r="AC62">
            <v>16</v>
          </cell>
          <cell r="AD62">
            <v>11</v>
          </cell>
          <cell r="AE62">
            <v>5</v>
          </cell>
          <cell r="AF62">
            <v>61</v>
          </cell>
          <cell r="AG62">
            <v>55</v>
          </cell>
          <cell r="AH62">
            <v>6</v>
          </cell>
          <cell r="AK62">
            <v>209</v>
          </cell>
          <cell r="AL62">
            <v>74</v>
          </cell>
          <cell r="AM62">
            <v>135</v>
          </cell>
          <cell r="AN62">
            <v>136</v>
          </cell>
          <cell r="AO62">
            <v>22</v>
          </cell>
          <cell r="AP62">
            <v>20</v>
          </cell>
          <cell r="AQ62">
            <v>52</v>
          </cell>
          <cell r="AR62">
            <v>115</v>
          </cell>
        </row>
        <row r="63">
          <cell r="F63">
            <v>129</v>
          </cell>
          <cell r="G63">
            <v>57</v>
          </cell>
          <cell r="H63">
            <v>72</v>
          </cell>
          <cell r="P63">
            <v>174</v>
          </cell>
          <cell r="S63">
            <v>312</v>
          </cell>
          <cell r="T63">
            <v>153</v>
          </cell>
          <cell r="U63">
            <v>159</v>
          </cell>
          <cell r="V63">
            <v>61</v>
          </cell>
          <cell r="W63">
            <v>49</v>
          </cell>
          <cell r="X63">
            <v>96</v>
          </cell>
          <cell r="Y63">
            <v>69</v>
          </cell>
          <cell r="Z63">
            <v>27</v>
          </cell>
          <cell r="AA63">
            <v>89</v>
          </cell>
          <cell r="AB63">
            <v>71</v>
          </cell>
          <cell r="AC63">
            <v>93</v>
          </cell>
          <cell r="AD63">
            <v>66</v>
          </cell>
          <cell r="AE63">
            <v>27</v>
          </cell>
          <cell r="AF63">
            <v>355</v>
          </cell>
          <cell r="AG63">
            <v>320</v>
          </cell>
          <cell r="AH63">
            <v>35</v>
          </cell>
          <cell r="AK63">
            <v>1219</v>
          </cell>
          <cell r="AL63">
            <v>430</v>
          </cell>
          <cell r="AM63">
            <v>789</v>
          </cell>
          <cell r="AN63">
            <v>789</v>
          </cell>
          <cell r="AO63">
            <v>0</v>
          </cell>
          <cell r="AP63">
            <v>0</v>
          </cell>
          <cell r="AQ63">
            <v>0</v>
          </cell>
          <cell r="AR63">
            <v>0</v>
          </cell>
        </row>
        <row r="64">
          <cell r="F64">
            <v>0</v>
          </cell>
          <cell r="G64">
            <v>0</v>
          </cell>
          <cell r="P64">
            <v>0</v>
          </cell>
          <cell r="T64">
            <v>18</v>
          </cell>
          <cell r="U64">
            <v>95</v>
          </cell>
          <cell r="V64">
            <v>0</v>
          </cell>
          <cell r="X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N64">
            <v>0</v>
          </cell>
          <cell r="AO64">
            <v>79</v>
          </cell>
          <cell r="AP64">
            <v>87</v>
          </cell>
          <cell r="AQ64">
            <v>61</v>
          </cell>
          <cell r="AR64">
            <v>132</v>
          </cell>
        </row>
        <row r="65">
          <cell r="F65">
            <v>92</v>
          </cell>
          <cell r="G65">
            <v>41</v>
          </cell>
          <cell r="H65">
            <v>51</v>
          </cell>
          <cell r="P65">
            <v>361</v>
          </cell>
          <cell r="S65">
            <v>549</v>
          </cell>
          <cell r="T65">
            <v>87.84</v>
          </cell>
          <cell r="U65">
            <v>461.15999999999997</v>
          </cell>
          <cell r="V65">
            <v>551</v>
          </cell>
          <cell r="W65">
            <v>447</v>
          </cell>
          <cell r="X65">
            <v>500.33333333333337</v>
          </cell>
          <cell r="Y65">
            <v>359</v>
          </cell>
          <cell r="Z65">
            <v>141.33333333333337</v>
          </cell>
          <cell r="AA65">
            <v>573</v>
          </cell>
          <cell r="AB65">
            <v>455</v>
          </cell>
          <cell r="AC65">
            <v>406</v>
          </cell>
          <cell r="AD65">
            <v>289</v>
          </cell>
          <cell r="AE65">
            <v>117</v>
          </cell>
          <cell r="AF65">
            <v>585</v>
          </cell>
          <cell r="AG65">
            <v>585</v>
          </cell>
          <cell r="AH65">
            <v>0</v>
          </cell>
          <cell r="AK65">
            <v>2493.3333333333335</v>
          </cell>
          <cell r="AL65">
            <v>1050</v>
          </cell>
          <cell r="AM65">
            <v>1443.3333333333335</v>
          </cell>
          <cell r="AN65">
            <v>1443.3333333333335</v>
          </cell>
          <cell r="AO65">
            <v>648</v>
          </cell>
          <cell r="AP65">
            <v>445</v>
          </cell>
          <cell r="AQ65">
            <v>402</v>
          </cell>
          <cell r="AR65">
            <v>998.33333333333348</v>
          </cell>
        </row>
        <row r="66">
          <cell r="F66">
            <v>0</v>
          </cell>
          <cell r="G66">
            <v>0</v>
          </cell>
          <cell r="P66">
            <v>0</v>
          </cell>
          <cell r="S66">
            <v>0</v>
          </cell>
          <cell r="T66">
            <v>9</v>
          </cell>
          <cell r="U66">
            <v>46</v>
          </cell>
          <cell r="X66">
            <v>0</v>
          </cell>
          <cell r="AC66">
            <v>0</v>
          </cell>
          <cell r="AD66">
            <v>0</v>
          </cell>
          <cell r="AH66">
            <v>0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65</v>
          </cell>
          <cell r="AP66">
            <v>45</v>
          </cell>
          <cell r="AQ66">
            <v>40</v>
          </cell>
          <cell r="AR66">
            <v>100</v>
          </cell>
        </row>
        <row r="67">
          <cell r="F67">
            <v>84</v>
          </cell>
          <cell r="G67">
            <v>37</v>
          </cell>
          <cell r="H67">
            <v>47</v>
          </cell>
          <cell r="P67">
            <v>361</v>
          </cell>
          <cell r="S67">
            <v>549</v>
          </cell>
          <cell r="T67">
            <v>162.16</v>
          </cell>
          <cell r="U67">
            <v>850.84</v>
          </cell>
          <cell r="V67">
            <v>80</v>
          </cell>
          <cell r="X67">
            <v>8.5</v>
          </cell>
          <cell r="Y67">
            <v>368</v>
          </cell>
          <cell r="Z67">
            <v>195</v>
          </cell>
          <cell r="AA67">
            <v>300</v>
          </cell>
          <cell r="AC67">
            <v>229.5</v>
          </cell>
          <cell r="AD67">
            <v>423</v>
          </cell>
          <cell r="AE67">
            <v>290</v>
          </cell>
          <cell r="AF67">
            <v>202</v>
          </cell>
          <cell r="AG67">
            <v>119</v>
          </cell>
          <cell r="AH67">
            <v>83</v>
          </cell>
          <cell r="AI67">
            <v>0</v>
          </cell>
          <cell r="AJ67">
            <v>0</v>
          </cell>
          <cell r="AK67">
            <v>1351</v>
          </cell>
          <cell r="AL67">
            <v>398</v>
          </cell>
          <cell r="AM67">
            <v>953</v>
          </cell>
          <cell r="AN67">
            <v>715</v>
          </cell>
          <cell r="AO67">
            <v>712</v>
          </cell>
          <cell r="AP67">
            <v>151</v>
          </cell>
          <cell r="AQ67">
            <v>550</v>
          </cell>
          <cell r="AR67">
            <v>1188</v>
          </cell>
        </row>
        <row r="68">
          <cell r="F68">
            <v>0</v>
          </cell>
          <cell r="G68">
            <v>0</v>
          </cell>
          <cell r="H68">
            <v>207</v>
          </cell>
          <cell r="P68">
            <v>0</v>
          </cell>
          <cell r="S68">
            <v>0</v>
          </cell>
          <cell r="T68">
            <v>371.75</v>
          </cell>
          <cell r="U68">
            <v>1115.25</v>
          </cell>
          <cell r="V68">
            <v>0</v>
          </cell>
          <cell r="X68">
            <v>0</v>
          </cell>
          <cell r="Y68">
            <v>1801</v>
          </cell>
          <cell r="Z68">
            <v>953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555</v>
          </cell>
          <cell r="AF68">
            <v>1173</v>
          </cell>
          <cell r="AG68">
            <v>1100</v>
          </cell>
          <cell r="AH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O68">
            <v>2610</v>
          </cell>
          <cell r="AP68">
            <v>0</v>
          </cell>
          <cell r="AQ68">
            <v>700</v>
          </cell>
          <cell r="AR68">
            <v>2290</v>
          </cell>
        </row>
        <row r="69">
          <cell r="F69">
            <v>0</v>
          </cell>
          <cell r="G69">
            <v>0</v>
          </cell>
          <cell r="H69">
            <v>4</v>
          </cell>
          <cell r="P69">
            <v>0</v>
          </cell>
          <cell r="S69">
            <v>0</v>
          </cell>
          <cell r="T69">
            <v>78.84</v>
          </cell>
          <cell r="U69">
            <v>415.15999999999997</v>
          </cell>
          <cell r="V69">
            <v>471</v>
          </cell>
          <cell r="W69">
            <v>447</v>
          </cell>
          <cell r="X69">
            <v>491.83333333333337</v>
          </cell>
          <cell r="Y69">
            <v>359</v>
          </cell>
          <cell r="Z69">
            <v>141.33333333333337</v>
          </cell>
          <cell r="AA69">
            <v>273</v>
          </cell>
          <cell r="AB69">
            <v>455</v>
          </cell>
          <cell r="AC69">
            <v>176.5</v>
          </cell>
          <cell r="AD69">
            <v>289</v>
          </cell>
          <cell r="AE69">
            <v>117</v>
          </cell>
          <cell r="AF69">
            <v>383</v>
          </cell>
          <cell r="AG69">
            <v>383</v>
          </cell>
          <cell r="AH69">
            <v>0</v>
          </cell>
          <cell r="AK69">
            <v>1051.3333333333335</v>
          </cell>
          <cell r="AL69">
            <v>323</v>
          </cell>
          <cell r="AM69">
            <v>812.09090909090924</v>
          </cell>
          <cell r="AN69">
            <v>645.33333333333337</v>
          </cell>
          <cell r="AO69">
            <v>583</v>
          </cell>
          <cell r="AP69">
            <v>249</v>
          </cell>
          <cell r="AQ69">
            <v>362</v>
          </cell>
          <cell r="AR69">
            <v>898.33333333333348</v>
          </cell>
        </row>
        <row r="70">
          <cell r="F70">
            <v>204</v>
          </cell>
          <cell r="G70">
            <v>91</v>
          </cell>
          <cell r="H70">
            <v>113</v>
          </cell>
          <cell r="P70">
            <v>744.6</v>
          </cell>
          <cell r="S70">
            <v>1219.75</v>
          </cell>
          <cell r="T70">
            <v>304.9375</v>
          </cell>
          <cell r="U70">
            <v>914.8125</v>
          </cell>
          <cell r="V70">
            <v>1070</v>
          </cell>
          <cell r="W70">
            <v>868</v>
          </cell>
          <cell r="X70">
            <v>1767.1499999999999</v>
          </cell>
          <cell r="Y70">
            <v>1269</v>
          </cell>
          <cell r="Z70">
            <v>498.14999999999986</v>
          </cell>
          <cell r="AA70">
            <v>1777</v>
          </cell>
          <cell r="AB70">
            <v>1410</v>
          </cell>
          <cell r="AC70">
            <v>768.7</v>
          </cell>
          <cell r="AD70">
            <v>547</v>
          </cell>
          <cell r="AE70">
            <v>221.70000000000005</v>
          </cell>
          <cell r="AF70">
            <v>899</v>
          </cell>
          <cell r="AG70">
            <v>899</v>
          </cell>
          <cell r="AH70">
            <v>0</v>
          </cell>
          <cell r="AK70">
            <v>5603.2</v>
          </cell>
          <cell r="AL70">
            <v>2651.6</v>
          </cell>
          <cell r="AM70">
            <v>2951.6</v>
          </cell>
          <cell r="AN70">
            <v>2951.6</v>
          </cell>
          <cell r="AO70">
            <v>1816</v>
          </cell>
          <cell r="AP70">
            <v>1135</v>
          </cell>
          <cell r="AQ70">
            <v>835.59999999999991</v>
          </cell>
          <cell r="AR70">
            <v>1816.6</v>
          </cell>
        </row>
        <row r="71">
          <cell r="F71">
            <v>0</v>
          </cell>
          <cell r="G71">
            <v>0</v>
          </cell>
          <cell r="H71">
            <v>0</v>
          </cell>
          <cell r="P71">
            <v>90</v>
          </cell>
          <cell r="S71">
            <v>419.63636363636363</v>
          </cell>
          <cell r="V71">
            <v>333.81818181818181</v>
          </cell>
          <cell r="W71">
            <v>271</v>
          </cell>
          <cell r="X71">
            <v>242.90909090909091</v>
          </cell>
          <cell r="Y71">
            <v>174</v>
          </cell>
          <cell r="Z71">
            <v>68.909090909090907</v>
          </cell>
          <cell r="AA71">
            <v>157.09090909090909</v>
          </cell>
          <cell r="AB71">
            <v>125</v>
          </cell>
          <cell r="AC71">
            <v>149.81818181818181</v>
          </cell>
          <cell r="AD71">
            <v>107</v>
          </cell>
          <cell r="AE71">
            <v>42.818181818181813</v>
          </cell>
          <cell r="AF71">
            <v>136</v>
          </cell>
          <cell r="AG71">
            <v>136</v>
          </cell>
          <cell r="AH71">
            <v>0</v>
          </cell>
          <cell r="AK71">
            <v>1038.3636363636363</v>
          </cell>
          <cell r="AL71">
            <v>371</v>
          </cell>
          <cell r="AM71">
            <v>667.36363636363626</v>
          </cell>
          <cell r="AN71">
            <v>667.36363636363626</v>
          </cell>
        </row>
        <row r="72">
          <cell r="F72">
            <v>0</v>
          </cell>
          <cell r="G72">
            <v>0</v>
          </cell>
          <cell r="H72">
            <v>0</v>
          </cell>
          <cell r="P72">
            <v>5</v>
          </cell>
          <cell r="S72">
            <v>23</v>
          </cell>
          <cell r="V72">
            <v>18</v>
          </cell>
          <cell r="W72">
            <v>15</v>
          </cell>
          <cell r="X72">
            <v>13</v>
          </cell>
          <cell r="Y72">
            <v>9</v>
          </cell>
          <cell r="Z72">
            <v>4</v>
          </cell>
          <cell r="AA72">
            <v>9</v>
          </cell>
          <cell r="AB72">
            <v>7</v>
          </cell>
          <cell r="AC72">
            <v>8</v>
          </cell>
          <cell r="AD72">
            <v>6</v>
          </cell>
          <cell r="AE72">
            <v>2</v>
          </cell>
          <cell r="AF72">
            <v>7</v>
          </cell>
          <cell r="AG72">
            <v>7</v>
          </cell>
          <cell r="AH72">
            <v>0</v>
          </cell>
          <cell r="AK72">
            <v>56</v>
          </cell>
          <cell r="AL72">
            <v>20</v>
          </cell>
          <cell r="AM72">
            <v>36</v>
          </cell>
          <cell r="AN72">
            <v>36</v>
          </cell>
        </row>
        <row r="73">
          <cell r="F73">
            <v>0</v>
          </cell>
          <cell r="G73">
            <v>0</v>
          </cell>
          <cell r="H73">
            <v>0</v>
          </cell>
          <cell r="P73">
            <v>29</v>
          </cell>
          <cell r="S73">
            <v>134</v>
          </cell>
          <cell r="V73">
            <v>107</v>
          </cell>
          <cell r="W73">
            <v>87</v>
          </cell>
          <cell r="X73">
            <v>78</v>
          </cell>
          <cell r="Y73">
            <v>56</v>
          </cell>
          <cell r="Z73">
            <v>22</v>
          </cell>
          <cell r="AA73">
            <v>50</v>
          </cell>
          <cell r="AB73">
            <v>40</v>
          </cell>
          <cell r="AC73">
            <v>49</v>
          </cell>
          <cell r="AD73">
            <v>35</v>
          </cell>
          <cell r="AE73">
            <v>14</v>
          </cell>
          <cell r="AF73">
            <v>44</v>
          </cell>
          <cell r="AG73">
            <v>44</v>
          </cell>
          <cell r="AH73">
            <v>0</v>
          </cell>
          <cell r="AK73">
            <v>334</v>
          </cell>
          <cell r="AL73">
            <v>120</v>
          </cell>
          <cell r="AM73">
            <v>214</v>
          </cell>
          <cell r="AN73">
            <v>214</v>
          </cell>
        </row>
        <row r="74">
          <cell r="F74">
            <v>0</v>
          </cell>
          <cell r="G74">
            <v>0</v>
          </cell>
          <cell r="P74">
            <v>78</v>
          </cell>
          <cell r="S74">
            <v>0</v>
          </cell>
          <cell r="V74">
            <v>0</v>
          </cell>
          <cell r="X74">
            <v>0</v>
          </cell>
          <cell r="Z74">
            <v>0</v>
          </cell>
          <cell r="AA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  <cell r="AH74">
            <v>0</v>
          </cell>
          <cell r="AK74">
            <v>0</v>
          </cell>
          <cell r="AL74">
            <v>0</v>
          </cell>
          <cell r="AM74">
            <v>0</v>
          </cell>
          <cell r="AN74">
            <v>0</v>
          </cell>
        </row>
        <row r="75">
          <cell r="F75">
            <v>1689</v>
          </cell>
          <cell r="G75">
            <v>0</v>
          </cell>
          <cell r="H75">
            <v>1029</v>
          </cell>
          <cell r="P75">
            <v>744.6</v>
          </cell>
          <cell r="S75">
            <v>0</v>
          </cell>
          <cell r="T75">
            <v>100.54</v>
          </cell>
          <cell r="U75">
            <v>324.79333333333335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59.2</v>
          </cell>
          <cell r="AK75">
            <v>744.6</v>
          </cell>
          <cell r="AL75">
            <v>744.6</v>
          </cell>
          <cell r="AM75">
            <v>0</v>
          </cell>
          <cell r="AN75">
            <v>0</v>
          </cell>
          <cell r="AO75">
            <v>115</v>
          </cell>
          <cell r="AP75">
            <v>213</v>
          </cell>
          <cell r="AQ75">
            <v>960.66666666666652</v>
          </cell>
          <cell r="AR75">
            <v>1708.3333333333335</v>
          </cell>
        </row>
        <row r="76">
          <cell r="F76">
            <v>83</v>
          </cell>
          <cell r="G76">
            <v>0</v>
          </cell>
          <cell r="H76">
            <v>51</v>
          </cell>
          <cell r="P76">
            <v>289</v>
          </cell>
          <cell r="S76">
            <v>1765.45</v>
          </cell>
          <cell r="T76">
            <v>0</v>
          </cell>
          <cell r="U76">
            <v>0</v>
          </cell>
          <cell r="V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H76">
            <v>0</v>
          </cell>
          <cell r="AK76">
            <v>2054.4499999999998</v>
          </cell>
          <cell r="AL76">
            <v>289</v>
          </cell>
          <cell r="AM76">
            <v>1765.4499999999998</v>
          </cell>
          <cell r="AN76">
            <v>1765.45</v>
          </cell>
          <cell r="AO76">
            <v>0</v>
          </cell>
          <cell r="AP76">
            <v>0</v>
          </cell>
          <cell r="AQ76">
            <v>32</v>
          </cell>
          <cell r="AR76">
            <v>51</v>
          </cell>
        </row>
        <row r="77">
          <cell r="F77">
            <v>2982</v>
          </cell>
          <cell r="G77">
            <v>1718</v>
          </cell>
          <cell r="H77">
            <v>1264</v>
          </cell>
          <cell r="P77">
            <v>98.883333333333326</v>
          </cell>
          <cell r="S77">
            <v>231.42499999999998</v>
          </cell>
          <cell r="T77">
            <v>85.458999999999975</v>
          </cell>
          <cell r="U77">
            <v>145.96600000000001</v>
          </cell>
          <cell r="V77">
            <v>110</v>
          </cell>
          <cell r="W77">
            <v>89</v>
          </cell>
          <cell r="X77">
            <v>98.11666666666666</v>
          </cell>
          <cell r="Y77">
            <v>70</v>
          </cell>
          <cell r="Z77">
            <v>28.11666666666666</v>
          </cell>
          <cell r="AA77">
            <v>119</v>
          </cell>
          <cell r="AB77">
            <v>80</v>
          </cell>
          <cell r="AC77">
            <v>63.466666666666669</v>
          </cell>
          <cell r="AD77">
            <v>45</v>
          </cell>
          <cell r="AE77">
            <v>18.466666666666669</v>
          </cell>
          <cell r="AF77">
            <v>193.38333333333335</v>
          </cell>
          <cell r="AG77">
            <v>176.29000000000002</v>
          </cell>
          <cell r="AH77">
            <v>17.093333333333334</v>
          </cell>
          <cell r="AI77">
            <v>59</v>
          </cell>
          <cell r="AK77">
            <v>4155.1816666666673</v>
          </cell>
          <cell r="AL77">
            <v>2234.8833333333332</v>
          </cell>
          <cell r="AM77">
            <v>1920.2983333333341</v>
          </cell>
          <cell r="AN77">
            <v>1920.2983333333332</v>
          </cell>
          <cell r="AO77">
            <v>115</v>
          </cell>
          <cell r="AP77">
            <v>125</v>
          </cell>
          <cell r="AQ77">
            <v>1727.8833333333332</v>
          </cell>
          <cell r="AR77">
            <v>1795.2983333333341</v>
          </cell>
        </row>
        <row r="78">
          <cell r="F78">
            <v>160</v>
          </cell>
          <cell r="G78">
            <v>71</v>
          </cell>
          <cell r="H78">
            <v>89</v>
          </cell>
          <cell r="P78">
            <v>66</v>
          </cell>
          <cell r="S78">
            <v>152.33333333333334</v>
          </cell>
          <cell r="T78">
            <v>0</v>
          </cell>
          <cell r="U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18</v>
          </cell>
          <cell r="AC78">
            <v>18</v>
          </cell>
          <cell r="AD78">
            <v>51</v>
          </cell>
          <cell r="AE78">
            <v>0</v>
          </cell>
          <cell r="AF78">
            <v>141</v>
          </cell>
          <cell r="AG78">
            <v>119</v>
          </cell>
          <cell r="AH78">
            <v>0</v>
          </cell>
          <cell r="AK78">
            <v>160</v>
          </cell>
          <cell r="AL78">
            <v>71</v>
          </cell>
          <cell r="AM78">
            <v>89</v>
          </cell>
          <cell r="AN78">
            <v>89</v>
          </cell>
          <cell r="AO78">
            <v>0</v>
          </cell>
          <cell r="AP78">
            <v>0</v>
          </cell>
          <cell r="AQ78">
            <v>71</v>
          </cell>
          <cell r="AR78">
            <v>89</v>
          </cell>
        </row>
        <row r="79">
          <cell r="F79">
            <v>2822</v>
          </cell>
          <cell r="G79">
            <v>1255</v>
          </cell>
          <cell r="H79">
            <v>1567</v>
          </cell>
          <cell r="P79">
            <v>98.883333333333326</v>
          </cell>
          <cell r="S79">
            <v>231.42499999999998</v>
          </cell>
          <cell r="T79">
            <v>85.458999999999975</v>
          </cell>
          <cell r="U79">
            <v>145.96600000000001</v>
          </cell>
          <cell r="V79">
            <v>110</v>
          </cell>
          <cell r="W79">
            <v>89</v>
          </cell>
          <cell r="X79">
            <v>98.11666666666666</v>
          </cell>
          <cell r="Y79">
            <v>70</v>
          </cell>
          <cell r="Z79">
            <v>28.11666666666666</v>
          </cell>
          <cell r="AA79">
            <v>101</v>
          </cell>
          <cell r="AB79">
            <v>80</v>
          </cell>
          <cell r="AC79">
            <v>63.466666666666669</v>
          </cell>
          <cell r="AD79">
            <v>45</v>
          </cell>
          <cell r="AE79">
            <v>18.466666666666669</v>
          </cell>
          <cell r="AF79">
            <v>193.38333333333335</v>
          </cell>
          <cell r="AG79">
            <v>176.29000000000002</v>
          </cell>
          <cell r="AH79">
            <v>17.093333333333334</v>
          </cell>
          <cell r="AK79">
            <v>3995.1816666666668</v>
          </cell>
          <cell r="AL79">
            <v>1771.8833333333332</v>
          </cell>
          <cell r="AM79">
            <v>2223.2983333333336</v>
          </cell>
          <cell r="AN79">
            <v>2223.2983333333332</v>
          </cell>
          <cell r="AO79">
            <v>115</v>
          </cell>
          <cell r="AP79">
            <v>125</v>
          </cell>
          <cell r="AQ79">
            <v>1656.8833333333332</v>
          </cell>
          <cell r="AR79">
            <v>2098.2983333333336</v>
          </cell>
        </row>
        <row r="80">
          <cell r="F80">
            <v>627</v>
          </cell>
          <cell r="G80">
            <v>279</v>
          </cell>
          <cell r="H80">
            <v>348</v>
          </cell>
          <cell r="P80">
            <v>63.75</v>
          </cell>
          <cell r="S80">
            <v>129.48333333333329</v>
          </cell>
          <cell r="T80">
            <v>85.458999999999975</v>
          </cell>
          <cell r="U80">
            <v>44.024333333333317</v>
          </cell>
          <cell r="V80">
            <v>74</v>
          </cell>
          <cell r="W80">
            <v>60</v>
          </cell>
          <cell r="X80">
            <v>61</v>
          </cell>
          <cell r="Y80">
            <v>44</v>
          </cell>
          <cell r="Z80">
            <v>17</v>
          </cell>
          <cell r="AA80">
            <v>36</v>
          </cell>
          <cell r="AB80">
            <v>29</v>
          </cell>
          <cell r="AC80">
            <v>24.65</v>
          </cell>
          <cell r="AD80">
            <v>14</v>
          </cell>
          <cell r="AE80">
            <v>10.649999999999999</v>
          </cell>
          <cell r="AF80">
            <v>119.85</v>
          </cell>
          <cell r="AG80">
            <v>127</v>
          </cell>
          <cell r="AH80">
            <v>-7.1500000000000057</v>
          </cell>
          <cell r="AI80">
            <v>18.600000000000001</v>
          </cell>
          <cell r="AK80">
            <v>1217.8833333333334</v>
          </cell>
          <cell r="AL80">
            <v>564.75</v>
          </cell>
          <cell r="AM80">
            <v>653.13333333333344</v>
          </cell>
          <cell r="AN80">
            <v>653.13333333333333</v>
          </cell>
          <cell r="AR80">
            <v>653.13333333333344</v>
          </cell>
        </row>
        <row r="81">
          <cell r="F81">
            <v>33</v>
          </cell>
          <cell r="G81">
            <v>15</v>
          </cell>
          <cell r="H81">
            <v>18</v>
          </cell>
          <cell r="P81">
            <v>0</v>
          </cell>
          <cell r="S81">
            <v>0</v>
          </cell>
          <cell r="X81">
            <v>25</v>
          </cell>
          <cell r="AC81">
            <v>32</v>
          </cell>
          <cell r="AF81">
            <v>39.666666666666664</v>
          </cell>
          <cell r="AG81">
            <v>26</v>
          </cell>
          <cell r="AH81">
            <v>13.666666666666664</v>
          </cell>
          <cell r="AI81">
            <v>15.3</v>
          </cell>
          <cell r="AK81">
            <v>342</v>
          </cell>
          <cell r="AL81">
            <v>148</v>
          </cell>
          <cell r="AM81">
            <v>194</v>
          </cell>
          <cell r="AN81">
            <v>194</v>
          </cell>
          <cell r="AR81">
            <v>194</v>
          </cell>
        </row>
        <row r="82">
          <cell r="F82">
            <v>265</v>
          </cell>
          <cell r="G82">
            <v>118</v>
          </cell>
          <cell r="H82">
            <v>147</v>
          </cell>
          <cell r="P82">
            <v>7.0833333333333348</v>
          </cell>
          <cell r="S82">
            <v>72</v>
          </cell>
          <cell r="T82">
            <v>33</v>
          </cell>
          <cell r="U82">
            <v>17</v>
          </cell>
          <cell r="V82">
            <v>11</v>
          </cell>
          <cell r="W82">
            <v>9</v>
          </cell>
          <cell r="X82">
            <v>15.866666666666662</v>
          </cell>
          <cell r="AA82">
            <v>26</v>
          </cell>
          <cell r="AB82">
            <v>21</v>
          </cell>
          <cell r="AC82">
            <v>11.616666666666664</v>
          </cell>
          <cell r="AF82">
            <v>38.816666666666677</v>
          </cell>
          <cell r="AG82">
            <v>23.290000000000006</v>
          </cell>
          <cell r="AH82">
            <v>15.526666666666671</v>
          </cell>
          <cell r="AK82">
            <v>397.85666666666668</v>
          </cell>
          <cell r="AL82">
            <v>127.08333333333333</v>
          </cell>
          <cell r="AM82">
            <v>270.77333333333337</v>
          </cell>
          <cell r="AN82">
            <v>243.29000000000002</v>
          </cell>
        </row>
        <row r="83">
          <cell r="F83">
            <v>535</v>
          </cell>
          <cell r="G83">
            <v>238</v>
          </cell>
          <cell r="H83">
            <v>297</v>
          </cell>
          <cell r="P83">
            <v>28.05</v>
          </cell>
          <cell r="S83">
            <v>29.941666666666681</v>
          </cell>
          <cell r="T83">
            <v>33.660000000000004</v>
          </cell>
          <cell r="U83">
            <v>17.339999999999996</v>
          </cell>
          <cell r="V83">
            <v>25</v>
          </cell>
          <cell r="W83">
            <v>20</v>
          </cell>
          <cell r="X83">
            <v>21.25</v>
          </cell>
          <cell r="AA83">
            <v>39</v>
          </cell>
          <cell r="AB83">
            <v>31</v>
          </cell>
          <cell r="AC83">
            <v>27.2</v>
          </cell>
          <cell r="AF83">
            <v>33.716666666666676</v>
          </cell>
          <cell r="AG83">
            <v>26</v>
          </cell>
          <cell r="AH83">
            <v>7.7166666666666757</v>
          </cell>
          <cell r="AK83">
            <v>675.44166666666672</v>
          </cell>
          <cell r="AL83">
            <v>270.05</v>
          </cell>
          <cell r="AM83">
            <v>405.39166666666671</v>
          </cell>
          <cell r="AN83">
            <v>356.94166666666666</v>
          </cell>
        </row>
        <row r="84">
          <cell r="F84">
            <v>881</v>
          </cell>
          <cell r="G84">
            <v>392</v>
          </cell>
          <cell r="H84">
            <v>489</v>
          </cell>
          <cell r="P84">
            <v>2512.62</v>
          </cell>
          <cell r="Q84">
            <v>0</v>
          </cell>
          <cell r="R84">
            <v>0</v>
          </cell>
          <cell r="S84">
            <v>9258.7648484848487</v>
          </cell>
          <cell r="T84">
            <v>5700.9847757575753</v>
          </cell>
          <cell r="U84">
            <v>3557.7800727272729</v>
          </cell>
          <cell r="X84">
            <v>17486.169696969697</v>
          </cell>
          <cell r="Y84">
            <v>11436</v>
          </cell>
          <cell r="Z84">
            <v>6050.1696969696977</v>
          </cell>
          <cell r="AA84">
            <v>0</v>
          </cell>
          <cell r="AB84">
            <v>0</v>
          </cell>
          <cell r="AC84">
            <v>13595.361818181818</v>
          </cell>
          <cell r="AD84">
            <v>8063</v>
          </cell>
          <cell r="AE84">
            <v>5532.3618181818183</v>
          </cell>
          <cell r="AF84">
            <v>4470.8927272727269</v>
          </cell>
          <cell r="AG84">
            <v>3519</v>
          </cell>
          <cell r="AH84">
            <v>952.89272727272737</v>
          </cell>
          <cell r="AI84">
            <v>783.2</v>
          </cell>
          <cell r="AK84">
            <v>881</v>
          </cell>
          <cell r="AL84">
            <v>392</v>
          </cell>
          <cell r="AM84">
            <v>489</v>
          </cell>
          <cell r="AN84">
            <v>489</v>
          </cell>
          <cell r="AO84">
            <v>19380</v>
          </cell>
          <cell r="AP84">
            <v>16419</v>
          </cell>
          <cell r="AQ84">
            <v>4052.62</v>
          </cell>
          <cell r="AR84">
            <v>9718.3963636363642</v>
          </cell>
        </row>
        <row r="85">
          <cell r="F85">
            <v>13</v>
          </cell>
          <cell r="G85">
            <v>0</v>
          </cell>
          <cell r="H85">
            <v>0</v>
          </cell>
          <cell r="P85">
            <v>18</v>
          </cell>
          <cell r="Q85">
            <v>0</v>
          </cell>
          <cell r="R85">
            <v>0</v>
          </cell>
          <cell r="S85">
            <v>7.5</v>
          </cell>
          <cell r="T85">
            <v>452.808109090909</v>
          </cell>
          <cell r="U85">
            <v>471.29007272727262</v>
          </cell>
          <cell r="V85">
            <v>0</v>
          </cell>
          <cell r="W85">
            <v>0</v>
          </cell>
          <cell r="X85">
            <v>5</v>
          </cell>
          <cell r="Y85">
            <v>351</v>
          </cell>
          <cell r="Z85">
            <v>185.2</v>
          </cell>
          <cell r="AA85">
            <v>4</v>
          </cell>
          <cell r="AB85">
            <v>0</v>
          </cell>
          <cell r="AC85">
            <v>1.7</v>
          </cell>
          <cell r="AD85">
            <v>253</v>
          </cell>
          <cell r="AE85">
            <v>174.18</v>
          </cell>
          <cell r="AF85">
            <v>85</v>
          </cell>
          <cell r="AG85">
            <v>85</v>
          </cell>
          <cell r="AH85">
            <v>0</v>
          </cell>
          <cell r="AI85">
            <v>274</v>
          </cell>
          <cell r="AK85">
            <v>118.2</v>
          </cell>
          <cell r="AL85">
            <v>19</v>
          </cell>
          <cell r="AM85">
            <v>99.2</v>
          </cell>
          <cell r="AN85">
            <v>92.5</v>
          </cell>
        </row>
        <row r="86">
          <cell r="F86">
            <v>4573</v>
          </cell>
          <cell r="G86">
            <v>2426</v>
          </cell>
          <cell r="H86">
            <v>2147</v>
          </cell>
          <cell r="P86">
            <v>2143.7866666666664</v>
          </cell>
          <cell r="Q86">
            <v>0</v>
          </cell>
          <cell r="R86">
            <v>0</v>
          </cell>
          <cell r="S86">
            <v>8033.9989393939386</v>
          </cell>
          <cell r="T86">
            <v>5158.0368969696974</v>
          </cell>
          <cell r="U86">
            <v>2874.9620424242421</v>
          </cell>
          <cell r="V86">
            <v>14476.131818181819</v>
          </cell>
          <cell r="W86">
            <v>11744</v>
          </cell>
          <cell r="X86">
            <v>15812.24090909091</v>
          </cell>
          <cell r="Y86">
            <v>11356</v>
          </cell>
          <cell r="Z86">
            <v>4456.2409090909096</v>
          </cell>
          <cell r="AA86">
            <v>0</v>
          </cell>
          <cell r="AB86">
            <v>0</v>
          </cell>
          <cell r="AC86">
            <v>12605.875151515153</v>
          </cell>
          <cell r="AD86">
            <v>8968</v>
          </cell>
          <cell r="AE86">
            <v>3637.8751515151521</v>
          </cell>
          <cell r="AF86">
            <v>4836.4533333333329</v>
          </cell>
          <cell r="AG86">
            <v>3979.54</v>
          </cell>
          <cell r="AH86">
            <v>856.9133333333333</v>
          </cell>
          <cell r="AK86">
            <v>48266.441666666666</v>
          </cell>
          <cell r="AL86">
            <v>25519.786666666667</v>
          </cell>
          <cell r="AM86">
            <v>22746.654999999999</v>
          </cell>
          <cell r="AN86">
            <v>22747.655000000002</v>
          </cell>
          <cell r="AO86">
            <v>20189</v>
          </cell>
          <cell r="AP86">
            <v>12601</v>
          </cell>
          <cell r="AQ86">
            <v>4508.7866666666669</v>
          </cell>
          <cell r="AR86">
            <v>9356.6550000000025</v>
          </cell>
        </row>
        <row r="87">
          <cell r="F87">
            <v>402</v>
          </cell>
          <cell r="G87">
            <v>179</v>
          </cell>
          <cell r="H87">
            <v>223</v>
          </cell>
          <cell r="P87">
            <v>633.5200000000001</v>
          </cell>
          <cell r="Q87">
            <v>0</v>
          </cell>
          <cell r="R87">
            <v>0</v>
          </cell>
          <cell r="T87">
            <v>477.82706363636368</v>
          </cell>
          <cell r="U87">
            <v>497.33020909090914</v>
          </cell>
          <cell r="V87">
            <v>0</v>
          </cell>
          <cell r="W87">
            <v>0</v>
          </cell>
          <cell r="X87">
            <v>98.949999999999989</v>
          </cell>
          <cell r="Y87">
            <v>389</v>
          </cell>
          <cell r="Z87">
            <v>153.15</v>
          </cell>
          <cell r="AA87">
            <v>0</v>
          </cell>
          <cell r="AB87">
            <v>0</v>
          </cell>
          <cell r="AC87">
            <v>89.66</v>
          </cell>
          <cell r="AD87">
            <v>314</v>
          </cell>
          <cell r="AE87">
            <v>126.86000000000001</v>
          </cell>
          <cell r="AH87">
            <v>109.07000000000016</v>
          </cell>
          <cell r="AK87">
            <v>4846.3236363636361</v>
          </cell>
          <cell r="AL87">
            <v>1715.52</v>
          </cell>
          <cell r="AM87">
            <v>3130.8036363636365</v>
          </cell>
          <cell r="AN87">
            <v>600.01</v>
          </cell>
          <cell r="AO87">
            <v>0</v>
          </cell>
          <cell r="AP87">
            <v>0</v>
          </cell>
          <cell r="AQ87">
            <v>0</v>
          </cell>
          <cell r="AR87">
            <v>0</v>
          </cell>
        </row>
        <row r="88">
          <cell r="F88">
            <v>10937.1</v>
          </cell>
          <cell r="G88">
            <v>0</v>
          </cell>
          <cell r="H88">
            <v>2070.1</v>
          </cell>
          <cell r="P88">
            <v>2512.62</v>
          </cell>
          <cell r="Q88">
            <v>0</v>
          </cell>
          <cell r="R88">
            <v>0</v>
          </cell>
          <cell r="S88">
            <v>9258.7648484848487</v>
          </cell>
          <cell r="T88">
            <v>5700.9847757575753</v>
          </cell>
          <cell r="U88">
            <v>3557.7800727272729</v>
          </cell>
          <cell r="V88">
            <v>0</v>
          </cell>
          <cell r="W88">
            <v>0</v>
          </cell>
          <cell r="X88">
            <v>17486.169696969697</v>
          </cell>
          <cell r="Y88">
            <v>11436</v>
          </cell>
          <cell r="Z88">
            <v>6050.1696969696977</v>
          </cell>
          <cell r="AA88">
            <v>0</v>
          </cell>
          <cell r="AB88">
            <v>0</v>
          </cell>
          <cell r="AC88">
            <v>13595.361818181818</v>
          </cell>
          <cell r="AD88">
            <v>8063</v>
          </cell>
          <cell r="AE88">
            <v>5532.3618181818183</v>
          </cell>
          <cell r="AF88">
            <v>4470.8927272727269</v>
          </cell>
          <cell r="AG88">
            <v>3519</v>
          </cell>
          <cell r="AH88">
            <v>952.89272727272737</v>
          </cell>
          <cell r="AI88">
            <v>783.2</v>
          </cell>
          <cell r="AK88">
            <v>58234.016363636365</v>
          </cell>
          <cell r="AL88">
            <v>25518.786666666667</v>
          </cell>
          <cell r="AM88">
            <v>26872.396363636362</v>
          </cell>
          <cell r="AN88">
            <v>0</v>
          </cell>
          <cell r="AO88">
            <v>19380</v>
          </cell>
          <cell r="AP88">
            <v>16419</v>
          </cell>
          <cell r="AQ88">
            <v>4052.62</v>
          </cell>
          <cell r="AR88">
            <v>9718.3963636363642</v>
          </cell>
        </row>
        <row r="89">
          <cell r="F89">
            <v>4189</v>
          </cell>
          <cell r="G89">
            <v>4189</v>
          </cell>
          <cell r="H89">
            <v>0</v>
          </cell>
          <cell r="AA89" t="str">
            <v>`</v>
          </cell>
          <cell r="AH89">
            <v>0</v>
          </cell>
          <cell r="AK89">
            <v>4189</v>
          </cell>
          <cell r="AL89">
            <v>4189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  <cell r="AQ89">
            <v>0</v>
          </cell>
          <cell r="AR89">
            <v>0</v>
          </cell>
        </row>
        <row r="90">
          <cell r="F90">
            <v>8762</v>
          </cell>
          <cell r="G90">
            <v>6615</v>
          </cell>
          <cell r="H90">
            <v>2147</v>
          </cell>
          <cell r="P90">
            <v>2143.7866666666664</v>
          </cell>
          <cell r="Q90">
            <v>0</v>
          </cell>
          <cell r="R90">
            <v>0</v>
          </cell>
          <cell r="S90">
            <v>8033.9989393939386</v>
          </cell>
          <cell r="T90">
            <v>5158.0368969696974</v>
          </cell>
          <cell r="U90">
            <v>2874.9620424242421</v>
          </cell>
          <cell r="V90">
            <v>0</v>
          </cell>
          <cell r="W90">
            <v>0</v>
          </cell>
          <cell r="X90">
            <v>15812.24090909091</v>
          </cell>
          <cell r="Y90">
            <v>11356</v>
          </cell>
          <cell r="Z90">
            <v>4456.2409090909096</v>
          </cell>
          <cell r="AA90">
            <v>0</v>
          </cell>
          <cell r="AB90">
            <v>0</v>
          </cell>
          <cell r="AC90">
            <v>12605.875151515153</v>
          </cell>
          <cell r="AD90">
            <v>8968</v>
          </cell>
          <cell r="AE90">
            <v>3637.8751515151521</v>
          </cell>
          <cell r="AF90">
            <v>4836.4533333333329</v>
          </cell>
          <cell r="AG90">
            <v>3979.54</v>
          </cell>
          <cell r="AH90">
            <v>856.9133333333333</v>
          </cell>
          <cell r="AK90">
            <v>52455.441666666666</v>
          </cell>
          <cell r="AL90">
            <v>29708.786666666667</v>
          </cell>
          <cell r="AM90">
            <v>22746.654999999999</v>
          </cell>
          <cell r="AN90">
            <v>22747.655000000002</v>
          </cell>
          <cell r="AO90">
            <v>20189</v>
          </cell>
          <cell r="AP90">
            <v>12601</v>
          </cell>
          <cell r="AQ90">
            <v>4508.7866666666669</v>
          </cell>
          <cell r="AR90">
            <v>9356.6550000000025</v>
          </cell>
        </row>
        <row r="91">
          <cell r="F91">
            <v>0</v>
          </cell>
          <cell r="G91">
            <v>0</v>
          </cell>
          <cell r="H91">
            <v>0</v>
          </cell>
          <cell r="S91">
            <v>0</v>
          </cell>
          <cell r="T91">
            <v>0</v>
          </cell>
          <cell r="U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H91">
            <v>0</v>
          </cell>
          <cell r="AK91">
            <v>127</v>
          </cell>
          <cell r="AL91">
            <v>70.766579973992179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  <cell r="AR91">
            <v>-1</v>
          </cell>
        </row>
        <row r="92">
          <cell r="F92">
            <v>419</v>
          </cell>
          <cell r="G92">
            <v>331</v>
          </cell>
          <cell r="H92">
            <v>88</v>
          </cell>
          <cell r="P92">
            <v>66</v>
          </cell>
          <cell r="S92">
            <v>0</v>
          </cell>
          <cell r="X92">
            <v>28.333333333333332</v>
          </cell>
          <cell r="Y92">
            <v>19</v>
          </cell>
          <cell r="Z92">
            <v>9.3333333333333321</v>
          </cell>
          <cell r="AC92">
            <v>27.333333333333332</v>
          </cell>
          <cell r="AD92">
            <v>16</v>
          </cell>
          <cell r="AE92">
            <v>11.333333333333332</v>
          </cell>
          <cell r="AF92">
            <v>12.666666666666666</v>
          </cell>
          <cell r="AG92">
            <v>13</v>
          </cell>
          <cell r="AH92">
            <v>0</v>
          </cell>
          <cell r="AK92">
            <v>419</v>
          </cell>
          <cell r="AL92">
            <v>331</v>
          </cell>
          <cell r="AM92">
            <v>88</v>
          </cell>
          <cell r="AN92">
            <v>88</v>
          </cell>
          <cell r="AO92">
            <v>0</v>
          </cell>
          <cell r="AP92">
            <v>0</v>
          </cell>
          <cell r="AQ92">
            <v>22.41900898044376</v>
          </cell>
          <cell r="AR92">
            <v>14.93842880876316</v>
          </cell>
        </row>
        <row r="93">
          <cell r="F93">
            <v>67</v>
          </cell>
          <cell r="G93">
            <v>42.401178010471199</v>
          </cell>
          <cell r="H93">
            <v>24.598821989528801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H93">
            <v>0</v>
          </cell>
          <cell r="AK93">
            <v>67</v>
          </cell>
          <cell r="AL93">
            <v>42.401178010471199</v>
          </cell>
          <cell r="AM93">
            <v>24.598821989528801</v>
          </cell>
          <cell r="AN93">
            <v>24.598821989528801</v>
          </cell>
          <cell r="AO93">
            <v>0</v>
          </cell>
          <cell r="AP93">
            <v>0</v>
          </cell>
          <cell r="AQ93">
            <v>0</v>
          </cell>
          <cell r="AR93">
            <v>0</v>
          </cell>
        </row>
        <row r="94">
          <cell r="F94">
            <v>11</v>
          </cell>
          <cell r="G94">
            <v>6.9613874345549736</v>
          </cell>
          <cell r="H94">
            <v>4.0386125654450264</v>
          </cell>
          <cell r="P94">
            <v>1</v>
          </cell>
          <cell r="S94">
            <v>81</v>
          </cell>
          <cell r="V94">
            <v>-129</v>
          </cell>
          <cell r="W94">
            <v>-105</v>
          </cell>
          <cell r="X94">
            <v>172</v>
          </cell>
          <cell r="Y94">
            <v>124</v>
          </cell>
          <cell r="Z94">
            <v>48</v>
          </cell>
          <cell r="AA94">
            <v>0</v>
          </cell>
          <cell r="AB94">
            <v>0</v>
          </cell>
          <cell r="AC94">
            <v>261</v>
          </cell>
          <cell r="AD94">
            <v>186</v>
          </cell>
          <cell r="AE94">
            <v>75</v>
          </cell>
          <cell r="AF94">
            <v>58</v>
          </cell>
          <cell r="AG94">
            <v>13</v>
          </cell>
          <cell r="AH94">
            <v>0</v>
          </cell>
          <cell r="AK94">
            <v>539</v>
          </cell>
          <cell r="AL94">
            <v>317.96138743455498</v>
          </cell>
          <cell r="AM94">
            <v>221.03861256544502</v>
          </cell>
          <cell r="AN94">
            <v>221.03861256544502</v>
          </cell>
          <cell r="AO94">
            <v>310</v>
          </cell>
          <cell r="AP94">
            <v>145</v>
          </cell>
          <cell r="AQ94">
            <v>7.9613874345549789</v>
          </cell>
          <cell r="AR94">
            <v>76.038612565445021</v>
          </cell>
        </row>
        <row r="95">
          <cell r="F95">
            <v>11562.1</v>
          </cell>
          <cell r="G95">
            <v>9326.3537061118332</v>
          </cell>
          <cell r="H95">
            <v>2235.7462938881663</v>
          </cell>
          <cell r="P95">
            <v>2578.62</v>
          </cell>
          <cell r="Q95">
            <v>0</v>
          </cell>
          <cell r="R95">
            <v>0</v>
          </cell>
          <cell r="S95">
            <v>9258.7648484848487</v>
          </cell>
          <cell r="T95">
            <v>5700.9847757575753</v>
          </cell>
          <cell r="U95">
            <v>3557.7800727272729</v>
          </cell>
          <cell r="V95">
            <v>0</v>
          </cell>
          <cell r="W95">
            <v>0</v>
          </cell>
          <cell r="X95">
            <v>17514.503030303029</v>
          </cell>
          <cell r="Y95">
            <v>11455</v>
          </cell>
          <cell r="Z95">
            <v>6059.5030303030308</v>
          </cell>
          <cell r="AA95">
            <v>0</v>
          </cell>
          <cell r="AB95">
            <v>0</v>
          </cell>
          <cell r="AC95">
            <v>13622.695151515152</v>
          </cell>
          <cell r="AD95">
            <v>8079</v>
          </cell>
          <cell r="AE95">
            <v>5543.6951515151513</v>
          </cell>
          <cell r="AF95">
            <v>4483.5593939393939</v>
          </cell>
          <cell r="AG95">
            <v>3532</v>
          </cell>
          <cell r="AH95">
            <v>952.89272727272737</v>
          </cell>
          <cell r="AI95">
            <v>783.2</v>
          </cell>
          <cell r="AJ95">
            <v>0</v>
          </cell>
          <cell r="AK95">
            <v>58993.683030303029</v>
          </cell>
          <cell r="AL95">
            <v>31921.973706111832</v>
          </cell>
          <cell r="AM95">
            <v>27071.709324191197</v>
          </cell>
          <cell r="AN95">
            <v>0</v>
          </cell>
          <cell r="AO95">
            <v>19415</v>
          </cell>
          <cell r="AP95">
            <v>16440</v>
          </cell>
          <cell r="AQ95">
            <v>4153.252222919521</v>
          </cell>
          <cell r="AR95">
            <v>9754.6660308805876</v>
          </cell>
        </row>
        <row r="96">
          <cell r="F96">
            <v>4024.1000000000004</v>
          </cell>
          <cell r="G96">
            <v>1788.3537061118332</v>
          </cell>
          <cell r="H96">
            <v>2235.7462938881663</v>
          </cell>
          <cell r="P96">
            <v>2578.62</v>
          </cell>
          <cell r="Q96">
            <v>0</v>
          </cell>
          <cell r="R96">
            <v>0</v>
          </cell>
          <cell r="S96">
            <v>6428.7648484848487</v>
          </cell>
          <cell r="T96">
            <v>2870.9847757575753</v>
          </cell>
          <cell r="U96">
            <v>3557.7800727272729</v>
          </cell>
          <cell r="V96">
            <v>0</v>
          </cell>
          <cell r="W96">
            <v>0</v>
          </cell>
          <cell r="X96">
            <v>5059.5030303030289</v>
          </cell>
          <cell r="Y96">
            <v>3309</v>
          </cell>
          <cell r="Z96">
            <v>1750.5030303030308</v>
          </cell>
          <cell r="AA96">
            <v>0</v>
          </cell>
          <cell r="AB96">
            <v>0</v>
          </cell>
          <cell r="AC96">
            <v>3034.6951515151522</v>
          </cell>
          <cell r="AD96">
            <v>1800</v>
          </cell>
          <cell r="AE96">
            <v>1234.6951515151513</v>
          </cell>
          <cell r="AF96">
            <v>4483.5593939393939</v>
          </cell>
          <cell r="AG96">
            <v>3532</v>
          </cell>
          <cell r="AH96">
            <v>952.89272727272737</v>
          </cell>
          <cell r="AI96">
            <v>783.2</v>
          </cell>
          <cell r="AJ96">
            <v>0</v>
          </cell>
          <cell r="AK96">
            <v>25582.683030303029</v>
          </cell>
          <cell r="AL96">
            <v>9958.9737061118321</v>
          </cell>
          <cell r="AM96">
            <v>15623.709324191197</v>
          </cell>
          <cell r="AN96">
            <v>0</v>
          </cell>
          <cell r="AO96">
            <v>4990</v>
          </cell>
          <cell r="AP96">
            <v>4992</v>
          </cell>
          <cell r="AQ96">
            <v>4153.252222919521</v>
          </cell>
          <cell r="AR96">
            <v>9754.6660308805876</v>
          </cell>
        </row>
        <row r="97">
          <cell r="F97">
            <v>9259</v>
          </cell>
          <cell r="G97">
            <v>6995.3625654450261</v>
          </cell>
          <cell r="H97">
            <v>2263.6374345549739</v>
          </cell>
          <cell r="P97">
            <v>2144.7866666666664</v>
          </cell>
          <cell r="Q97">
            <v>0</v>
          </cell>
          <cell r="R97">
            <v>0</v>
          </cell>
          <cell r="S97">
            <v>8114.9989393939386</v>
          </cell>
          <cell r="T97">
            <v>5158.0368969696974</v>
          </cell>
          <cell r="U97">
            <v>2874.9620424242421</v>
          </cell>
          <cell r="V97">
            <v>0</v>
          </cell>
          <cell r="W97">
            <v>0</v>
          </cell>
          <cell r="X97">
            <v>15984.24090909091</v>
          </cell>
          <cell r="Y97">
            <v>11480</v>
          </cell>
          <cell r="Z97">
            <v>4504.2409090909096</v>
          </cell>
          <cell r="AA97">
            <v>0</v>
          </cell>
          <cell r="AB97">
            <v>0</v>
          </cell>
          <cell r="AC97">
            <v>12866.875151515153</v>
          </cell>
          <cell r="AD97">
            <v>9154</v>
          </cell>
          <cell r="AE97">
            <v>3712.8751515151521</v>
          </cell>
          <cell r="AF97">
            <v>4894.4533333333329</v>
          </cell>
          <cell r="AG97">
            <v>3992.54</v>
          </cell>
          <cell r="AH97">
            <v>856.9133333333333</v>
          </cell>
          <cell r="AI97">
            <v>54.400000000000006</v>
          </cell>
          <cell r="AJ97">
            <v>0</v>
          </cell>
          <cell r="AK97">
            <v>53480.441666666666</v>
          </cell>
          <cell r="AL97">
            <v>30400.149232111693</v>
          </cell>
          <cell r="AM97">
            <v>23080.292434554973</v>
          </cell>
          <cell r="AN97">
            <v>23081.292434554976</v>
          </cell>
          <cell r="AO97">
            <v>20499</v>
          </cell>
          <cell r="AP97">
            <v>12746</v>
          </cell>
          <cell r="AQ97">
            <v>4539.1670630816652</v>
          </cell>
          <cell r="AR97">
            <v>9446.6320413742123</v>
          </cell>
        </row>
        <row r="98">
          <cell r="F98">
            <v>5070</v>
          </cell>
          <cell r="G98">
            <v>2806.3625654450261</v>
          </cell>
          <cell r="H98">
            <v>2263.6374345549739</v>
          </cell>
          <cell r="P98">
            <v>2144.7866666666664</v>
          </cell>
          <cell r="Q98">
            <v>0</v>
          </cell>
          <cell r="R98">
            <v>0</v>
          </cell>
          <cell r="S98">
            <v>5169.9989393939386</v>
          </cell>
          <cell r="T98">
            <v>2213.0368969696974</v>
          </cell>
          <cell r="U98">
            <v>2874.9620424242421</v>
          </cell>
          <cell r="V98">
            <v>0</v>
          </cell>
          <cell r="W98">
            <v>0</v>
          </cell>
          <cell r="X98">
            <v>3625.2409090909096</v>
          </cell>
          <cell r="Y98">
            <v>2602</v>
          </cell>
          <cell r="Z98">
            <v>1023.2409090909096</v>
          </cell>
          <cell r="AA98">
            <v>0</v>
          </cell>
          <cell r="AB98">
            <v>0</v>
          </cell>
          <cell r="AC98">
            <v>2509.8751515151525</v>
          </cell>
          <cell r="AD98">
            <v>1785</v>
          </cell>
          <cell r="AE98">
            <v>724.87515151515208</v>
          </cell>
          <cell r="AF98">
            <v>4894.4533333333329</v>
          </cell>
          <cell r="AG98">
            <v>3992.54</v>
          </cell>
          <cell r="AH98">
            <v>856.9133333333333</v>
          </cell>
          <cell r="AI98">
            <v>54.400000000000006</v>
          </cell>
          <cell r="AK98">
            <v>23630.441666666666</v>
          </cell>
          <cell r="AL98">
            <v>9964.149232111693</v>
          </cell>
          <cell r="AM98">
            <v>13666.292434554973</v>
          </cell>
          <cell r="AN98">
            <v>13667.292434554976</v>
          </cell>
          <cell r="AO98">
            <v>4252</v>
          </cell>
          <cell r="AP98">
            <v>3332</v>
          </cell>
          <cell r="AQ98">
            <v>4539.1670630816652</v>
          </cell>
          <cell r="AR98">
            <v>9446.6320413742123</v>
          </cell>
        </row>
        <row r="99">
          <cell r="F99">
            <v>555</v>
          </cell>
          <cell r="P99">
            <v>705.5</v>
          </cell>
          <cell r="S99">
            <v>1948.2</v>
          </cell>
          <cell r="V99">
            <v>80</v>
          </cell>
          <cell r="W99">
            <v>14347.131818181819</v>
          </cell>
          <cell r="X99">
            <v>8.5</v>
          </cell>
          <cell r="Y99">
            <v>15984.24090909091</v>
          </cell>
          <cell r="AA99">
            <v>300</v>
          </cell>
          <cell r="AC99">
            <v>229.5</v>
          </cell>
          <cell r="AD99">
            <v>12866.875151515153</v>
          </cell>
          <cell r="AF99">
            <v>202.29999999999998</v>
          </cell>
          <cell r="AG99">
            <v>119</v>
          </cell>
          <cell r="AH99">
            <v>83.299999999999983</v>
          </cell>
          <cell r="AK99">
            <v>3675.7</v>
          </cell>
          <cell r="AL99">
            <v>53480.441666666673</v>
          </cell>
        </row>
        <row r="100">
          <cell r="F100">
            <v>92</v>
          </cell>
          <cell r="P100">
            <v>361</v>
          </cell>
          <cell r="S100">
            <v>549</v>
          </cell>
          <cell r="V100">
            <v>80</v>
          </cell>
          <cell r="X100">
            <v>9</v>
          </cell>
          <cell r="AA100">
            <v>300</v>
          </cell>
          <cell r="AC100">
            <v>230</v>
          </cell>
          <cell r="AF100">
            <v>202</v>
          </cell>
          <cell r="AG100">
            <v>119</v>
          </cell>
          <cell r="AH100">
            <v>0</v>
          </cell>
          <cell r="AI100">
            <v>0</v>
          </cell>
          <cell r="AK100">
            <v>1360</v>
          </cell>
          <cell r="AL100">
            <v>53480.441666666666</v>
          </cell>
          <cell r="AM100">
            <v>30399.149232111693</v>
          </cell>
        </row>
        <row r="101">
          <cell r="F101">
            <v>0</v>
          </cell>
          <cell r="P101">
            <v>600</v>
          </cell>
          <cell r="S101">
            <v>278</v>
          </cell>
          <cell r="V101">
            <v>80</v>
          </cell>
          <cell r="X101">
            <v>9</v>
          </cell>
          <cell r="AA101">
            <v>300</v>
          </cell>
          <cell r="AF101">
            <v>0</v>
          </cell>
          <cell r="AK101">
            <v>287</v>
          </cell>
        </row>
        <row r="102">
          <cell r="F102">
            <v>463</v>
          </cell>
          <cell r="P102">
            <v>344.5</v>
          </cell>
          <cell r="S102">
            <v>1399.2</v>
          </cell>
          <cell r="V102">
            <v>0</v>
          </cell>
          <cell r="X102">
            <v>0</v>
          </cell>
          <cell r="AA102">
            <v>0</v>
          </cell>
          <cell r="AC102">
            <v>0</v>
          </cell>
          <cell r="AF102">
            <v>0.29999999999998295</v>
          </cell>
          <cell r="AG102">
            <v>0</v>
          </cell>
          <cell r="AH102">
            <v>83.299999999999983</v>
          </cell>
          <cell r="AK102">
            <v>2316.6999999999998</v>
          </cell>
        </row>
        <row r="103">
          <cell r="S103">
            <v>30</v>
          </cell>
        </row>
        <row r="104">
          <cell r="P104">
            <v>289</v>
          </cell>
          <cell r="S104">
            <v>1765.45</v>
          </cell>
          <cell r="AK104">
            <v>0</v>
          </cell>
        </row>
        <row r="105">
          <cell r="S105">
            <v>0</v>
          </cell>
          <cell r="V105">
            <v>0</v>
          </cell>
          <cell r="X105">
            <v>0</v>
          </cell>
          <cell r="AK105">
            <v>0</v>
          </cell>
        </row>
        <row r="106">
          <cell r="F106">
            <v>850</v>
          </cell>
          <cell r="P106">
            <v>550</v>
          </cell>
          <cell r="S106">
            <v>530</v>
          </cell>
          <cell r="X106">
            <v>0</v>
          </cell>
          <cell r="AC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K106">
            <v>850</v>
          </cell>
        </row>
        <row r="107">
          <cell r="F107">
            <v>850</v>
          </cell>
          <cell r="S107">
            <v>0</v>
          </cell>
          <cell r="AC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K107">
            <v>0</v>
          </cell>
        </row>
        <row r="108">
          <cell r="F108">
            <v>0</v>
          </cell>
          <cell r="P108">
            <v>0</v>
          </cell>
          <cell r="S108">
            <v>0</v>
          </cell>
          <cell r="AC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K108">
            <v>0</v>
          </cell>
        </row>
        <row r="109">
          <cell r="F109">
            <v>463</v>
          </cell>
          <cell r="P109">
            <v>344.5</v>
          </cell>
          <cell r="S109">
            <v>1369.2</v>
          </cell>
          <cell r="V109">
            <v>0</v>
          </cell>
          <cell r="X109">
            <v>0</v>
          </cell>
          <cell r="AA109">
            <v>0</v>
          </cell>
          <cell r="AC109">
            <v>0</v>
          </cell>
          <cell r="AF109">
            <v>0</v>
          </cell>
          <cell r="AG109">
            <v>0</v>
          </cell>
          <cell r="AH109">
            <v>0</v>
          </cell>
          <cell r="AK109">
            <v>2176.6999999999998</v>
          </cell>
        </row>
        <row r="110">
          <cell r="F110">
            <v>463</v>
          </cell>
          <cell r="P110">
            <v>344.5</v>
          </cell>
          <cell r="S110">
            <v>1369.2</v>
          </cell>
          <cell r="X110">
            <v>0</v>
          </cell>
          <cell r="AA110">
            <v>0</v>
          </cell>
          <cell r="AC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64</v>
          </cell>
          <cell r="AK110">
            <v>2176.6999999999998</v>
          </cell>
        </row>
        <row r="111">
          <cell r="F111">
            <v>0</v>
          </cell>
          <cell r="P111">
            <v>0</v>
          </cell>
          <cell r="S111">
            <v>0</v>
          </cell>
          <cell r="AA111">
            <v>0</v>
          </cell>
          <cell r="AC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64</v>
          </cell>
          <cell r="AK111">
            <v>0</v>
          </cell>
        </row>
        <row r="112">
          <cell r="F112">
            <v>0</v>
          </cell>
          <cell r="P112">
            <v>0</v>
          </cell>
          <cell r="S112">
            <v>0</v>
          </cell>
          <cell r="V112">
            <v>0</v>
          </cell>
          <cell r="X112">
            <v>0</v>
          </cell>
          <cell r="AA112">
            <v>0</v>
          </cell>
          <cell r="AC112">
            <v>0</v>
          </cell>
          <cell r="AF112">
            <v>0</v>
          </cell>
          <cell r="AG112">
            <v>0</v>
          </cell>
          <cell r="AH112">
            <v>0</v>
          </cell>
          <cell r="AK112">
            <v>0</v>
          </cell>
        </row>
        <row r="113">
          <cell r="F113">
            <v>0</v>
          </cell>
          <cell r="P113">
            <v>0</v>
          </cell>
          <cell r="S113">
            <v>30</v>
          </cell>
          <cell r="V113">
            <v>0</v>
          </cell>
          <cell r="X113">
            <v>0</v>
          </cell>
          <cell r="AA113">
            <v>0</v>
          </cell>
          <cell r="AC113">
            <v>0</v>
          </cell>
          <cell r="AF113">
            <v>0</v>
          </cell>
          <cell r="AG113">
            <v>0</v>
          </cell>
          <cell r="AH113">
            <v>0</v>
          </cell>
          <cell r="AK113">
            <v>30</v>
          </cell>
          <cell r="AM113">
            <v>0</v>
          </cell>
        </row>
        <row r="114">
          <cell r="F114">
            <v>0</v>
          </cell>
          <cell r="P114">
            <v>0</v>
          </cell>
          <cell r="S114">
            <v>30</v>
          </cell>
          <cell r="AA114">
            <v>0</v>
          </cell>
          <cell r="AC114">
            <v>0</v>
          </cell>
          <cell r="AF114">
            <v>0</v>
          </cell>
          <cell r="AG114">
            <v>0</v>
          </cell>
          <cell r="AH114">
            <v>0</v>
          </cell>
          <cell r="AK114">
            <v>30</v>
          </cell>
        </row>
        <row r="115">
          <cell r="F115">
            <v>0</v>
          </cell>
          <cell r="P115">
            <v>0</v>
          </cell>
          <cell r="S115">
            <v>0</v>
          </cell>
          <cell r="V115">
            <v>0</v>
          </cell>
          <cell r="X115">
            <v>0</v>
          </cell>
          <cell r="AA115">
            <v>0</v>
          </cell>
          <cell r="AC115">
            <v>0</v>
          </cell>
          <cell r="AF115">
            <v>0</v>
          </cell>
          <cell r="AG115">
            <v>0</v>
          </cell>
          <cell r="AH115">
            <v>0</v>
          </cell>
          <cell r="AK115">
            <v>0</v>
          </cell>
          <cell r="AL115">
            <v>0</v>
          </cell>
          <cell r="AM115">
            <v>0</v>
          </cell>
        </row>
        <row r="116">
          <cell r="F116">
            <v>0</v>
          </cell>
          <cell r="P116">
            <v>0</v>
          </cell>
          <cell r="S116">
            <v>0</v>
          </cell>
          <cell r="AA116">
            <v>0</v>
          </cell>
          <cell r="AC116">
            <v>0</v>
          </cell>
          <cell r="AG116">
            <v>0</v>
          </cell>
          <cell r="AH116">
            <v>0</v>
          </cell>
          <cell r="AK116">
            <v>0</v>
          </cell>
          <cell r="AM116">
            <v>0</v>
          </cell>
        </row>
        <row r="117">
          <cell r="F117">
            <v>0</v>
          </cell>
          <cell r="P117">
            <v>0</v>
          </cell>
          <cell r="S117">
            <v>0</v>
          </cell>
          <cell r="AC117">
            <v>0</v>
          </cell>
          <cell r="AF117">
            <v>0</v>
          </cell>
          <cell r="AG117">
            <v>0</v>
          </cell>
          <cell r="AH117">
            <v>0</v>
          </cell>
          <cell r="AK117">
            <v>0</v>
          </cell>
        </row>
        <row r="118">
          <cell r="F118">
            <v>0</v>
          </cell>
          <cell r="P118">
            <v>0</v>
          </cell>
          <cell r="S118">
            <v>0</v>
          </cell>
          <cell r="X118">
            <v>0</v>
          </cell>
          <cell r="AA118">
            <v>0</v>
          </cell>
          <cell r="AC118">
            <v>0</v>
          </cell>
          <cell r="AG118">
            <v>0</v>
          </cell>
          <cell r="AH118">
            <v>0</v>
          </cell>
          <cell r="AK118">
            <v>0</v>
          </cell>
          <cell r="AL118">
            <v>0</v>
          </cell>
          <cell r="AM118">
            <v>0</v>
          </cell>
        </row>
        <row r="119">
          <cell r="F119">
            <v>700</v>
          </cell>
          <cell r="P119">
            <v>0</v>
          </cell>
          <cell r="S119">
            <v>0</v>
          </cell>
          <cell r="AA119">
            <v>0</v>
          </cell>
          <cell r="AC119">
            <v>0</v>
          </cell>
          <cell r="AG119">
            <v>0</v>
          </cell>
          <cell r="AH119">
            <v>0</v>
          </cell>
          <cell r="AK119">
            <v>0</v>
          </cell>
        </row>
        <row r="120">
          <cell r="F120">
            <v>0</v>
          </cell>
          <cell r="P120">
            <v>0</v>
          </cell>
          <cell r="S120">
            <v>0</v>
          </cell>
          <cell r="X120">
            <v>0</v>
          </cell>
          <cell r="AA120">
            <v>0</v>
          </cell>
          <cell r="AC120">
            <v>0</v>
          </cell>
          <cell r="AF120">
            <v>0</v>
          </cell>
          <cell r="AG120">
            <v>0</v>
          </cell>
          <cell r="AH120">
            <v>0</v>
          </cell>
          <cell r="AK120">
            <v>0</v>
          </cell>
        </row>
        <row r="121">
          <cell r="F121">
            <v>3500</v>
          </cell>
          <cell r="P121">
            <v>0</v>
          </cell>
          <cell r="S121">
            <v>0</v>
          </cell>
          <cell r="V121">
            <v>0</v>
          </cell>
          <cell r="X121">
            <v>0</v>
          </cell>
          <cell r="AA121">
            <v>0</v>
          </cell>
          <cell r="AC121">
            <v>0</v>
          </cell>
          <cell r="AG121">
            <v>0</v>
          </cell>
          <cell r="AH121">
            <v>0</v>
          </cell>
          <cell r="AK121">
            <v>0</v>
          </cell>
        </row>
        <row r="122">
          <cell r="F122">
            <v>595</v>
          </cell>
          <cell r="AK122">
            <v>595</v>
          </cell>
        </row>
        <row r="123">
          <cell r="S123">
            <v>0</v>
          </cell>
          <cell r="V123">
            <v>0</v>
          </cell>
          <cell r="X123">
            <v>0</v>
          </cell>
          <cell r="AF123">
            <v>0</v>
          </cell>
          <cell r="AK123">
            <v>0</v>
          </cell>
          <cell r="AL123">
            <v>-13345.80312121212</v>
          </cell>
        </row>
        <row r="124">
          <cell r="F124">
            <v>2805</v>
          </cell>
          <cell r="AK124">
            <v>2805</v>
          </cell>
        </row>
        <row r="125">
          <cell r="F125">
            <v>6050</v>
          </cell>
          <cell r="G125">
            <v>0</v>
          </cell>
          <cell r="H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60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  <cell r="AH125">
            <v>0</v>
          </cell>
          <cell r="AI125">
            <v>64</v>
          </cell>
          <cell r="AJ125">
            <v>0</v>
          </cell>
          <cell r="AK125">
            <v>0</v>
          </cell>
          <cell r="AO125">
            <v>0</v>
          </cell>
          <cell r="AP125">
            <v>0</v>
          </cell>
          <cell r="AQ125">
            <v>0</v>
          </cell>
          <cell r="AR125">
            <v>0</v>
          </cell>
        </row>
        <row r="126">
          <cell r="F126">
            <v>6050</v>
          </cell>
          <cell r="G126">
            <v>0</v>
          </cell>
          <cell r="H126">
            <v>0</v>
          </cell>
          <cell r="P126">
            <v>0</v>
          </cell>
          <cell r="S126">
            <v>120</v>
          </cell>
          <cell r="X126">
            <v>0</v>
          </cell>
          <cell r="Y126">
            <v>0</v>
          </cell>
          <cell r="Z126">
            <v>0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I126">
            <v>64</v>
          </cell>
          <cell r="AJ126">
            <v>0</v>
          </cell>
          <cell r="AK126">
            <v>0</v>
          </cell>
          <cell r="AL126">
            <v>-13112.934166666666</v>
          </cell>
        </row>
        <row r="127">
          <cell r="F127">
            <v>0</v>
          </cell>
          <cell r="AK127">
            <v>0</v>
          </cell>
          <cell r="AL127">
            <v>6264</v>
          </cell>
        </row>
        <row r="128">
          <cell r="F128">
            <v>3863</v>
          </cell>
          <cell r="G128">
            <v>0</v>
          </cell>
          <cell r="H128">
            <v>0</v>
          </cell>
          <cell r="P128">
            <v>344.5</v>
          </cell>
          <cell r="Q128">
            <v>0</v>
          </cell>
          <cell r="R128">
            <v>0</v>
          </cell>
          <cell r="S128">
            <v>1399.2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K128">
            <v>5606.7</v>
          </cell>
          <cell r="AO128">
            <v>0</v>
          </cell>
          <cell r="AP128">
            <v>0</v>
          </cell>
          <cell r="AQ128">
            <v>0</v>
          </cell>
          <cell r="AR128">
            <v>0</v>
          </cell>
        </row>
        <row r="129">
          <cell r="F129">
            <v>3863</v>
          </cell>
          <cell r="G129">
            <v>0</v>
          </cell>
          <cell r="H129">
            <v>0</v>
          </cell>
          <cell r="P129">
            <v>689</v>
          </cell>
          <cell r="S129">
            <v>2798.4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0</v>
          </cell>
          <cell r="AE129">
            <v>0</v>
          </cell>
          <cell r="AF129">
            <v>0.29999999999998295</v>
          </cell>
          <cell r="AG129">
            <v>0</v>
          </cell>
          <cell r="AH129">
            <v>83.299999999999983</v>
          </cell>
          <cell r="AK129">
            <v>5606.7</v>
          </cell>
          <cell r="AL129">
            <v>5888.0262938881679</v>
          </cell>
          <cell r="AM129">
            <v>-16998.709324191197</v>
          </cell>
        </row>
        <row r="130">
          <cell r="AK130">
            <v>-7506.2341666666662</v>
          </cell>
          <cell r="AL130">
            <v>5716.7</v>
          </cell>
        </row>
        <row r="131">
          <cell r="AK131">
            <v>-7506.2341666666662</v>
          </cell>
          <cell r="AO131">
            <v>0</v>
          </cell>
        </row>
        <row r="132">
          <cell r="AK132">
            <v>-10723.191666666666</v>
          </cell>
          <cell r="AL132">
            <v>2697.850767888307</v>
          </cell>
          <cell r="AM132">
            <v>-14286.292434554973</v>
          </cell>
        </row>
        <row r="134">
          <cell r="AK134">
            <v>-3216.9574999999995</v>
          </cell>
          <cell r="AM134">
            <v>10073</v>
          </cell>
          <cell r="AO134">
            <v>0</v>
          </cell>
          <cell r="AQ134">
            <v>0</v>
          </cell>
        </row>
        <row r="135">
          <cell r="AK135">
            <v>-16998.709324191197</v>
          </cell>
          <cell r="AO135">
            <v>0</v>
          </cell>
        </row>
        <row r="136">
          <cell r="AK136">
            <v>6.38</v>
          </cell>
          <cell r="AO136" t="e">
            <v>#DIV/0!</v>
          </cell>
        </row>
        <row r="137">
          <cell r="AK137">
            <v>8794</v>
          </cell>
          <cell r="AM137">
            <v>8794</v>
          </cell>
          <cell r="AO137">
            <v>0</v>
          </cell>
          <cell r="AQ137">
            <v>0</v>
          </cell>
        </row>
        <row r="138">
          <cell r="AK138">
            <v>-14286.292434554973</v>
          </cell>
          <cell r="AO138">
            <v>0</v>
          </cell>
        </row>
        <row r="139">
          <cell r="AK139">
            <v>5.57</v>
          </cell>
          <cell r="AO139" t="e">
            <v>#DIV/0!</v>
          </cell>
        </row>
        <row r="140">
          <cell r="AK140">
            <v>14.61</v>
          </cell>
          <cell r="AO140" t="e">
            <v>#DIV/0!</v>
          </cell>
        </row>
        <row r="141">
          <cell r="AK141">
            <v>0</v>
          </cell>
          <cell r="AO141">
            <v>0</v>
          </cell>
        </row>
        <row r="142">
          <cell r="AJ142">
            <v>0</v>
          </cell>
          <cell r="AK142">
            <v>8.07</v>
          </cell>
          <cell r="AO142" t="e">
            <v>#DIV/0!</v>
          </cell>
        </row>
        <row r="143">
          <cell r="AK143">
            <v>8.3699999999999992</v>
          </cell>
          <cell r="AL143">
            <v>37810</v>
          </cell>
          <cell r="AO143" t="e">
            <v>#DIV/0!</v>
          </cell>
        </row>
        <row r="145">
          <cell r="AJ145">
            <v>300</v>
          </cell>
          <cell r="AK145">
            <v>7.68</v>
          </cell>
          <cell r="AO145" t="e">
            <v>#DIV/0!</v>
          </cell>
        </row>
        <row r="146">
          <cell r="AK146">
            <v>33098</v>
          </cell>
          <cell r="AL146">
            <v>33098</v>
          </cell>
          <cell r="AM146">
            <v>-27071.709324191197</v>
          </cell>
        </row>
        <row r="147">
          <cell r="S147">
            <v>0</v>
          </cell>
          <cell r="AK147">
            <v>865.25</v>
          </cell>
        </row>
        <row r="149">
          <cell r="AJ149">
            <v>0</v>
          </cell>
          <cell r="AK149">
            <v>8009.5714285714284</v>
          </cell>
          <cell r="AL149">
            <v>-30400.149232111693</v>
          </cell>
          <cell r="AM149">
            <v>-23080.292434554973</v>
          </cell>
          <cell r="AO149">
            <v>0</v>
          </cell>
        </row>
        <row r="150">
          <cell r="S150">
            <v>0</v>
          </cell>
          <cell r="AK150">
            <v>865.25</v>
          </cell>
        </row>
        <row r="151">
          <cell r="AK151">
            <v>47883</v>
          </cell>
          <cell r="AL151">
            <v>37810</v>
          </cell>
          <cell r="AM151">
            <v>10073</v>
          </cell>
        </row>
        <row r="152">
          <cell r="AK152">
            <v>41892</v>
          </cell>
          <cell r="AL152">
            <v>33098</v>
          </cell>
          <cell r="AM152">
            <v>8794</v>
          </cell>
          <cell r="AO152">
            <v>0</v>
          </cell>
          <cell r="AP152">
            <v>4992</v>
          </cell>
          <cell r="AQ152">
            <v>4153.252222919521</v>
          </cell>
          <cell r="AR152">
            <v>9754.6660308805876</v>
          </cell>
        </row>
        <row r="153">
          <cell r="AK153">
            <v>0</v>
          </cell>
          <cell r="AL153">
            <v>18.399999999999999</v>
          </cell>
          <cell r="AM153">
            <v>-62.8</v>
          </cell>
        </row>
        <row r="154">
          <cell r="AK154">
            <v>41892</v>
          </cell>
          <cell r="AL154">
            <v>33098</v>
          </cell>
          <cell r="AM154">
            <v>8794</v>
          </cell>
        </row>
        <row r="155">
          <cell r="AK155">
            <v>0</v>
          </cell>
          <cell r="AL155">
            <v>0</v>
          </cell>
          <cell r="AM155">
            <v>0</v>
          </cell>
          <cell r="AO155">
            <v>4252</v>
          </cell>
          <cell r="AP155">
            <v>3332</v>
          </cell>
          <cell r="AQ155">
            <v>4539.1670630816652</v>
          </cell>
          <cell r="AR155">
            <v>9446.6320413742123</v>
          </cell>
        </row>
        <row r="156">
          <cell r="AK156">
            <v>-20.100000000000001</v>
          </cell>
          <cell r="AL156">
            <v>8.9</v>
          </cell>
          <cell r="AM156">
            <v>-61.9</v>
          </cell>
        </row>
        <row r="157">
          <cell r="F157">
            <v>0</v>
          </cell>
          <cell r="P157">
            <v>0</v>
          </cell>
          <cell r="S157">
            <v>0</v>
          </cell>
          <cell r="X157">
            <v>0</v>
          </cell>
          <cell r="AC157">
            <v>0</v>
          </cell>
          <cell r="AI157">
            <v>0</v>
          </cell>
          <cell r="AJ157">
            <v>142</v>
          </cell>
          <cell r="AK157">
            <v>14.976636652504762</v>
          </cell>
          <cell r="AL157">
            <v>-100</v>
          </cell>
          <cell r="AM157">
            <v>-100</v>
          </cell>
        </row>
        <row r="158">
          <cell r="F158">
            <v>320</v>
          </cell>
          <cell r="P158">
            <v>810</v>
          </cell>
          <cell r="S158">
            <v>1487</v>
          </cell>
          <cell r="X158">
            <v>2754</v>
          </cell>
          <cell r="AC158">
            <v>1364</v>
          </cell>
          <cell r="AF158">
            <v>1173</v>
          </cell>
          <cell r="AG158">
            <v>1100</v>
          </cell>
          <cell r="AH158">
            <v>73</v>
          </cell>
          <cell r="AK158">
            <v>7908</v>
          </cell>
          <cell r="AL158">
            <v>0</v>
          </cell>
          <cell r="AM158">
            <v>0</v>
          </cell>
        </row>
        <row r="159">
          <cell r="F159">
            <v>320</v>
          </cell>
          <cell r="P159">
            <v>390</v>
          </cell>
          <cell r="S159">
            <v>512</v>
          </cell>
          <cell r="X159">
            <v>2374</v>
          </cell>
          <cell r="AC159">
            <v>1081</v>
          </cell>
          <cell r="AF159">
            <v>560</v>
          </cell>
          <cell r="AG159">
            <v>500</v>
          </cell>
          <cell r="AH159">
            <v>60</v>
          </cell>
          <cell r="AK159">
            <v>4677</v>
          </cell>
        </row>
        <row r="160">
          <cell r="F160">
            <v>0</v>
          </cell>
          <cell r="P160">
            <v>0</v>
          </cell>
          <cell r="S160">
            <v>0</v>
          </cell>
          <cell r="V160">
            <v>0</v>
          </cell>
          <cell r="X160">
            <v>0</v>
          </cell>
          <cell r="AA160">
            <v>0</v>
          </cell>
          <cell r="AC160">
            <v>0</v>
          </cell>
          <cell r="AF160">
            <v>125</v>
          </cell>
          <cell r="AG160">
            <v>125</v>
          </cell>
          <cell r="AH160">
            <v>0</v>
          </cell>
          <cell r="AI160">
            <v>210</v>
          </cell>
          <cell r="AK160">
            <v>0</v>
          </cell>
        </row>
        <row r="161">
          <cell r="F161">
            <v>204</v>
          </cell>
          <cell r="P161">
            <v>744.6</v>
          </cell>
          <cell r="S161">
            <v>1219.75</v>
          </cell>
          <cell r="V161">
            <v>1070</v>
          </cell>
          <cell r="X161">
            <v>1767.1499999999999</v>
          </cell>
          <cell r="AA161">
            <v>1777</v>
          </cell>
          <cell r="AB161">
            <v>9</v>
          </cell>
          <cell r="AC161">
            <v>768.7</v>
          </cell>
          <cell r="AF161">
            <v>899</v>
          </cell>
          <cell r="AG161">
            <v>899</v>
          </cell>
          <cell r="AH161">
            <v>0</v>
          </cell>
          <cell r="AK161">
            <v>5603.2</v>
          </cell>
        </row>
        <row r="162">
          <cell r="F162">
            <v>204</v>
          </cell>
          <cell r="P162">
            <v>497.6</v>
          </cell>
          <cell r="S162">
            <v>916.75</v>
          </cell>
          <cell r="V162">
            <v>1070</v>
          </cell>
          <cell r="X162">
            <v>1694.1499999999999</v>
          </cell>
          <cell r="AA162">
            <v>1639</v>
          </cell>
          <cell r="AF162">
            <v>242</v>
          </cell>
          <cell r="AG162">
            <v>242</v>
          </cell>
          <cell r="AH162">
            <v>0</v>
          </cell>
          <cell r="AK162">
            <v>3312.5</v>
          </cell>
        </row>
        <row r="163">
          <cell r="F163">
            <v>204</v>
          </cell>
          <cell r="P163">
            <v>247</v>
          </cell>
          <cell r="S163">
            <v>303</v>
          </cell>
          <cell r="V163">
            <v>0</v>
          </cell>
          <cell r="X163">
            <v>73</v>
          </cell>
          <cell r="AA163">
            <v>138</v>
          </cell>
          <cell r="AC163">
            <v>87</v>
          </cell>
          <cell r="AF163">
            <v>99</v>
          </cell>
          <cell r="AG163">
            <v>99</v>
          </cell>
          <cell r="AH163">
            <v>0</v>
          </cell>
          <cell r="AK163">
            <v>1013</v>
          </cell>
        </row>
        <row r="164">
          <cell r="P164">
            <v>100</v>
          </cell>
          <cell r="S164">
            <v>107</v>
          </cell>
          <cell r="V164">
            <v>0</v>
          </cell>
          <cell r="X164">
            <v>54</v>
          </cell>
          <cell r="AA164">
            <v>12</v>
          </cell>
          <cell r="AC164">
            <v>206.81818181818181</v>
          </cell>
          <cell r="AF164">
            <v>92</v>
          </cell>
          <cell r="AG164">
            <v>308.72727272727275</v>
          </cell>
          <cell r="AK164">
            <v>161</v>
          </cell>
        </row>
        <row r="165">
          <cell r="F165">
            <v>260</v>
          </cell>
          <cell r="S165">
            <v>868.81818181818176</v>
          </cell>
          <cell r="X165">
            <v>2450.6363636363635</v>
          </cell>
          <cell r="AC165">
            <v>1157.1818181818182</v>
          </cell>
          <cell r="AK165">
            <v>0</v>
          </cell>
        </row>
        <row r="166">
          <cell r="F166">
            <v>14.170833333333334</v>
          </cell>
          <cell r="S166">
            <v>1487</v>
          </cell>
          <cell r="X166">
            <v>2754</v>
          </cell>
          <cell r="AC166">
            <v>1364</v>
          </cell>
          <cell r="AK166">
            <v>14.170833333333334</v>
          </cell>
        </row>
        <row r="167">
          <cell r="F167">
            <v>60</v>
          </cell>
          <cell r="P167">
            <v>124</v>
          </cell>
          <cell r="S167">
            <v>576.63636363636363</v>
          </cell>
          <cell r="V167">
            <v>458.81818181818181</v>
          </cell>
          <cell r="X167">
            <v>333.90909090909088</v>
          </cell>
          <cell r="AA167">
            <v>216.09090909090909</v>
          </cell>
          <cell r="AC167">
            <v>206.81818181818181</v>
          </cell>
          <cell r="AF167">
            <v>187</v>
          </cell>
          <cell r="AG167">
            <v>187</v>
          </cell>
          <cell r="AK167">
            <v>1241.3636363636363</v>
          </cell>
        </row>
        <row r="168">
          <cell r="F168">
            <v>-255</v>
          </cell>
          <cell r="S168">
            <v>643.11363636363637</v>
          </cell>
          <cell r="V168">
            <v>611.18181818181824</v>
          </cell>
          <cell r="X168">
            <v>1433.2409090909091</v>
          </cell>
          <cell r="AA168">
            <v>1560.909090909091</v>
          </cell>
          <cell r="AC168">
            <v>561.88181818181829</v>
          </cell>
          <cell r="AF168">
            <v>0</v>
          </cell>
          <cell r="AG168">
            <v>0</v>
          </cell>
          <cell r="AH168">
            <v>0</v>
          </cell>
          <cell r="AK168">
            <v>2383.2363636363639</v>
          </cell>
        </row>
        <row r="169">
          <cell r="F169">
            <v>850</v>
          </cell>
          <cell r="G169">
            <v>11562.099999999999</v>
          </cell>
          <cell r="H169">
            <v>0</v>
          </cell>
          <cell r="P169">
            <v>689</v>
          </cell>
          <cell r="Q169">
            <v>0</v>
          </cell>
          <cell r="R169">
            <v>0</v>
          </cell>
          <cell r="S169">
            <v>1219.75</v>
          </cell>
          <cell r="T169">
            <v>0</v>
          </cell>
          <cell r="U169">
            <v>0</v>
          </cell>
          <cell r="V169">
            <v>1070</v>
          </cell>
          <cell r="W169">
            <v>0</v>
          </cell>
          <cell r="X169">
            <v>1767.15</v>
          </cell>
          <cell r="Y169">
            <v>17514.503030303029</v>
          </cell>
          <cell r="Z169">
            <v>0</v>
          </cell>
          <cell r="AA169">
            <v>1777</v>
          </cell>
          <cell r="AB169">
            <v>0</v>
          </cell>
          <cell r="AC169">
            <v>768.7</v>
          </cell>
          <cell r="AD169">
            <v>13622.695151515152</v>
          </cell>
          <cell r="AE169">
            <v>0</v>
          </cell>
          <cell r="AF169">
            <v>400</v>
          </cell>
          <cell r="AG169">
            <v>400</v>
          </cell>
          <cell r="AH169">
            <v>0</v>
          </cell>
          <cell r="AI169">
            <v>118.4</v>
          </cell>
          <cell r="AJ169">
            <v>0</v>
          </cell>
          <cell r="AK169">
            <v>5038.3999999999996</v>
          </cell>
        </row>
        <row r="170">
          <cell r="F170">
            <v>459</v>
          </cell>
          <cell r="G170">
            <v>11562.099999999999</v>
          </cell>
          <cell r="H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  <cell r="W170">
            <v>0</v>
          </cell>
          <cell r="X170">
            <v>0</v>
          </cell>
          <cell r="Y170">
            <v>17514.503030303029</v>
          </cell>
          <cell r="Z170">
            <v>0</v>
          </cell>
          <cell r="AA170">
            <v>0</v>
          </cell>
          <cell r="AB170">
            <v>0</v>
          </cell>
          <cell r="AC170">
            <v>0</v>
          </cell>
          <cell r="AD170">
            <v>13622.695151515152</v>
          </cell>
          <cell r="AE170">
            <v>0</v>
          </cell>
          <cell r="AF170">
            <v>400</v>
          </cell>
          <cell r="AG170">
            <v>400</v>
          </cell>
          <cell r="AH170">
            <v>0</v>
          </cell>
          <cell r="AI170">
            <v>118.4</v>
          </cell>
          <cell r="AJ170">
            <v>0</v>
          </cell>
          <cell r="AK170">
            <v>459</v>
          </cell>
        </row>
        <row r="171">
          <cell r="F171">
            <v>0</v>
          </cell>
          <cell r="G171">
            <v>0</v>
          </cell>
          <cell r="H171">
            <v>0</v>
          </cell>
          <cell r="P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K171">
            <v>0</v>
          </cell>
        </row>
        <row r="172">
          <cell r="F172">
            <v>555</v>
          </cell>
          <cell r="G172">
            <v>0</v>
          </cell>
          <cell r="H172">
            <v>0</v>
          </cell>
          <cell r="P172">
            <v>705.5</v>
          </cell>
          <cell r="Q172">
            <v>0</v>
          </cell>
          <cell r="R172">
            <v>0</v>
          </cell>
          <cell r="S172">
            <v>1978.2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8.5</v>
          </cell>
          <cell r="Y172">
            <v>15984.24090909091</v>
          </cell>
          <cell r="Z172">
            <v>0</v>
          </cell>
          <cell r="AA172">
            <v>0</v>
          </cell>
          <cell r="AB172">
            <v>0</v>
          </cell>
          <cell r="AC172">
            <v>229.5</v>
          </cell>
          <cell r="AD172">
            <v>12866.875151515153</v>
          </cell>
          <cell r="AE172">
            <v>0</v>
          </cell>
          <cell r="AF172">
            <v>202.29999999999998</v>
          </cell>
          <cell r="AG172">
            <v>119</v>
          </cell>
          <cell r="AH172">
            <v>83.299999999999983</v>
          </cell>
          <cell r="AK172">
            <v>3705.7</v>
          </cell>
        </row>
        <row r="173">
          <cell r="F173">
            <v>555</v>
          </cell>
          <cell r="G173">
            <v>0</v>
          </cell>
          <cell r="H173">
            <v>0</v>
          </cell>
          <cell r="P173">
            <v>705.5</v>
          </cell>
          <cell r="Q173">
            <v>0</v>
          </cell>
          <cell r="R173">
            <v>0</v>
          </cell>
          <cell r="S173">
            <v>1978.2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8.5</v>
          </cell>
          <cell r="Y173">
            <v>15984.24090909091</v>
          </cell>
          <cell r="Z173">
            <v>0</v>
          </cell>
          <cell r="AA173">
            <v>0</v>
          </cell>
          <cell r="AB173">
            <v>0</v>
          </cell>
          <cell r="AC173">
            <v>229.5</v>
          </cell>
          <cell r="AD173">
            <v>12866.875151515153</v>
          </cell>
          <cell r="AE173">
            <v>0</v>
          </cell>
          <cell r="AF173">
            <v>202.29999999999998</v>
          </cell>
          <cell r="AG173">
            <v>119</v>
          </cell>
          <cell r="AH173">
            <v>83.299999999999983</v>
          </cell>
          <cell r="AK173">
            <v>3705.7</v>
          </cell>
        </row>
        <row r="174">
          <cell r="F174">
            <v>0</v>
          </cell>
          <cell r="G174">
            <v>0</v>
          </cell>
          <cell r="H174">
            <v>0</v>
          </cell>
          <cell r="P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  <cell r="AA174">
            <v>0</v>
          </cell>
          <cell r="AB174">
            <v>0</v>
          </cell>
          <cell r="AC174">
            <v>0</v>
          </cell>
          <cell r="AE174">
            <v>0</v>
          </cell>
          <cell r="AF174">
            <v>0</v>
          </cell>
          <cell r="AG174">
            <v>0</v>
          </cell>
          <cell r="AH174">
            <v>0</v>
          </cell>
          <cell r="AK174">
            <v>0</v>
          </cell>
        </row>
        <row r="175">
          <cell r="F175">
            <v>0</v>
          </cell>
          <cell r="P175">
            <v>866.62000000000012</v>
          </cell>
          <cell r="Q175">
            <v>0</v>
          </cell>
          <cell r="R175">
            <v>0</v>
          </cell>
          <cell r="S175">
            <v>1889.28</v>
          </cell>
          <cell r="T175">
            <v>622.80810909090906</v>
          </cell>
          <cell r="U175">
            <v>648.29007272727267</v>
          </cell>
          <cell r="V175">
            <v>0</v>
          </cell>
          <cell r="W175">
            <v>0</v>
          </cell>
          <cell r="X175">
            <v>737.2</v>
          </cell>
          <cell r="AA175">
            <v>0</v>
          </cell>
          <cell r="AB175">
            <v>0</v>
          </cell>
          <cell r="AC175">
            <v>588.18000000000006</v>
          </cell>
          <cell r="AF175">
            <v>1626.6200000000001</v>
          </cell>
          <cell r="AG175">
            <v>0</v>
          </cell>
          <cell r="AH175">
            <v>157.89272727272737</v>
          </cell>
          <cell r="AJ175">
            <v>0</v>
          </cell>
          <cell r="AK175">
            <v>0</v>
          </cell>
          <cell r="AO175">
            <v>391</v>
          </cell>
          <cell r="AP175">
            <v>558</v>
          </cell>
          <cell r="AQ175">
            <v>897.62000000000012</v>
          </cell>
          <cell r="AR175">
            <v>1862.3963636363642</v>
          </cell>
        </row>
        <row r="176">
          <cell r="F176">
            <v>0</v>
          </cell>
          <cell r="G176">
            <v>0</v>
          </cell>
          <cell r="H176">
            <v>0</v>
          </cell>
          <cell r="P176">
            <v>124</v>
          </cell>
          <cell r="Q176">
            <v>0</v>
          </cell>
          <cell r="R176">
            <v>0</v>
          </cell>
          <cell r="S176">
            <v>618.18181818181824</v>
          </cell>
          <cell r="T176">
            <v>0</v>
          </cell>
          <cell r="U176">
            <v>0</v>
          </cell>
          <cell r="V176">
            <v>0</v>
          </cell>
          <cell r="W176">
            <v>0</v>
          </cell>
          <cell r="X176">
            <v>303.36363636363637</v>
          </cell>
          <cell r="Y176">
            <v>198</v>
          </cell>
          <cell r="Z176">
            <v>105.36363636363637</v>
          </cell>
          <cell r="AA176">
            <v>0</v>
          </cell>
          <cell r="AB176">
            <v>0</v>
          </cell>
          <cell r="AC176">
            <v>206.81818181818181</v>
          </cell>
          <cell r="AD176">
            <v>123</v>
          </cell>
          <cell r="AE176">
            <v>83.818181818181813</v>
          </cell>
          <cell r="AF176">
            <v>308.72727272727275</v>
          </cell>
          <cell r="AG176">
            <v>308.72727272727275</v>
          </cell>
          <cell r="AH176">
            <v>0</v>
          </cell>
          <cell r="AK176">
            <v>0</v>
          </cell>
        </row>
        <row r="177">
          <cell r="F177">
            <v>2805</v>
          </cell>
          <cell r="P177">
            <v>66</v>
          </cell>
          <cell r="Q177">
            <v>0</v>
          </cell>
          <cell r="R177">
            <v>0</v>
          </cell>
          <cell r="S177">
            <v>13.666666666666666</v>
          </cell>
          <cell r="T177">
            <v>13.666666666666666</v>
          </cell>
          <cell r="U177">
            <v>0</v>
          </cell>
          <cell r="V177">
            <v>0</v>
          </cell>
          <cell r="W177">
            <v>0</v>
          </cell>
          <cell r="X177">
            <v>785.33333333333337</v>
          </cell>
          <cell r="AA177">
            <v>0</v>
          </cell>
          <cell r="AB177">
            <v>0</v>
          </cell>
          <cell r="AC177">
            <v>40.666666666666664</v>
          </cell>
          <cell r="AF177">
            <v>13</v>
          </cell>
          <cell r="AG177">
            <v>13</v>
          </cell>
          <cell r="AH177">
            <v>0.33333333333333331</v>
          </cell>
          <cell r="AI177">
            <v>0</v>
          </cell>
          <cell r="AJ177">
            <v>0</v>
          </cell>
          <cell r="AK177">
            <v>2805</v>
          </cell>
          <cell r="AO177">
            <v>538</v>
          </cell>
          <cell r="AP177">
            <v>293</v>
          </cell>
          <cell r="AQ177">
            <v>76.587126137841352</v>
          </cell>
          <cell r="AR177">
            <v>30.079540528825305</v>
          </cell>
        </row>
        <row r="178">
          <cell r="F178">
            <v>553</v>
          </cell>
          <cell r="P178">
            <v>871.5200000000001</v>
          </cell>
          <cell r="Q178">
            <v>0</v>
          </cell>
          <cell r="R178">
            <v>0</v>
          </cell>
          <cell r="S178">
            <v>1917.7936363636363</v>
          </cell>
          <cell r="T178">
            <v>656.82706363636362</v>
          </cell>
          <cell r="U178">
            <v>683.33020909090919</v>
          </cell>
          <cell r="V178">
            <v>0</v>
          </cell>
          <cell r="W178">
            <v>0</v>
          </cell>
          <cell r="X178">
            <v>745.15</v>
          </cell>
          <cell r="Y178">
            <v>0</v>
          </cell>
          <cell r="Z178">
            <v>0</v>
          </cell>
          <cell r="AA178">
            <v>0</v>
          </cell>
          <cell r="AB178">
            <v>0</v>
          </cell>
          <cell r="AC178">
            <v>606.86</v>
          </cell>
          <cell r="AF178">
            <v>1712.0700000000002</v>
          </cell>
          <cell r="AG178">
            <v>1562</v>
          </cell>
          <cell r="AH178">
            <v>150.07000000000016</v>
          </cell>
          <cell r="AK178">
            <v>6664.3236363636361</v>
          </cell>
          <cell r="AO178">
            <v>444</v>
          </cell>
          <cell r="AP178">
            <v>520</v>
          </cell>
          <cell r="AQ178">
            <v>974.52</v>
          </cell>
          <cell r="AR178">
            <v>2078.44</v>
          </cell>
        </row>
        <row r="179">
          <cell r="F179">
            <v>0</v>
          </cell>
          <cell r="G179">
            <v>0</v>
          </cell>
          <cell r="H179">
            <v>0</v>
          </cell>
          <cell r="P179">
            <v>124</v>
          </cell>
          <cell r="Q179">
            <v>0</v>
          </cell>
          <cell r="R179">
            <v>0</v>
          </cell>
          <cell r="S179">
            <v>576.63636363636363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333.90909090909088</v>
          </cell>
          <cell r="Y179">
            <v>239</v>
          </cell>
          <cell r="Z179">
            <v>94.909090909090907</v>
          </cell>
          <cell r="AA179">
            <v>0</v>
          </cell>
          <cell r="AB179">
            <v>0</v>
          </cell>
          <cell r="AC179">
            <v>206.81818181818181</v>
          </cell>
          <cell r="AD179">
            <v>148</v>
          </cell>
          <cell r="AE179">
            <v>58.818181818181813</v>
          </cell>
          <cell r="AF179">
            <v>187</v>
          </cell>
          <cell r="AG179">
            <v>187</v>
          </cell>
          <cell r="AH179">
            <v>0</v>
          </cell>
        </row>
        <row r="180">
          <cell r="F180">
            <v>11</v>
          </cell>
          <cell r="P180">
            <v>1</v>
          </cell>
          <cell r="Q180">
            <v>0</v>
          </cell>
          <cell r="R180">
            <v>0</v>
          </cell>
          <cell r="S180">
            <v>93.666666666666671</v>
          </cell>
          <cell r="T180">
            <v>13.666666666666666</v>
          </cell>
          <cell r="U180">
            <v>0</v>
          </cell>
          <cell r="V180">
            <v>0</v>
          </cell>
          <cell r="W180">
            <v>0</v>
          </cell>
          <cell r="X180">
            <v>449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274.33333333333331</v>
          </cell>
          <cell r="AF180">
            <v>58.333333333333336</v>
          </cell>
          <cell r="AG180">
            <v>13</v>
          </cell>
          <cell r="AH180">
            <v>0.33333333333333331</v>
          </cell>
          <cell r="AK180">
            <v>-2374.9574999999995</v>
          </cell>
          <cell r="AO180">
            <v>518</v>
          </cell>
          <cell r="AP180">
            <v>232</v>
          </cell>
          <cell r="AQ180">
            <v>7.9613874345549789</v>
          </cell>
          <cell r="AR180">
            <v>85.038612565445021</v>
          </cell>
        </row>
        <row r="181">
          <cell r="AO181" t="str">
            <v>ОЧИК.18.02.</v>
          </cell>
        </row>
        <row r="183">
          <cell r="F183">
            <v>11799</v>
          </cell>
          <cell r="P183">
            <v>290.6666666666664</v>
          </cell>
          <cell r="S183">
            <v>1936.4249999999993</v>
          </cell>
          <cell r="V183">
            <v>382.00000000000051</v>
          </cell>
          <cell r="X183">
            <v>497.51666666666711</v>
          </cell>
          <cell r="AA183">
            <v>237.66666666666663</v>
          </cell>
          <cell r="AC183">
            <v>660.80000000000098</v>
          </cell>
          <cell r="AF183">
            <v>1826.7499999999993</v>
          </cell>
          <cell r="AG183">
            <v>1203.54</v>
          </cell>
          <cell r="AH183">
            <v>623.20999999999981</v>
          </cell>
          <cell r="AP183">
            <v>1507.2</v>
          </cell>
        </row>
        <row r="184">
          <cell r="F184" t="str">
            <v>АПАРАТ ВСЬОГО</v>
          </cell>
          <cell r="G184" t="str">
            <v>АПАРАТ ЕЛЕКТРО</v>
          </cell>
          <cell r="H184" t="str">
            <v>АПАРАТ ТЕПЛО</v>
          </cell>
          <cell r="P184" t="str">
            <v>ККМ</v>
          </cell>
          <cell r="S184" t="str">
            <v>КТМ</v>
          </cell>
          <cell r="X184" t="str">
            <v>ТЕЦ-5 ВСЬОГО</v>
          </cell>
          <cell r="Y184" t="str">
            <v>Е/Е</v>
          </cell>
          <cell r="Z184" t="str">
            <v xml:space="preserve"> Т/Е</v>
          </cell>
          <cell r="AC184" t="str">
            <v>ТЕЦ-6 ВСЬОГО</v>
          </cell>
          <cell r="AD184" t="str">
            <v>Е/Е</v>
          </cell>
          <cell r="AE184" t="str">
            <v xml:space="preserve"> Т/Е</v>
          </cell>
          <cell r="AF184" t="str">
            <v>Е/Е</v>
          </cell>
          <cell r="AG184" t="str">
            <v xml:space="preserve"> Т/Е</v>
          </cell>
          <cell r="AI184" t="str">
            <v xml:space="preserve">ДОП.ВИР. </v>
          </cell>
          <cell r="AJ184" t="str">
            <v>ДОП.ВИР. СТ.ОРГ.</v>
          </cell>
          <cell r="AK184" t="str">
            <v>АК КЕ ВСЬОГО</v>
          </cell>
          <cell r="AL184" t="str">
            <v>Е/Е</v>
          </cell>
          <cell r="AM184" t="str">
            <v xml:space="preserve"> Т/Е</v>
          </cell>
          <cell r="AO184" t="str">
            <v>ОЧИК.18.02.</v>
          </cell>
          <cell r="AP184" t="str">
            <v>СТАНЦІІ ТЕПЛОВІ</v>
          </cell>
          <cell r="AQ184" t="str">
            <v>МЕРЕЖІ ЕЛЕКТРО</v>
          </cell>
          <cell r="AR184" t="str">
            <v>МЕРЕЖІ ТЕПЛОВІ</v>
          </cell>
        </row>
        <row r="187">
          <cell r="F187" t="str">
            <v>АПАРАТ ВСЬОГО</v>
          </cell>
          <cell r="G187" t="str">
            <v>АПАРАТ ЕЛЕКТРО</v>
          </cell>
          <cell r="H187" t="str">
            <v>АПАРАТ ТЕПЛО</v>
          </cell>
          <cell r="P187" t="str">
            <v>ККМ</v>
          </cell>
          <cell r="S187" t="str">
            <v>КТМ</v>
          </cell>
          <cell r="V187" t="str">
            <v>ТЕЦ-5 ВСЬОГО</v>
          </cell>
          <cell r="W187" t="str">
            <v>Е/Е</v>
          </cell>
          <cell r="X187" t="str">
            <v>ТЕЦ-5 ВСЬОГО</v>
          </cell>
          <cell r="Y187" t="str">
            <v>Е/Е</v>
          </cell>
          <cell r="Z187" t="str">
            <v xml:space="preserve"> Т/Е</v>
          </cell>
          <cell r="AA187" t="str">
            <v>ТЕЦ-6 ВСЬОГО</v>
          </cell>
          <cell r="AB187" t="str">
            <v>Е/Е</v>
          </cell>
          <cell r="AC187" t="str">
            <v>ТЕЦ-6 ВСЬОГО</v>
          </cell>
          <cell r="AD187" t="str">
            <v>Е/Е</v>
          </cell>
          <cell r="AE187" t="str">
            <v xml:space="preserve"> Т/Е</v>
          </cell>
          <cell r="AF187" t="str">
            <v>Е/Е</v>
          </cell>
          <cell r="AG187" t="str">
            <v xml:space="preserve"> Т/Е</v>
          </cell>
          <cell r="AK187" t="str">
            <v>АК КЕ ВСЬОГО</v>
          </cell>
          <cell r="AL187" t="str">
            <v>Е/Е</v>
          </cell>
          <cell r="AM187" t="str">
            <v xml:space="preserve"> Т/Е</v>
          </cell>
          <cell r="AO187" t="str">
            <v>СТАНЦІї ЕЛЕКТРО</v>
          </cell>
          <cell r="AP187" t="str">
            <v>СТАНЦІІ ТЕПЛОВІ</v>
          </cell>
          <cell r="AQ187" t="str">
            <v>МЕРЕЖІ ЕЛЕКТРО</v>
          </cell>
          <cell r="AR187" t="str">
            <v>МЕРЕЖІ ТЕПЛОВІ</v>
          </cell>
        </row>
        <row r="188">
          <cell r="S188">
            <v>16.899999999999999</v>
          </cell>
          <cell r="X188">
            <v>74</v>
          </cell>
          <cell r="AC188">
            <v>62.9</v>
          </cell>
          <cell r="AK188">
            <v>153.80000000000001</v>
          </cell>
          <cell r="AO188">
            <v>252.49999999999997</v>
          </cell>
        </row>
        <row r="189">
          <cell r="P189">
            <v>0</v>
          </cell>
          <cell r="S189">
            <v>0</v>
          </cell>
          <cell r="X189">
            <v>0</v>
          </cell>
          <cell r="AC189">
            <v>0</v>
          </cell>
          <cell r="AO189">
            <v>66</v>
          </cell>
        </row>
        <row r="190">
          <cell r="P190">
            <v>0</v>
          </cell>
          <cell r="S190">
            <v>15.3</v>
          </cell>
          <cell r="V190">
            <v>58.7</v>
          </cell>
          <cell r="X190">
            <v>64.2</v>
          </cell>
          <cell r="AA190">
            <v>55</v>
          </cell>
          <cell r="AC190">
            <v>53.8</v>
          </cell>
          <cell r="AK190">
            <v>133.30000000000001</v>
          </cell>
          <cell r="AO190">
            <v>221.49122807017542</v>
          </cell>
        </row>
        <row r="191">
          <cell r="S191">
            <v>17.600000000000001</v>
          </cell>
          <cell r="V191">
            <v>67.3</v>
          </cell>
          <cell r="X191">
            <v>73.5</v>
          </cell>
          <cell r="AA191">
            <v>63</v>
          </cell>
          <cell r="AC191">
            <v>61.7</v>
          </cell>
          <cell r="AK191">
            <v>152.79999999999998</v>
          </cell>
          <cell r="AO191">
            <v>252.49999999999997</v>
          </cell>
        </row>
        <row r="192">
          <cell r="P192">
            <v>0</v>
          </cell>
          <cell r="S192">
            <v>0</v>
          </cell>
          <cell r="V192">
            <v>0</v>
          </cell>
          <cell r="X192">
            <v>0</v>
          </cell>
          <cell r="AA192">
            <v>0</v>
          </cell>
          <cell r="AC192">
            <v>0</v>
          </cell>
          <cell r="AK192">
            <v>25873</v>
          </cell>
          <cell r="AO192">
            <v>66</v>
          </cell>
        </row>
        <row r="193">
          <cell r="P193">
            <v>0</v>
          </cell>
          <cell r="S193">
            <v>192.5</v>
          </cell>
          <cell r="V193">
            <v>192.5</v>
          </cell>
          <cell r="X193">
            <v>192.5</v>
          </cell>
          <cell r="AA193">
            <v>192.5</v>
          </cell>
          <cell r="AC193">
            <v>192.5</v>
          </cell>
          <cell r="AK193">
            <v>192.5</v>
          </cell>
          <cell r="AO193">
            <v>0</v>
          </cell>
        </row>
        <row r="194">
          <cell r="S194">
            <v>2945</v>
          </cell>
          <cell r="V194">
            <v>11300</v>
          </cell>
          <cell r="X194">
            <v>12359</v>
          </cell>
          <cell r="AA194">
            <v>10588</v>
          </cell>
          <cell r="AC194">
            <v>10357</v>
          </cell>
          <cell r="AK194">
            <v>25661</v>
          </cell>
          <cell r="AO194">
            <v>0</v>
          </cell>
        </row>
        <row r="195">
          <cell r="X195">
            <v>82.5</v>
          </cell>
          <cell r="AC195">
            <v>82.5</v>
          </cell>
          <cell r="AK195">
            <v>25661</v>
          </cell>
        </row>
        <row r="196">
          <cell r="V196">
            <v>0</v>
          </cell>
          <cell r="X196">
            <v>0</v>
          </cell>
          <cell r="AA196">
            <v>0</v>
          </cell>
          <cell r="AC196">
            <v>0</v>
          </cell>
          <cell r="AK196">
            <v>0</v>
          </cell>
        </row>
        <row r="197">
          <cell r="S197">
            <v>0</v>
          </cell>
          <cell r="V197">
            <v>0</v>
          </cell>
          <cell r="X197">
            <v>0</v>
          </cell>
          <cell r="AA197">
            <v>0</v>
          </cell>
          <cell r="AC197">
            <v>0</v>
          </cell>
          <cell r="AK197">
            <v>0</v>
          </cell>
        </row>
        <row r="198">
          <cell r="V198">
            <v>82.5</v>
          </cell>
          <cell r="X198">
            <v>82.5</v>
          </cell>
          <cell r="AA198">
            <v>82.5</v>
          </cell>
          <cell r="AC198">
            <v>82.5</v>
          </cell>
        </row>
        <row r="199">
          <cell r="V199">
            <v>0</v>
          </cell>
          <cell r="X199">
            <v>0</v>
          </cell>
          <cell r="AA199">
            <v>0</v>
          </cell>
          <cell r="AC199">
            <v>0</v>
          </cell>
          <cell r="AK199">
            <v>0</v>
          </cell>
          <cell r="AO199">
            <v>75.839416058394164</v>
          </cell>
        </row>
        <row r="200">
          <cell r="S200">
            <v>0</v>
          </cell>
          <cell r="V200">
            <v>0</v>
          </cell>
          <cell r="X200">
            <v>0</v>
          </cell>
          <cell r="AA200">
            <v>0</v>
          </cell>
          <cell r="AC200">
            <v>0</v>
          </cell>
          <cell r="AK200">
            <v>0</v>
          </cell>
          <cell r="AO200">
            <v>103.9</v>
          </cell>
        </row>
        <row r="201">
          <cell r="F201">
            <v>75</v>
          </cell>
          <cell r="P201">
            <v>75</v>
          </cell>
          <cell r="AJ201">
            <v>0</v>
          </cell>
          <cell r="AO201" t="e">
            <v>#DIV/0!</v>
          </cell>
          <cell r="AR201">
            <v>75</v>
          </cell>
        </row>
        <row r="202">
          <cell r="S202">
            <v>385</v>
          </cell>
          <cell r="V202">
            <v>0</v>
          </cell>
          <cell r="X202">
            <v>0</v>
          </cell>
          <cell r="AA202">
            <v>0</v>
          </cell>
          <cell r="AC202">
            <v>0</v>
          </cell>
          <cell r="AK202">
            <v>0</v>
          </cell>
          <cell r="AO202">
            <v>75.839416058394164</v>
          </cell>
        </row>
        <row r="203">
          <cell r="S203">
            <v>0</v>
          </cell>
          <cell r="V203">
            <v>0</v>
          </cell>
          <cell r="X203">
            <v>0</v>
          </cell>
          <cell r="AA203">
            <v>0</v>
          </cell>
          <cell r="AC203">
            <v>0</v>
          </cell>
          <cell r="AK203">
            <v>0</v>
          </cell>
          <cell r="AO203">
            <v>103.9</v>
          </cell>
        </row>
        <row r="204">
          <cell r="F204">
            <v>75</v>
          </cell>
          <cell r="P204">
            <v>75</v>
          </cell>
          <cell r="AK204">
            <v>0</v>
          </cell>
          <cell r="AO204" t="e">
            <v>#DIV/0!</v>
          </cell>
          <cell r="AR204">
            <v>75</v>
          </cell>
        </row>
        <row r="205">
          <cell r="S205">
            <v>385</v>
          </cell>
          <cell r="V205">
            <v>385</v>
          </cell>
          <cell r="X205">
            <v>385</v>
          </cell>
          <cell r="Y205">
            <v>48.4</v>
          </cell>
          <cell r="Z205">
            <v>25.6</v>
          </cell>
          <cell r="AA205">
            <v>385</v>
          </cell>
          <cell r="AC205">
            <v>385</v>
          </cell>
          <cell r="AD205">
            <v>37.299999999999997</v>
          </cell>
          <cell r="AE205">
            <v>25.6</v>
          </cell>
          <cell r="AK205">
            <v>385</v>
          </cell>
          <cell r="AL205">
            <v>85.699999999999989</v>
          </cell>
          <cell r="AM205">
            <v>68.099999999999994</v>
          </cell>
          <cell r="AO205">
            <v>195.28</v>
          </cell>
          <cell r="AP205">
            <v>74.900000000000006</v>
          </cell>
          <cell r="AQ205">
            <v>281.5</v>
          </cell>
        </row>
        <row r="206">
          <cell r="S206">
            <v>0</v>
          </cell>
          <cell r="V206">
            <v>0</v>
          </cell>
          <cell r="X206">
            <v>0</v>
          </cell>
          <cell r="Y206">
            <v>8146</v>
          </cell>
          <cell r="Z206">
            <v>4309</v>
          </cell>
          <cell r="AA206">
            <v>0</v>
          </cell>
          <cell r="AC206">
            <v>0</v>
          </cell>
          <cell r="AD206">
            <v>6279</v>
          </cell>
          <cell r="AE206">
            <v>4309</v>
          </cell>
          <cell r="AK206">
            <v>0</v>
          </cell>
          <cell r="AL206">
            <v>14425</v>
          </cell>
          <cell r="AM206">
            <v>11448</v>
          </cell>
          <cell r="AO206">
            <v>14810</v>
          </cell>
          <cell r="AP206">
            <v>3112.427048260382</v>
          </cell>
          <cell r="AQ206">
            <v>11697.572951739618</v>
          </cell>
        </row>
        <row r="207">
          <cell r="S207">
            <v>167.46</v>
          </cell>
          <cell r="X207">
            <v>168.31</v>
          </cell>
          <cell r="Y207">
            <v>168.31</v>
          </cell>
          <cell r="Z207">
            <v>168.32</v>
          </cell>
          <cell r="AC207">
            <v>168.33</v>
          </cell>
          <cell r="AD207">
            <v>168.34</v>
          </cell>
          <cell r="AE207">
            <v>168.32</v>
          </cell>
          <cell r="AI207">
            <v>0</v>
          </cell>
          <cell r="AJ207">
            <v>0</v>
          </cell>
          <cell r="AK207">
            <v>0</v>
          </cell>
          <cell r="AL207">
            <v>168.32</v>
          </cell>
          <cell r="AM207">
            <v>168.11</v>
          </cell>
          <cell r="AO207">
            <v>41.55</v>
          </cell>
          <cell r="AP207">
            <v>41.55</v>
          </cell>
          <cell r="AQ207">
            <v>41.55</v>
          </cell>
          <cell r="AR207">
            <v>0</v>
          </cell>
        </row>
        <row r="208">
          <cell r="S208">
            <v>17.600000000000001</v>
          </cell>
          <cell r="V208">
            <v>67.3</v>
          </cell>
          <cell r="W208">
            <v>54.6</v>
          </cell>
          <cell r="X208">
            <v>73.5</v>
          </cell>
          <cell r="Y208">
            <v>52.8</v>
          </cell>
          <cell r="Z208">
            <v>20.700000000000003</v>
          </cell>
          <cell r="AA208">
            <v>63</v>
          </cell>
          <cell r="AB208">
            <v>50</v>
          </cell>
          <cell r="AC208">
            <v>61.7</v>
          </cell>
          <cell r="AD208">
            <v>43.9</v>
          </cell>
          <cell r="AE208">
            <v>17.8</v>
          </cell>
          <cell r="AK208">
            <v>152.79999999999998</v>
          </cell>
          <cell r="AL208">
            <v>96.699999999999989</v>
          </cell>
          <cell r="AM208">
            <v>56.1</v>
          </cell>
          <cell r="AO208">
            <v>356.4</v>
          </cell>
          <cell r="AP208">
            <v>74.900000000000006</v>
          </cell>
          <cell r="AQ208">
            <v>281.5</v>
          </cell>
        </row>
        <row r="209">
          <cell r="S209">
            <v>2945</v>
          </cell>
          <cell r="V209">
            <v>11300</v>
          </cell>
          <cell r="W209">
            <v>9168</v>
          </cell>
          <cell r="X209">
            <v>12359</v>
          </cell>
          <cell r="Y209">
            <v>8878</v>
          </cell>
          <cell r="Z209">
            <v>3481</v>
          </cell>
          <cell r="AA209">
            <v>3481</v>
          </cell>
          <cell r="AB209">
            <v>8403</v>
          </cell>
          <cell r="AC209">
            <v>10357</v>
          </cell>
          <cell r="AD209">
            <v>7369</v>
          </cell>
          <cell r="AE209">
            <v>2988</v>
          </cell>
          <cell r="AK209">
            <v>25661</v>
          </cell>
          <cell r="AL209">
            <v>16247</v>
          </cell>
          <cell r="AM209">
            <v>9414</v>
          </cell>
          <cell r="AO209">
            <v>14810</v>
          </cell>
          <cell r="AP209">
            <v>3112.427048260382</v>
          </cell>
          <cell r="AQ209">
            <v>11697.572951739618</v>
          </cell>
        </row>
        <row r="210">
          <cell r="S210">
            <v>167.33</v>
          </cell>
          <cell r="V210">
            <v>167.9</v>
          </cell>
          <cell r="W210">
            <v>167.91</v>
          </cell>
          <cell r="X210">
            <v>168.15</v>
          </cell>
          <cell r="Y210">
            <v>168.14</v>
          </cell>
          <cell r="Z210">
            <v>168.16</v>
          </cell>
          <cell r="AA210">
            <v>168.06</v>
          </cell>
          <cell r="AB210">
            <v>168.06</v>
          </cell>
          <cell r="AC210">
            <v>167.86</v>
          </cell>
          <cell r="AD210">
            <v>167.86</v>
          </cell>
          <cell r="AE210">
            <v>167.87</v>
          </cell>
          <cell r="AK210">
            <v>167.94</v>
          </cell>
          <cell r="AL210">
            <v>168.01</v>
          </cell>
          <cell r="AM210">
            <v>167.81</v>
          </cell>
          <cell r="AO210">
            <v>41.55</v>
          </cell>
          <cell r="AP210">
            <v>41.55</v>
          </cell>
          <cell r="AQ210">
            <v>41.55</v>
          </cell>
          <cell r="AR210">
            <v>0</v>
          </cell>
        </row>
        <row r="211">
          <cell r="AM211">
            <v>0</v>
          </cell>
          <cell r="AO211">
            <v>52</v>
          </cell>
          <cell r="AP211">
            <v>52</v>
          </cell>
        </row>
        <row r="212">
          <cell r="V212">
            <v>11300</v>
          </cell>
          <cell r="X212">
            <v>12359</v>
          </cell>
          <cell r="AA212">
            <v>10588</v>
          </cell>
          <cell r="AC212">
            <v>10357</v>
          </cell>
          <cell r="AK212">
            <v>25661</v>
          </cell>
          <cell r="AL212">
            <v>16247</v>
          </cell>
          <cell r="AM212">
            <v>9414</v>
          </cell>
          <cell r="AO212">
            <v>14862</v>
          </cell>
          <cell r="AP212">
            <v>3164.427048260382</v>
          </cell>
          <cell r="AQ212">
            <v>11697.572951739618</v>
          </cell>
        </row>
        <row r="218">
          <cell r="G218" t="str">
            <v>Б.В.ЯЩЕНКО</v>
          </cell>
        </row>
        <row r="219">
          <cell r="G219" t="str">
            <v>М.В.ТЕРПИЛО</v>
          </cell>
        </row>
        <row r="220">
          <cell r="G220" t="str">
            <v xml:space="preserve">В.І.МИРГОРОДСЬКИЙ                                  </v>
          </cell>
        </row>
        <row r="221">
          <cell r="G221" t="str">
            <v xml:space="preserve">М.І.ШЕВЧЕНКО                                 </v>
          </cell>
        </row>
        <row r="222">
          <cell r="G222" t="str">
            <v>В.Ю.МОНТЬЕВ</v>
          </cell>
        </row>
        <row r="223">
          <cell r="G223" t="str">
            <v xml:space="preserve">О.М.НИКОЛЕНКО      </v>
          </cell>
          <cell r="AP223">
            <v>1507.2</v>
          </cell>
        </row>
        <row r="227">
          <cell r="AP227">
            <v>1507.2</v>
          </cell>
        </row>
        <row r="238">
          <cell r="AG238" t="str">
            <v xml:space="preserve">         Затверджую</v>
          </cell>
        </row>
        <row r="239">
          <cell r="AG239" t="str">
            <v xml:space="preserve"> Голова правління </v>
          </cell>
        </row>
        <row r="240">
          <cell r="AG240" t="str">
            <v xml:space="preserve">                        І.В.Плачков</v>
          </cell>
        </row>
        <row r="241">
          <cell r="AG241" t="str">
            <v xml:space="preserve">   "_____" ________2000 р.</v>
          </cell>
        </row>
        <row r="242">
          <cell r="AG242" t="str">
            <v xml:space="preserve">         Затверджую</v>
          </cell>
        </row>
        <row r="243">
          <cell r="AG243" t="str">
            <v xml:space="preserve"> Голова правління </v>
          </cell>
        </row>
        <row r="244">
          <cell r="AG244" t="str">
            <v xml:space="preserve">                        І.В.Плачков</v>
          </cell>
        </row>
        <row r="245">
          <cell r="F245" t="str">
            <v>РОЗРАХУНОК ФІНАНСОВИХ ПОТОКІВ НА   березень  2000 року</v>
          </cell>
          <cell r="AG245" t="str">
            <v xml:space="preserve">   "_____" ________2000 р.</v>
          </cell>
        </row>
        <row r="246">
          <cell r="F246" t="str">
            <v>ПО ФІЛІАЛАХ АК КИЇВЕНЕРГО</v>
          </cell>
        </row>
        <row r="249">
          <cell r="F249" t="str">
            <v>РОЗРАХУНОК ФІНАНСОВИХ ПОТОКІВ НА   березень  2000 року</v>
          </cell>
        </row>
        <row r="250">
          <cell r="F250" t="str">
            <v>ПО ФІЛІАЛАХ АК КИЇВЕНЕРГО</v>
          </cell>
        </row>
        <row r="251">
          <cell r="AK251" t="str">
            <v>тис.грн.</v>
          </cell>
        </row>
        <row r="252">
          <cell r="F252" t="str">
            <v>ВИКОН.ДИР.</v>
          </cell>
          <cell r="G252" t="str">
            <v>АПАРАТ ЕЛЕКТРО</v>
          </cell>
          <cell r="H252" t="str">
            <v>АПАРАТ ТЕПЛО</v>
          </cell>
          <cell r="P252" t="str">
            <v>КМ</v>
          </cell>
          <cell r="Q252" t="str">
            <v>ТМ</v>
          </cell>
          <cell r="S252" t="str">
            <v>КТМ</v>
          </cell>
          <cell r="T252" t="str">
            <v>ВИРОБН</v>
          </cell>
          <cell r="U252" t="str">
            <v>ПЕРЕД</v>
          </cell>
          <cell r="V252" t="str">
            <v>ТЕЦ-5 ВСЬОГО</v>
          </cell>
          <cell r="W252" t="str">
            <v>Е/Е</v>
          </cell>
          <cell r="X252" t="str">
            <v>ТЕЦ-5 ВСЬОГО</v>
          </cell>
          <cell r="Y252" t="str">
            <v>Е/Е</v>
          </cell>
          <cell r="Z252" t="str">
            <v xml:space="preserve"> Т/Е</v>
          </cell>
          <cell r="AA252" t="str">
            <v>ТЕЦ-6 ВСЬОГО</v>
          </cell>
          <cell r="AB252" t="str">
            <v>Е/Е</v>
          </cell>
          <cell r="AC252" t="str">
            <v>ТЕЦ-6 ВСЬОГО</v>
          </cell>
          <cell r="AD252" t="str">
            <v>Е/Е</v>
          </cell>
          <cell r="AE252" t="str">
            <v xml:space="preserve"> Т/Е</v>
          </cell>
          <cell r="AF252" t="str">
            <v>ТРМ ВСЬОГО</v>
          </cell>
          <cell r="AG252" t="str">
            <v>ТРМ  АК КЕ</v>
          </cell>
          <cell r="AH252" t="str">
            <v>ТРМ СТОР</v>
          </cell>
          <cell r="AK252" t="str">
            <v>АК КЕ осн.вир.</v>
          </cell>
          <cell r="AL252" t="str">
            <v>АК КЕ ВСЬОГО</v>
          </cell>
          <cell r="AM252" t="str">
            <v xml:space="preserve"> Т/Е</v>
          </cell>
          <cell r="AO252" t="str">
            <v>СТАНЦІї ЕЛЕКТРО</v>
          </cell>
          <cell r="AP252" t="str">
            <v>СТАНЦІІ ТЕПЛОВІ</v>
          </cell>
          <cell r="AQ252" t="str">
            <v>МЕРЕЖІ ЕЛЕКТРО</v>
          </cell>
          <cell r="AR252" t="str">
            <v>МЕРЕЖІ ТЕПЛОВІ</v>
          </cell>
        </row>
        <row r="253">
          <cell r="F253">
            <v>4887</v>
          </cell>
          <cell r="P253">
            <v>2489.2866666666664</v>
          </cell>
          <cell r="S253">
            <v>6569.1989393939384</v>
          </cell>
          <cell r="V253">
            <v>2576.1318181818187</v>
          </cell>
          <cell r="X253">
            <v>3133.4075757575761</v>
          </cell>
          <cell r="AA253">
            <v>2709.5690909090908</v>
          </cell>
          <cell r="AC253">
            <v>2333.3751515151525</v>
          </cell>
          <cell r="AF253">
            <v>4511.4533333333329</v>
          </cell>
          <cell r="AG253">
            <v>3609.54</v>
          </cell>
          <cell r="AH253">
            <v>856.9133333333333</v>
          </cell>
          <cell r="AK253">
            <v>25151.721666666665</v>
          </cell>
        </row>
        <row r="255">
          <cell r="F255">
            <v>14595.584285714285</v>
          </cell>
          <cell r="G255">
            <v>2806.3625654450261</v>
          </cell>
          <cell r="H255">
            <v>2259.6374345549739</v>
          </cell>
          <cell r="P255">
            <v>2489.2866666666664</v>
          </cell>
          <cell r="Q255">
            <v>0</v>
          </cell>
          <cell r="R255">
            <v>0</v>
          </cell>
          <cell r="S255">
            <v>6569.1989393939384</v>
          </cell>
          <cell r="T255">
            <v>2125.1968969696973</v>
          </cell>
          <cell r="U255">
            <v>2413.8020424242422</v>
          </cell>
          <cell r="V255">
            <v>0</v>
          </cell>
          <cell r="W255">
            <v>0</v>
          </cell>
          <cell r="X255">
            <v>3133.4075757575761</v>
          </cell>
          <cell r="Y255">
            <v>2243</v>
          </cell>
          <cell r="Z255">
            <v>881.90757575757618</v>
          </cell>
          <cell r="AA255">
            <v>0</v>
          </cell>
          <cell r="AB255">
            <v>0</v>
          </cell>
          <cell r="AC255">
            <v>2333.3751515151525</v>
          </cell>
          <cell r="AD255">
            <v>1496</v>
          </cell>
          <cell r="AE255">
            <v>607.87515151515208</v>
          </cell>
          <cell r="AF255">
            <v>4511.4533333333329</v>
          </cell>
          <cell r="AG255">
            <v>3609.54</v>
          </cell>
          <cell r="AH255">
            <v>856.9133333333333</v>
          </cell>
          <cell r="AI255" t="str">
            <v>ТИС.ГРН.</v>
          </cell>
          <cell r="AK255">
            <v>61359.725952380955</v>
          </cell>
          <cell r="AM255">
            <v>42757.25</v>
          </cell>
        </row>
        <row r="256">
          <cell r="F256">
            <v>9158.2509523809513</v>
          </cell>
          <cell r="G256">
            <v>2560.3625654450261</v>
          </cell>
          <cell r="H256">
            <v>1952.6374345549739</v>
          </cell>
          <cell r="P256">
            <v>475.74999999999989</v>
          </cell>
          <cell r="Q256" t="str">
            <v>ТМ</v>
          </cell>
          <cell r="S256">
            <v>2876.2916666666656</v>
          </cell>
          <cell r="T256">
            <v>1380.5298333333337</v>
          </cell>
          <cell r="U256">
            <v>1269.3118333333332</v>
          </cell>
          <cell r="V256">
            <v>1033.0000000000005</v>
          </cell>
          <cell r="W256">
            <v>1364</v>
          </cell>
          <cell r="X256">
            <v>721.46666666666692</v>
          </cell>
          <cell r="Y256">
            <v>1589</v>
          </cell>
          <cell r="Z256">
            <v>624.33333333333371</v>
          </cell>
          <cell r="AA256">
            <v>624</v>
          </cell>
          <cell r="AB256">
            <v>1140</v>
          </cell>
          <cell r="AC256">
            <v>940.63333333333412</v>
          </cell>
          <cell r="AD256">
            <v>923</v>
          </cell>
          <cell r="AE256">
            <v>374.83333333333388</v>
          </cell>
          <cell r="AF256">
            <v>578.56666666666615</v>
          </cell>
          <cell r="AG256">
            <v>327.53999999999996</v>
          </cell>
          <cell r="AH256">
            <v>207.02666666666664</v>
          </cell>
          <cell r="AI256" t="str">
            <v xml:space="preserve">ДОП.ВИР. </v>
          </cell>
          <cell r="AJ256" t="str">
            <v>ДОП.ВИР. СТ.ОРГ.</v>
          </cell>
          <cell r="AK256">
            <v>45600.045952380948</v>
          </cell>
          <cell r="AL256" t="str">
            <v>АК КЕ ВСЬОГО</v>
          </cell>
          <cell r="AM256">
            <v>14494.392619047618</v>
          </cell>
          <cell r="AO256" t="str">
            <v>СТАНЦІї ЕЛЕКТРО</v>
          </cell>
          <cell r="AP256" t="str">
            <v>СТАНЦІІ ТЕПЛОВІ</v>
          </cell>
          <cell r="AQ256" t="str">
            <v>МЕРЕЖІ ЕЛЕКТРО</v>
          </cell>
          <cell r="AR256" t="str">
            <v>МЕРЕЖІ ТЕПЛОВІ</v>
          </cell>
        </row>
        <row r="257">
          <cell r="F257">
            <v>39848.917619047621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0</v>
          </cell>
          <cell r="V257">
            <v>0</v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  <cell r="AA257">
            <v>0</v>
          </cell>
          <cell r="AB257">
            <v>0</v>
          </cell>
          <cell r="AC257">
            <v>0</v>
          </cell>
          <cell r="AD257">
            <v>0</v>
          </cell>
          <cell r="AE257">
            <v>0</v>
          </cell>
          <cell r="AF257">
            <v>0</v>
          </cell>
          <cell r="AG257">
            <v>0</v>
          </cell>
          <cell r="AH257">
            <v>0</v>
          </cell>
          <cell r="AJ257">
            <v>7599</v>
          </cell>
          <cell r="AK257">
            <v>39848.917619047621</v>
          </cell>
        </row>
        <row r="258">
          <cell r="F258">
            <v>25661</v>
          </cell>
          <cell r="AK258">
            <v>25661</v>
          </cell>
        </row>
        <row r="259">
          <cell r="F259">
            <v>4189</v>
          </cell>
          <cell r="G259">
            <v>1757.3537061118332</v>
          </cell>
          <cell r="H259">
            <v>2187.7462938881663</v>
          </cell>
          <cell r="P259">
            <v>2694.62</v>
          </cell>
          <cell r="Q259">
            <v>0</v>
          </cell>
          <cell r="R259">
            <v>0</v>
          </cell>
          <cell r="S259">
            <v>7710.7648484848487</v>
          </cell>
          <cell r="T259">
            <v>2690.8247757575755</v>
          </cell>
          <cell r="U259">
            <v>2611.9400727272728</v>
          </cell>
          <cell r="V259">
            <v>0</v>
          </cell>
          <cell r="W259">
            <v>0</v>
          </cell>
          <cell r="X259">
            <v>4714.5030303030289</v>
          </cell>
          <cell r="Y259">
            <v>2941</v>
          </cell>
          <cell r="Z259">
            <v>1555.5030303030308</v>
          </cell>
          <cell r="AA259">
            <v>0</v>
          </cell>
          <cell r="AB259">
            <v>0</v>
          </cell>
          <cell r="AC259">
            <v>2516.6951515151522</v>
          </cell>
          <cell r="AD259">
            <v>1377</v>
          </cell>
          <cell r="AE259">
            <v>944.69515151515134</v>
          </cell>
          <cell r="AF259">
            <v>4357.5593939393939</v>
          </cell>
          <cell r="AG259">
            <v>3406</v>
          </cell>
          <cell r="AH259">
            <v>952.89272727272737</v>
          </cell>
          <cell r="AI259">
            <v>847.2</v>
          </cell>
          <cell r="AJ259">
            <v>0</v>
          </cell>
          <cell r="AK259">
            <v>4189</v>
          </cell>
          <cell r="AM259">
            <v>48748.25</v>
          </cell>
        </row>
        <row r="260">
          <cell r="F260">
            <v>6438.9176190476192</v>
          </cell>
          <cell r="G260">
            <v>1560.3537061118332</v>
          </cell>
          <cell r="H260">
            <v>1880.6462938881664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0</v>
          </cell>
          <cell r="V260">
            <v>0</v>
          </cell>
          <cell r="W260">
            <v>0</v>
          </cell>
          <cell r="X260">
            <v>0</v>
          </cell>
          <cell r="Y260">
            <v>0</v>
          </cell>
          <cell r="Z260">
            <v>0</v>
          </cell>
          <cell r="AA260">
            <v>0</v>
          </cell>
          <cell r="AB260">
            <v>0</v>
          </cell>
          <cell r="AC260">
            <v>0</v>
          </cell>
          <cell r="AD260">
            <v>0</v>
          </cell>
          <cell r="AE260">
            <v>0</v>
          </cell>
          <cell r="AF260">
            <v>0</v>
          </cell>
          <cell r="AG260">
            <v>0</v>
          </cell>
          <cell r="AH260">
            <v>0</v>
          </cell>
          <cell r="AI260">
            <v>229.20000000000005</v>
          </cell>
          <cell r="AJ260">
            <v>-2455</v>
          </cell>
          <cell r="AK260">
            <v>6438.9176190476192</v>
          </cell>
          <cell r="AM260">
            <v>14653.6</v>
          </cell>
        </row>
        <row r="261">
          <cell r="F261">
            <v>290.33333333333331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0</v>
          </cell>
          <cell r="V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0</v>
          </cell>
          <cell r="AB261">
            <v>0</v>
          </cell>
          <cell r="AC261">
            <v>0</v>
          </cell>
          <cell r="AD261">
            <v>0</v>
          </cell>
          <cell r="AE261">
            <v>0</v>
          </cell>
          <cell r="AF261">
            <v>0</v>
          </cell>
          <cell r="AG261">
            <v>0</v>
          </cell>
          <cell r="AH261">
            <v>0</v>
          </cell>
          <cell r="AI261">
            <v>0</v>
          </cell>
          <cell r="AK261">
            <v>290.33333333333331</v>
          </cell>
        </row>
        <row r="262">
          <cell r="F262">
            <v>0</v>
          </cell>
          <cell r="AK262">
            <v>0</v>
          </cell>
        </row>
        <row r="263">
          <cell r="F263">
            <v>2162.5842857142857</v>
          </cell>
          <cell r="AK263">
            <v>2162.5842857142857</v>
          </cell>
        </row>
        <row r="264">
          <cell r="F264">
            <v>3500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0</v>
          </cell>
          <cell r="V264">
            <v>0</v>
          </cell>
          <cell r="W264">
            <v>0</v>
          </cell>
          <cell r="X264">
            <v>0</v>
          </cell>
          <cell r="Y264">
            <v>0</v>
          </cell>
          <cell r="Z264">
            <v>0</v>
          </cell>
          <cell r="AA264">
            <v>0</v>
          </cell>
          <cell r="AB264">
            <v>0</v>
          </cell>
          <cell r="AC264">
            <v>0</v>
          </cell>
          <cell r="AD264">
            <v>0</v>
          </cell>
          <cell r="AE264">
            <v>0</v>
          </cell>
          <cell r="AF264">
            <v>0</v>
          </cell>
          <cell r="AG264">
            <v>0</v>
          </cell>
          <cell r="AH264">
            <v>0</v>
          </cell>
          <cell r="AI264">
            <v>0</v>
          </cell>
          <cell r="AK264">
            <v>3500</v>
          </cell>
        </row>
        <row r="265">
          <cell r="F265">
            <v>0</v>
          </cell>
          <cell r="AK265">
            <v>0</v>
          </cell>
        </row>
        <row r="266">
          <cell r="F266">
            <v>486</v>
          </cell>
          <cell r="P266">
            <v>0</v>
          </cell>
          <cell r="S266">
            <v>0</v>
          </cell>
          <cell r="V266">
            <v>0</v>
          </cell>
          <cell r="X266">
            <v>0</v>
          </cell>
          <cell r="AA266">
            <v>0</v>
          </cell>
          <cell r="AC266">
            <v>0</v>
          </cell>
          <cell r="AF266">
            <v>0</v>
          </cell>
          <cell r="AG266">
            <v>0</v>
          </cell>
          <cell r="AH266">
            <v>0</v>
          </cell>
          <cell r="AK266">
            <v>486</v>
          </cell>
        </row>
        <row r="267">
          <cell r="F267">
            <v>3400</v>
          </cell>
          <cell r="AK267">
            <v>3400</v>
          </cell>
        </row>
        <row r="268">
          <cell r="F268">
            <v>160</v>
          </cell>
          <cell r="P268">
            <v>0</v>
          </cell>
          <cell r="S268">
            <v>0</v>
          </cell>
          <cell r="V268">
            <v>0</v>
          </cell>
          <cell r="X268">
            <v>0</v>
          </cell>
          <cell r="AA268">
            <v>18</v>
          </cell>
          <cell r="AC268">
            <v>0</v>
          </cell>
          <cell r="AF268">
            <v>0</v>
          </cell>
          <cell r="AG268">
            <v>0</v>
          </cell>
          <cell r="AH268">
            <v>0</v>
          </cell>
          <cell r="AK268">
            <v>160</v>
          </cell>
        </row>
        <row r="269">
          <cell r="F269">
            <v>44735.917619047621</v>
          </cell>
          <cell r="P269">
            <v>2489.2866666666664</v>
          </cell>
          <cell r="Q269">
            <v>0</v>
          </cell>
          <cell r="R269">
            <v>0</v>
          </cell>
          <cell r="S269">
            <v>6569.1989393939384</v>
          </cell>
          <cell r="T269">
            <v>0</v>
          </cell>
          <cell r="U269">
            <v>0</v>
          </cell>
          <cell r="V269">
            <v>0</v>
          </cell>
          <cell r="W269">
            <v>0</v>
          </cell>
          <cell r="X269">
            <v>3133.4075757575761</v>
          </cell>
          <cell r="Y269">
            <v>0</v>
          </cell>
          <cell r="Z269">
            <v>0</v>
          </cell>
          <cell r="AA269">
            <v>0</v>
          </cell>
          <cell r="AB269">
            <v>0</v>
          </cell>
          <cell r="AC269">
            <v>2333.3751515151525</v>
          </cell>
          <cell r="AD269">
            <v>0</v>
          </cell>
          <cell r="AE269">
            <v>0</v>
          </cell>
          <cell r="AF269">
            <v>4511.4533333333329</v>
          </cell>
          <cell r="AG269">
            <v>3609.54</v>
          </cell>
          <cell r="AH269">
            <v>856.9133333333333</v>
          </cell>
          <cell r="AK269">
            <v>65000.639285714286</v>
          </cell>
        </row>
        <row r="270">
          <cell r="F270">
            <v>1747</v>
          </cell>
          <cell r="P270">
            <v>1682.9366666666667</v>
          </cell>
          <cell r="Q270">
            <v>0</v>
          </cell>
          <cell r="R270">
            <v>0</v>
          </cell>
          <cell r="S270">
            <v>3603.4603030303033</v>
          </cell>
          <cell r="T270">
            <v>670.49373030303025</v>
          </cell>
          <cell r="U270">
            <v>683.33020909090919</v>
          </cell>
          <cell r="V270">
            <v>0</v>
          </cell>
          <cell r="W270">
            <v>0</v>
          </cell>
          <cell r="X270">
            <v>1387.7</v>
          </cell>
          <cell r="Y270">
            <v>494</v>
          </cell>
          <cell r="Z270">
            <v>194.2409090909091</v>
          </cell>
          <cell r="AA270">
            <v>0</v>
          </cell>
          <cell r="AB270">
            <v>0</v>
          </cell>
          <cell r="AC270">
            <v>930.19333333333338</v>
          </cell>
          <cell r="AD270">
            <v>293</v>
          </cell>
          <cell r="AE270">
            <v>120.37515151515153</v>
          </cell>
          <cell r="AF270">
            <v>3419.2200000000003</v>
          </cell>
          <cell r="AG270">
            <v>2768</v>
          </cell>
          <cell r="AH270">
            <v>650.22</v>
          </cell>
          <cell r="AI270">
            <v>0</v>
          </cell>
          <cell r="AK270">
            <v>13676.510303030303</v>
          </cell>
        </row>
        <row r="271">
          <cell r="F271">
            <v>553</v>
          </cell>
          <cell r="G271">
            <v>246</v>
          </cell>
          <cell r="H271">
            <v>307</v>
          </cell>
          <cell r="P271">
            <v>871.5200000000001</v>
          </cell>
          <cell r="S271">
            <v>1917.7936363636363</v>
          </cell>
          <cell r="T271">
            <v>656.82706363636362</v>
          </cell>
          <cell r="U271">
            <v>683.33020909090919</v>
          </cell>
          <cell r="V271">
            <v>721.95</v>
          </cell>
          <cell r="W271">
            <v>213</v>
          </cell>
          <cell r="X271">
            <v>745.15</v>
          </cell>
          <cell r="Y271">
            <v>295</v>
          </cell>
          <cell r="Z271">
            <v>116.2409090909091</v>
          </cell>
          <cell r="AA271">
            <v>597.66</v>
          </cell>
          <cell r="AB271">
            <v>303</v>
          </cell>
          <cell r="AC271">
            <v>606.86</v>
          </cell>
          <cell r="AD271">
            <v>284</v>
          </cell>
          <cell r="AE271">
            <v>116.0418181818182</v>
          </cell>
          <cell r="AF271">
            <v>1712.0700000000002</v>
          </cell>
          <cell r="AG271">
            <v>1562</v>
          </cell>
          <cell r="AH271">
            <v>150.07000000000016</v>
          </cell>
          <cell r="AK271">
            <v>6814.3936363636367</v>
          </cell>
        </row>
        <row r="272">
          <cell r="F272">
            <v>0</v>
          </cell>
          <cell r="P272">
            <v>0</v>
          </cell>
          <cell r="Q272">
            <v>0</v>
          </cell>
          <cell r="R272">
            <v>0</v>
          </cell>
          <cell r="S272">
            <v>13.666666666666666</v>
          </cell>
          <cell r="T272">
            <v>13.666666666666666</v>
          </cell>
          <cell r="U272">
            <v>0</v>
          </cell>
          <cell r="V272">
            <v>0</v>
          </cell>
          <cell r="W272">
            <v>0</v>
          </cell>
          <cell r="X272">
            <v>277</v>
          </cell>
          <cell r="Y272">
            <v>199</v>
          </cell>
          <cell r="Z272">
            <v>78</v>
          </cell>
          <cell r="AA272">
            <v>0</v>
          </cell>
          <cell r="AB272">
            <v>0</v>
          </cell>
          <cell r="AC272">
            <v>-0.66666666666666607</v>
          </cell>
          <cell r="AD272">
            <v>9</v>
          </cell>
          <cell r="AE272">
            <v>4.3333333333333339</v>
          </cell>
          <cell r="AF272">
            <v>0.33333333333333331</v>
          </cell>
          <cell r="AG272">
            <v>0</v>
          </cell>
          <cell r="AH272">
            <v>0.33333333333333331</v>
          </cell>
          <cell r="AI272">
            <v>0</v>
          </cell>
          <cell r="AK272">
            <v>290.33333333333331</v>
          </cell>
        </row>
        <row r="273">
          <cell r="F273">
            <v>1188</v>
          </cell>
          <cell r="P273">
            <v>793</v>
          </cell>
          <cell r="Q273">
            <v>0</v>
          </cell>
          <cell r="R273">
            <v>0</v>
          </cell>
          <cell r="S273">
            <v>1357</v>
          </cell>
          <cell r="T273">
            <v>0</v>
          </cell>
          <cell r="U273">
            <v>0</v>
          </cell>
          <cell r="V273">
            <v>0</v>
          </cell>
          <cell r="W273">
            <v>0</v>
          </cell>
          <cell r="X273">
            <v>363</v>
          </cell>
          <cell r="Y273">
            <v>0</v>
          </cell>
          <cell r="Z273">
            <v>0</v>
          </cell>
          <cell r="AA273">
            <v>0</v>
          </cell>
          <cell r="AB273">
            <v>0</v>
          </cell>
          <cell r="AC273">
            <v>324</v>
          </cell>
          <cell r="AD273">
            <v>0</v>
          </cell>
          <cell r="AE273">
            <v>0</v>
          </cell>
          <cell r="AF273">
            <v>869</v>
          </cell>
          <cell r="AG273">
            <v>868</v>
          </cell>
          <cell r="AH273">
            <v>0</v>
          </cell>
          <cell r="AI273">
            <v>0</v>
          </cell>
          <cell r="AK273">
            <v>5083</v>
          </cell>
        </row>
        <row r="274">
          <cell r="F274">
            <v>163</v>
          </cell>
          <cell r="P274">
            <v>118</v>
          </cell>
          <cell r="Q274">
            <v>0</v>
          </cell>
          <cell r="R274">
            <v>0</v>
          </cell>
          <cell r="S274">
            <v>703</v>
          </cell>
          <cell r="T274">
            <v>636.47477575757569</v>
          </cell>
          <cell r="U274">
            <v>648.29007272727267</v>
          </cell>
          <cell r="V274">
            <v>132</v>
          </cell>
          <cell r="W274">
            <v>0</v>
          </cell>
          <cell r="X274">
            <v>128</v>
          </cell>
          <cell r="Y274">
            <v>779</v>
          </cell>
          <cell r="Z274">
            <v>411.83636363636361</v>
          </cell>
          <cell r="AA274">
            <v>100</v>
          </cell>
          <cell r="AB274">
            <v>9</v>
          </cell>
          <cell r="AC274">
            <v>89</v>
          </cell>
          <cell r="AD274">
            <v>234</v>
          </cell>
          <cell r="AE274">
            <v>160.69515151515154</v>
          </cell>
          <cell r="AF274">
            <v>616</v>
          </cell>
          <cell r="AG274">
            <v>616</v>
          </cell>
          <cell r="AH274">
            <v>0</v>
          </cell>
          <cell r="AI274">
            <v>618</v>
          </cell>
          <cell r="AK274">
            <v>1849</v>
          </cell>
        </row>
        <row r="275">
          <cell r="F275">
            <v>761</v>
          </cell>
          <cell r="G275">
            <v>197</v>
          </cell>
          <cell r="H275">
            <v>307.10000000000002</v>
          </cell>
          <cell r="P275">
            <v>30</v>
          </cell>
          <cell r="S275">
            <v>79</v>
          </cell>
          <cell r="T275">
            <v>622.80810909090906</v>
          </cell>
          <cell r="U275">
            <v>648.29007272727267</v>
          </cell>
          <cell r="V275">
            <v>44</v>
          </cell>
          <cell r="X275">
            <v>69</v>
          </cell>
          <cell r="Y275">
            <v>284</v>
          </cell>
          <cell r="Z275">
            <v>149.83636363636361</v>
          </cell>
          <cell r="AA275">
            <v>47</v>
          </cell>
          <cell r="AC275">
            <v>55</v>
          </cell>
          <cell r="AD275">
            <v>226</v>
          </cell>
          <cell r="AE275">
            <v>155.36181818181819</v>
          </cell>
          <cell r="AF275">
            <v>4</v>
          </cell>
          <cell r="AG275">
            <v>3</v>
          </cell>
          <cell r="AH275">
            <v>0</v>
          </cell>
          <cell r="AI275">
            <v>377</v>
          </cell>
          <cell r="AK275">
            <v>1155</v>
          </cell>
        </row>
        <row r="276">
          <cell r="F276">
            <v>60</v>
          </cell>
          <cell r="P276">
            <v>500</v>
          </cell>
          <cell r="Q276">
            <v>0</v>
          </cell>
          <cell r="R276">
            <v>0</v>
          </cell>
          <cell r="S276">
            <v>430</v>
          </cell>
          <cell r="T276">
            <v>13.666666666666666</v>
          </cell>
          <cell r="U276">
            <v>0</v>
          </cell>
          <cell r="V276">
            <v>100</v>
          </cell>
          <cell r="W276">
            <v>0</v>
          </cell>
          <cell r="X276">
            <v>100</v>
          </cell>
          <cell r="Y276">
            <v>495</v>
          </cell>
          <cell r="Z276">
            <v>262</v>
          </cell>
          <cell r="AA276">
            <v>130</v>
          </cell>
          <cell r="AB276">
            <v>0</v>
          </cell>
          <cell r="AC276">
            <v>130</v>
          </cell>
          <cell r="AD276">
            <v>8</v>
          </cell>
          <cell r="AE276">
            <v>5.3333333333333339</v>
          </cell>
          <cell r="AF276">
            <v>150</v>
          </cell>
          <cell r="AG276">
            <v>150</v>
          </cell>
          <cell r="AH276">
            <v>0.33333333333333331</v>
          </cell>
          <cell r="AI276">
            <v>0</v>
          </cell>
          <cell r="AK276">
            <v>1370</v>
          </cell>
        </row>
        <row r="277">
          <cell r="F277">
            <v>204</v>
          </cell>
          <cell r="P277">
            <v>145</v>
          </cell>
          <cell r="Q277">
            <v>0</v>
          </cell>
          <cell r="R277">
            <v>0</v>
          </cell>
          <cell r="S277">
            <v>145</v>
          </cell>
          <cell r="T277">
            <v>0</v>
          </cell>
          <cell r="U277">
            <v>0</v>
          </cell>
          <cell r="V277">
            <v>66</v>
          </cell>
          <cell r="W277">
            <v>0</v>
          </cell>
          <cell r="X277">
            <v>66</v>
          </cell>
          <cell r="Y277">
            <v>0</v>
          </cell>
          <cell r="Z277">
            <v>0</v>
          </cell>
          <cell r="AA277">
            <v>50</v>
          </cell>
          <cell r="AB277">
            <v>9</v>
          </cell>
          <cell r="AC277">
            <v>50</v>
          </cell>
          <cell r="AD277">
            <v>0</v>
          </cell>
          <cell r="AE277">
            <v>0</v>
          </cell>
          <cell r="AF277">
            <v>99</v>
          </cell>
          <cell r="AG277">
            <v>99</v>
          </cell>
          <cell r="AH277">
            <v>0</v>
          </cell>
          <cell r="AI277">
            <v>0</v>
          </cell>
          <cell r="AK277">
            <v>709</v>
          </cell>
        </row>
        <row r="278">
          <cell r="F278">
            <v>6</v>
          </cell>
          <cell r="P278">
            <v>18.416666666666661</v>
          </cell>
          <cell r="Q278">
            <v>0</v>
          </cell>
          <cell r="R278">
            <v>0</v>
          </cell>
          <cell r="S278">
            <v>65</v>
          </cell>
          <cell r="T278">
            <v>0</v>
          </cell>
          <cell r="U278">
            <v>0</v>
          </cell>
          <cell r="V278">
            <v>0</v>
          </cell>
          <cell r="W278">
            <v>0</v>
          </cell>
          <cell r="X278">
            <v>2.5499999999999998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>
            <v>0</v>
          </cell>
          <cell r="AD278">
            <v>0</v>
          </cell>
          <cell r="AE278">
            <v>0</v>
          </cell>
          <cell r="AF278">
            <v>837.81666666666649</v>
          </cell>
          <cell r="AG278">
            <v>338</v>
          </cell>
          <cell r="AH278">
            <v>499.81666666666649</v>
          </cell>
          <cell r="AI278">
            <v>0</v>
          </cell>
          <cell r="AK278">
            <v>1238.7833333333333</v>
          </cell>
        </row>
        <row r="279">
          <cell r="F279">
            <v>0</v>
          </cell>
          <cell r="P279">
            <v>0</v>
          </cell>
          <cell r="S279">
            <v>0</v>
          </cell>
          <cell r="V279">
            <v>0</v>
          </cell>
          <cell r="X279">
            <v>2.5499999999999998</v>
          </cell>
          <cell r="AA279">
            <v>-300</v>
          </cell>
          <cell r="AC279">
            <v>0</v>
          </cell>
          <cell r="AF279">
            <v>0</v>
          </cell>
          <cell r="AG279">
            <v>0</v>
          </cell>
          <cell r="AH279">
            <v>0</v>
          </cell>
          <cell r="AI279">
            <v>0</v>
          </cell>
          <cell r="AK279">
            <v>2.5499999999999998</v>
          </cell>
        </row>
        <row r="280">
          <cell r="F280">
            <v>6</v>
          </cell>
          <cell r="P280">
            <v>18.416666666666661</v>
          </cell>
          <cell r="S280">
            <v>65</v>
          </cell>
          <cell r="V280">
            <v>0</v>
          </cell>
          <cell r="X280">
            <v>0</v>
          </cell>
          <cell r="AA280">
            <v>0</v>
          </cell>
          <cell r="AC280">
            <v>0</v>
          </cell>
          <cell r="AF280">
            <v>837.81666666666649</v>
          </cell>
          <cell r="AG280">
            <v>338</v>
          </cell>
          <cell r="AH280">
            <v>499.81666666666649</v>
          </cell>
          <cell r="AK280">
            <v>927.23333333333312</v>
          </cell>
        </row>
        <row r="281">
          <cell r="F281">
            <v>320</v>
          </cell>
          <cell r="P281">
            <v>110</v>
          </cell>
          <cell r="Q281">
            <v>0</v>
          </cell>
          <cell r="R281">
            <v>0</v>
          </cell>
          <cell r="S281">
            <v>59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74</v>
          </cell>
          <cell r="Y281">
            <v>0</v>
          </cell>
          <cell r="Z281">
            <v>0</v>
          </cell>
          <cell r="AA281">
            <v>0</v>
          </cell>
          <cell r="AB281">
            <v>9</v>
          </cell>
          <cell r="AC281">
            <v>34</v>
          </cell>
          <cell r="AD281">
            <v>0</v>
          </cell>
          <cell r="AE281">
            <v>0</v>
          </cell>
          <cell r="AF281">
            <v>115</v>
          </cell>
          <cell r="AG281">
            <v>115</v>
          </cell>
          <cell r="AH281">
            <v>0</v>
          </cell>
          <cell r="AI281">
            <v>0</v>
          </cell>
          <cell r="AJ281">
            <v>0</v>
          </cell>
          <cell r="AK281">
            <v>309</v>
          </cell>
        </row>
        <row r="282">
          <cell r="F282">
            <v>8</v>
          </cell>
          <cell r="P282">
            <v>21.666666666666668</v>
          </cell>
          <cell r="Q282">
            <v>0</v>
          </cell>
          <cell r="R282">
            <v>0</v>
          </cell>
          <cell r="S282">
            <v>250</v>
          </cell>
          <cell r="T282">
            <v>0</v>
          </cell>
          <cell r="U282">
            <v>0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  <cell r="AE282">
            <v>0</v>
          </cell>
          <cell r="AF282">
            <v>539.33333333333337</v>
          </cell>
          <cell r="AG282">
            <v>241</v>
          </cell>
          <cell r="AH282">
            <v>0</v>
          </cell>
          <cell r="AI282">
            <v>241</v>
          </cell>
          <cell r="AK282">
            <v>250</v>
          </cell>
        </row>
        <row r="283">
          <cell r="F283">
            <v>42988.917619047621</v>
          </cell>
          <cell r="P283">
            <v>806.34999999999968</v>
          </cell>
          <cell r="Q283">
            <v>0</v>
          </cell>
          <cell r="R283">
            <v>0</v>
          </cell>
          <cell r="S283">
            <v>2965.7386363636351</v>
          </cell>
          <cell r="T283">
            <v>-670.49373030303025</v>
          </cell>
          <cell r="U283">
            <v>-683.33020909090919</v>
          </cell>
          <cell r="V283">
            <v>0</v>
          </cell>
          <cell r="W283">
            <v>0</v>
          </cell>
          <cell r="X283">
            <v>1745.707575757576</v>
          </cell>
          <cell r="Y283">
            <v>-494</v>
          </cell>
          <cell r="Z283">
            <v>-194.2409090909091</v>
          </cell>
          <cell r="AA283">
            <v>0</v>
          </cell>
          <cell r="AB283">
            <v>0</v>
          </cell>
          <cell r="AC283">
            <v>1403.1818181818192</v>
          </cell>
          <cell r="AD283">
            <v>-293</v>
          </cell>
          <cell r="AE283">
            <v>-120.37515151515153</v>
          </cell>
          <cell r="AF283">
            <v>1092.2333333333327</v>
          </cell>
          <cell r="AG283">
            <v>841.54</v>
          </cell>
          <cell r="AH283">
            <v>206.69333333333327</v>
          </cell>
          <cell r="AI283">
            <v>0</v>
          </cell>
          <cell r="AK283">
            <v>51324.128982683971</v>
          </cell>
        </row>
        <row r="284">
          <cell r="F284">
            <v>8</v>
          </cell>
          <cell r="P284">
            <v>21.666666666666668</v>
          </cell>
          <cell r="S284">
            <v>865.66666666666663</v>
          </cell>
          <cell r="X284">
            <v>0</v>
          </cell>
          <cell r="AC284">
            <v>0</v>
          </cell>
          <cell r="AF284">
            <v>539.33333333333337</v>
          </cell>
          <cell r="AG284">
            <v>241</v>
          </cell>
          <cell r="AH284">
            <v>298.33333333333337</v>
          </cell>
          <cell r="AI284">
            <v>241</v>
          </cell>
          <cell r="AK284">
            <v>0</v>
          </cell>
        </row>
        <row r="285">
          <cell r="F285">
            <v>3571</v>
          </cell>
          <cell r="P285">
            <v>806.35</v>
          </cell>
          <cell r="Q285">
            <v>0</v>
          </cell>
          <cell r="R285">
            <v>0</v>
          </cell>
          <cell r="S285">
            <v>2995.738636363636</v>
          </cell>
          <cell r="T285">
            <v>0</v>
          </cell>
          <cell r="U285">
            <v>0</v>
          </cell>
          <cell r="V285">
            <v>0</v>
          </cell>
          <cell r="W285">
            <v>0</v>
          </cell>
          <cell r="X285">
            <v>1745.7075757575756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>
            <v>1402.5151515151517</v>
          </cell>
          <cell r="AD285">
            <v>0</v>
          </cell>
          <cell r="AE285">
            <v>0</v>
          </cell>
          <cell r="AF285">
            <v>1092.5333333333333</v>
          </cell>
          <cell r="AG285">
            <v>758.54</v>
          </cell>
          <cell r="AH285">
            <v>289.99333333333323</v>
          </cell>
          <cell r="AK285">
            <v>11935.844696969696</v>
          </cell>
        </row>
        <row r="286">
          <cell r="F286">
            <v>555</v>
          </cell>
          <cell r="P286">
            <v>205.5</v>
          </cell>
          <cell r="S286">
            <v>1298.2</v>
          </cell>
          <cell r="V286">
            <v>-20</v>
          </cell>
          <cell r="X286">
            <v>-91.5</v>
          </cell>
          <cell r="AA286">
            <v>170</v>
          </cell>
          <cell r="AC286">
            <v>99.5</v>
          </cell>
          <cell r="AF286">
            <v>52.299999999999983</v>
          </cell>
          <cell r="AG286">
            <v>-31</v>
          </cell>
          <cell r="AH286">
            <v>83.299999999999983</v>
          </cell>
          <cell r="AI286">
            <v>0</v>
          </cell>
          <cell r="AK286">
            <v>2229</v>
          </cell>
        </row>
        <row r="287">
          <cell r="F287">
            <v>204</v>
          </cell>
          <cell r="P287">
            <v>475.6</v>
          </cell>
          <cell r="Q287">
            <v>0</v>
          </cell>
          <cell r="R287">
            <v>0</v>
          </cell>
          <cell r="S287">
            <v>498.11363636363637</v>
          </cell>
          <cell r="T287">
            <v>0</v>
          </cell>
          <cell r="U287">
            <v>0</v>
          </cell>
          <cell r="V287">
            <v>0</v>
          </cell>
          <cell r="W287">
            <v>0</v>
          </cell>
          <cell r="X287">
            <v>1367.2409090909089</v>
          </cell>
          <cell r="Y287">
            <v>0</v>
          </cell>
          <cell r="Z287">
            <v>0</v>
          </cell>
          <cell r="AA287">
            <v>0</v>
          </cell>
          <cell r="AB287">
            <v>0</v>
          </cell>
          <cell r="AC287">
            <v>511.88181818181829</v>
          </cell>
          <cell r="AD287">
            <v>0</v>
          </cell>
          <cell r="AE287">
            <v>0</v>
          </cell>
          <cell r="AF287">
            <v>613</v>
          </cell>
          <cell r="AG287">
            <v>613</v>
          </cell>
          <cell r="AH287">
            <v>0</v>
          </cell>
          <cell r="AI287">
            <v>-618</v>
          </cell>
          <cell r="AK287">
            <v>3669.8363636363633</v>
          </cell>
        </row>
        <row r="288">
          <cell r="F288">
            <v>0</v>
          </cell>
          <cell r="P288">
            <v>0</v>
          </cell>
          <cell r="S288">
            <v>0</v>
          </cell>
          <cell r="V288">
            <v>0</v>
          </cell>
          <cell r="X288">
            <v>0</v>
          </cell>
          <cell r="AA288">
            <v>0</v>
          </cell>
          <cell r="AC288">
            <v>0</v>
          </cell>
          <cell r="AF288">
            <v>0</v>
          </cell>
          <cell r="AG288">
            <v>0</v>
          </cell>
          <cell r="AH288">
            <v>0</v>
          </cell>
          <cell r="AK288">
            <v>0</v>
          </cell>
        </row>
        <row r="289">
          <cell r="F289">
            <v>0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0</v>
          </cell>
          <cell r="AB289">
            <v>0</v>
          </cell>
          <cell r="AC289">
            <v>0</v>
          </cell>
          <cell r="AD289">
            <v>0</v>
          </cell>
          <cell r="AE289">
            <v>0</v>
          </cell>
          <cell r="AF289">
            <v>0</v>
          </cell>
          <cell r="AG289">
            <v>0</v>
          </cell>
          <cell r="AH289">
            <v>0</v>
          </cell>
          <cell r="AI289">
            <v>283.60000000000002</v>
          </cell>
          <cell r="AK289">
            <v>0</v>
          </cell>
        </row>
        <row r="290">
          <cell r="F290">
            <v>2801</v>
          </cell>
          <cell r="P290">
            <v>124.25</v>
          </cell>
          <cell r="Q290">
            <v>0</v>
          </cell>
          <cell r="R290">
            <v>0</v>
          </cell>
          <cell r="S290">
            <v>1118.425</v>
          </cell>
          <cell r="T290">
            <v>0</v>
          </cell>
          <cell r="U290">
            <v>0</v>
          </cell>
          <cell r="V290">
            <v>0</v>
          </cell>
          <cell r="W290">
            <v>0</v>
          </cell>
          <cell r="X290">
            <v>297.96666666666664</v>
          </cell>
          <cell r="Y290">
            <v>0</v>
          </cell>
          <cell r="Z290">
            <v>0</v>
          </cell>
          <cell r="AA290">
            <v>0</v>
          </cell>
          <cell r="AB290">
            <v>0</v>
          </cell>
          <cell r="AC290">
            <v>530.13333333333344</v>
          </cell>
          <cell r="AD290">
            <v>0</v>
          </cell>
          <cell r="AE290">
            <v>0</v>
          </cell>
          <cell r="AF290">
            <v>369.23333333333329</v>
          </cell>
          <cell r="AG290">
            <v>163.54000000000002</v>
          </cell>
          <cell r="AH290">
            <v>206.69333333333327</v>
          </cell>
          <cell r="AI290">
            <v>118.4</v>
          </cell>
          <cell r="AK290">
            <v>5453.0083333333332</v>
          </cell>
        </row>
        <row r="291">
          <cell r="F291">
            <v>11</v>
          </cell>
          <cell r="P291">
            <v>-2.4000000000000057</v>
          </cell>
          <cell r="Q291">
            <v>0</v>
          </cell>
          <cell r="R291">
            <v>0</v>
          </cell>
          <cell r="S291">
            <v>287.66666666666652</v>
          </cell>
          <cell r="T291">
            <v>0</v>
          </cell>
          <cell r="U291">
            <v>0</v>
          </cell>
          <cell r="V291">
            <v>11</v>
          </cell>
          <cell r="W291">
            <v>0</v>
          </cell>
          <cell r="X291">
            <v>23.850000000000005</v>
          </cell>
          <cell r="Y291">
            <v>0</v>
          </cell>
          <cell r="Z291">
            <v>0</v>
          </cell>
          <cell r="AA291">
            <v>201</v>
          </cell>
          <cell r="AB291">
            <v>0</v>
          </cell>
          <cell r="AC291">
            <v>394.98333333333346</v>
          </cell>
          <cell r="AD291">
            <v>0</v>
          </cell>
          <cell r="AE291">
            <v>0</v>
          </cell>
          <cell r="AF291">
            <v>15.25</v>
          </cell>
          <cell r="AG291">
            <v>-162.75</v>
          </cell>
          <cell r="AH291">
            <v>179</v>
          </cell>
          <cell r="AI291">
            <v>0</v>
          </cell>
          <cell r="AK291">
            <v>746.35</v>
          </cell>
        </row>
        <row r="292">
          <cell r="F292">
            <v>1</v>
          </cell>
          <cell r="P292">
            <v>27.766666666666676</v>
          </cell>
          <cell r="S292">
            <v>599.33333333333337</v>
          </cell>
          <cell r="V292">
            <v>85</v>
          </cell>
          <cell r="X292">
            <v>176</v>
          </cell>
          <cell r="AA292">
            <v>84</v>
          </cell>
          <cell r="AC292">
            <v>71.683333333333351</v>
          </cell>
          <cell r="AF292">
            <v>160.59999999999994</v>
          </cell>
          <cell r="AG292">
            <v>150</v>
          </cell>
          <cell r="AH292">
            <v>10.599999999999946</v>
          </cell>
          <cell r="AI292">
            <v>0</v>
          </cell>
          <cell r="AK292">
            <v>1036.3833333333334</v>
          </cell>
        </row>
        <row r="293">
          <cell r="F293">
            <v>2789</v>
          </cell>
          <cell r="P293">
            <v>98.883333333333326</v>
          </cell>
          <cell r="S293">
            <v>231.42499999999998</v>
          </cell>
          <cell r="V293">
            <v>110</v>
          </cell>
          <cell r="X293">
            <v>98.11666666666666</v>
          </cell>
          <cell r="AA293">
            <v>101</v>
          </cell>
          <cell r="AC293">
            <v>63.466666666666669</v>
          </cell>
          <cell r="AF293">
            <v>193.38333333333335</v>
          </cell>
          <cell r="AG293">
            <v>176.29000000000002</v>
          </cell>
          <cell r="AH293">
            <v>17.093333333333334</v>
          </cell>
          <cell r="AI293">
            <v>0</v>
          </cell>
          <cell r="AK293">
            <v>3670.2750000000001</v>
          </cell>
        </row>
        <row r="294">
          <cell r="F294">
            <v>1626</v>
          </cell>
          <cell r="P294">
            <v>0</v>
          </cell>
          <cell r="Q294">
            <v>0</v>
          </cell>
          <cell r="R294">
            <v>0</v>
          </cell>
          <cell r="S294">
            <v>827.33333333333337</v>
          </cell>
          <cell r="T294">
            <v>0</v>
          </cell>
          <cell r="U294">
            <v>0</v>
          </cell>
          <cell r="V294">
            <v>0</v>
          </cell>
          <cell r="W294">
            <v>0</v>
          </cell>
          <cell r="X294">
            <v>356.33333333333331</v>
          </cell>
          <cell r="Y294">
            <v>0</v>
          </cell>
          <cell r="Z294">
            <v>0</v>
          </cell>
          <cell r="AA294">
            <v>0</v>
          </cell>
          <cell r="AB294">
            <v>0</v>
          </cell>
          <cell r="AC294">
            <v>386</v>
          </cell>
          <cell r="AD294">
            <v>0</v>
          </cell>
          <cell r="AE294">
            <v>0</v>
          </cell>
          <cell r="AF294">
            <v>0</v>
          </cell>
          <cell r="AG294">
            <v>0</v>
          </cell>
          <cell r="AH294">
            <v>0</v>
          </cell>
          <cell r="AI294">
            <v>165.2</v>
          </cell>
          <cell r="AK294">
            <v>0</v>
          </cell>
        </row>
        <row r="295">
          <cell r="F295">
            <v>11</v>
          </cell>
          <cell r="P295">
            <v>1</v>
          </cell>
          <cell r="S295">
            <v>81</v>
          </cell>
          <cell r="V295">
            <v>-129</v>
          </cell>
          <cell r="X295">
            <v>172</v>
          </cell>
          <cell r="AA295">
            <v>0</v>
          </cell>
          <cell r="AC295">
            <v>261</v>
          </cell>
          <cell r="AF295">
            <v>58</v>
          </cell>
          <cell r="AG295">
            <v>13</v>
          </cell>
          <cell r="AH295">
            <v>0</v>
          </cell>
          <cell r="AI295">
            <v>70</v>
          </cell>
          <cell r="AK295">
            <v>584</v>
          </cell>
        </row>
        <row r="296">
          <cell r="F296">
            <v>42988.917619047621</v>
          </cell>
          <cell r="P296">
            <v>806.34999999999968</v>
          </cell>
          <cell r="Q296">
            <v>0</v>
          </cell>
          <cell r="R296">
            <v>0</v>
          </cell>
          <cell r="S296">
            <v>2965.7386363636351</v>
          </cell>
          <cell r="T296">
            <v>-670.49373030303025</v>
          </cell>
          <cell r="U296">
            <v>-683.33020909090919</v>
          </cell>
          <cell r="V296">
            <v>0</v>
          </cell>
          <cell r="W296">
            <v>0</v>
          </cell>
          <cell r="X296">
            <v>1745.707575757576</v>
          </cell>
          <cell r="Y296">
            <v>-494</v>
          </cell>
          <cell r="Z296">
            <v>-194.2409090909091</v>
          </cell>
          <cell r="AA296">
            <v>0</v>
          </cell>
          <cell r="AB296">
            <v>0</v>
          </cell>
          <cell r="AC296">
            <v>1403.1818181818192</v>
          </cell>
          <cell r="AD296">
            <v>-293</v>
          </cell>
          <cell r="AE296">
            <v>-120.37515151515153</v>
          </cell>
          <cell r="AF296">
            <v>1092.2333333333327</v>
          </cell>
          <cell r="AG296">
            <v>841.54</v>
          </cell>
          <cell r="AH296">
            <v>206.69333333333327</v>
          </cell>
          <cell r="AI296">
            <v>36</v>
          </cell>
          <cell r="AK296">
            <v>51324.128982683971</v>
          </cell>
        </row>
        <row r="297">
          <cell r="F297">
            <v>1606</v>
          </cell>
          <cell r="P297">
            <v>91.666666666666671</v>
          </cell>
          <cell r="S297">
            <v>425.33333333333337</v>
          </cell>
          <cell r="X297">
            <v>97.666666666666671</v>
          </cell>
          <cell r="AC297">
            <v>85.333333333333343</v>
          </cell>
          <cell r="AF297">
            <v>226.33333333333331</v>
          </cell>
          <cell r="AG297">
            <v>173</v>
          </cell>
          <cell r="AH297">
            <v>191</v>
          </cell>
          <cell r="AI297">
            <v>59.2</v>
          </cell>
          <cell r="AK297">
            <v>0</v>
          </cell>
        </row>
        <row r="298">
          <cell r="P298">
            <v>0</v>
          </cell>
          <cell r="AF298">
            <v>0</v>
          </cell>
          <cell r="AG298">
            <v>0</v>
          </cell>
          <cell r="AH298">
            <v>0</v>
          </cell>
          <cell r="AI298">
            <v>0</v>
          </cell>
          <cell r="AK298">
            <v>0</v>
          </cell>
        </row>
        <row r="299">
          <cell r="F299">
            <v>42988.917619047621</v>
          </cell>
          <cell r="G299">
            <v>0</v>
          </cell>
          <cell r="H299">
            <v>0</v>
          </cell>
          <cell r="P299">
            <v>806.34999999999968</v>
          </cell>
          <cell r="Q299">
            <v>0</v>
          </cell>
          <cell r="R299">
            <v>0</v>
          </cell>
          <cell r="S299">
            <v>2965.7386363636351</v>
          </cell>
          <cell r="T299">
            <v>-670.49373030303025</v>
          </cell>
          <cell r="U299">
            <v>-683.33020909090919</v>
          </cell>
          <cell r="V299">
            <v>0</v>
          </cell>
          <cell r="W299">
            <v>0</v>
          </cell>
          <cell r="X299">
            <v>1745.707575757576</v>
          </cell>
          <cell r="Y299">
            <v>-494</v>
          </cell>
          <cell r="Z299">
            <v>-194.2409090909091</v>
          </cell>
          <cell r="AA299">
            <v>0</v>
          </cell>
          <cell r="AB299">
            <v>0</v>
          </cell>
          <cell r="AC299">
            <v>1403.1818181818192</v>
          </cell>
          <cell r="AF299">
            <v>1092.2333333333327</v>
          </cell>
          <cell r="AG299">
            <v>694.5399999999994</v>
          </cell>
          <cell r="AH299">
            <v>397.69333333333327</v>
          </cell>
          <cell r="AI299">
            <v>0</v>
          </cell>
          <cell r="AK299">
            <v>51324.128982683971</v>
          </cell>
        </row>
        <row r="300">
          <cell r="F300">
            <v>0</v>
          </cell>
          <cell r="P300">
            <v>856.33333333333303</v>
          </cell>
          <cell r="Q300">
            <v>0</v>
          </cell>
          <cell r="R300">
            <v>0</v>
          </cell>
          <cell r="S300">
            <v>3315.151515151515</v>
          </cell>
          <cell r="T300">
            <v>-636.47477575757569</v>
          </cell>
          <cell r="U300">
            <v>-648.29007272727267</v>
          </cell>
          <cell r="V300">
            <v>0</v>
          </cell>
          <cell r="W300">
            <v>0</v>
          </cell>
          <cell r="X300">
            <v>2879.3030303030291</v>
          </cell>
          <cell r="Y300">
            <v>-779</v>
          </cell>
          <cell r="Z300">
            <v>-411.83636363636361</v>
          </cell>
          <cell r="AA300">
            <v>0</v>
          </cell>
          <cell r="AB300">
            <v>-9</v>
          </cell>
          <cell r="AC300">
            <v>1632.1818181818189</v>
          </cell>
          <cell r="AD300">
            <v>-234</v>
          </cell>
          <cell r="AE300">
            <v>-160.69515151515154</v>
          </cell>
          <cell r="AF300">
            <v>1603.272727272727</v>
          </cell>
          <cell r="AG300">
            <v>1166.272727272727</v>
          </cell>
          <cell r="AH300">
            <v>438.33333333333326</v>
          </cell>
          <cell r="AI300">
            <v>-618</v>
          </cell>
          <cell r="AK300">
            <v>0</v>
          </cell>
        </row>
        <row r="301">
          <cell r="F301">
            <v>0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0</v>
          </cell>
          <cell r="V301">
            <v>0</v>
          </cell>
          <cell r="W301">
            <v>0</v>
          </cell>
          <cell r="X301">
            <v>0</v>
          </cell>
          <cell r="Y301">
            <v>0</v>
          </cell>
          <cell r="Z301">
            <v>0</v>
          </cell>
          <cell r="AA301">
            <v>0</v>
          </cell>
          <cell r="AB301">
            <v>0</v>
          </cell>
          <cell r="AC301">
            <v>0</v>
          </cell>
          <cell r="AD301">
            <v>0</v>
          </cell>
          <cell r="AE301">
            <v>0</v>
          </cell>
          <cell r="AF301">
            <v>0</v>
          </cell>
          <cell r="AG301">
            <v>0</v>
          </cell>
          <cell r="AH301">
            <v>0</v>
          </cell>
          <cell r="AK301">
            <v>0</v>
          </cell>
        </row>
        <row r="302">
          <cell r="F302">
            <v>0</v>
          </cell>
          <cell r="P302">
            <v>0</v>
          </cell>
          <cell r="S302">
            <v>0</v>
          </cell>
          <cell r="V302">
            <v>0</v>
          </cell>
          <cell r="X302">
            <v>0</v>
          </cell>
          <cell r="AA302">
            <v>0</v>
          </cell>
          <cell r="AC302">
            <v>0</v>
          </cell>
          <cell r="AF302">
            <v>0</v>
          </cell>
          <cell r="AG302">
            <v>0</v>
          </cell>
          <cell r="AH302">
            <v>0</v>
          </cell>
          <cell r="AK302">
            <v>0</v>
          </cell>
        </row>
        <row r="303">
          <cell r="F303">
            <v>47206.733333333337</v>
          </cell>
          <cell r="G303">
            <v>0</v>
          </cell>
          <cell r="H303">
            <v>0</v>
          </cell>
          <cell r="P303">
            <v>856.33333333333303</v>
          </cell>
          <cell r="Q303">
            <v>0</v>
          </cell>
          <cell r="R303">
            <v>0</v>
          </cell>
          <cell r="S303">
            <v>3315.151515151515</v>
          </cell>
          <cell r="T303">
            <v>-636.47477575757569</v>
          </cell>
          <cell r="U303">
            <v>-648.29007272727267</v>
          </cell>
          <cell r="V303">
            <v>0</v>
          </cell>
          <cell r="W303">
            <v>0</v>
          </cell>
          <cell r="X303">
            <v>2879.3030303030291</v>
          </cell>
          <cell r="Y303">
            <v>-779</v>
          </cell>
          <cell r="Z303">
            <v>-411.83636363636361</v>
          </cell>
          <cell r="AA303">
            <v>0</v>
          </cell>
          <cell r="AB303">
            <v>-9</v>
          </cell>
          <cell r="AC303">
            <v>1632.1818181818189</v>
          </cell>
          <cell r="AF303">
            <v>1603.272727272727</v>
          </cell>
          <cell r="AG303">
            <v>973.93939393939377</v>
          </cell>
          <cell r="AH303">
            <v>629.33333333333326</v>
          </cell>
          <cell r="AK303">
            <v>0</v>
          </cell>
        </row>
        <row r="304">
          <cell r="F304">
            <v>42988.917619047621</v>
          </cell>
          <cell r="P304">
            <v>806.34999999999968</v>
          </cell>
          <cell r="Q304">
            <v>0</v>
          </cell>
          <cell r="R304">
            <v>0</v>
          </cell>
          <cell r="S304">
            <v>2965.7386363636351</v>
          </cell>
          <cell r="T304">
            <v>-670.49373030303025</v>
          </cell>
          <cell r="U304">
            <v>-683.33020909090919</v>
          </cell>
          <cell r="V304">
            <v>0</v>
          </cell>
          <cell r="W304">
            <v>0</v>
          </cell>
          <cell r="X304">
            <v>1745.707575757576</v>
          </cell>
          <cell r="Y304">
            <v>-494</v>
          </cell>
          <cell r="Z304">
            <v>-194.2409090909091</v>
          </cell>
          <cell r="AA304">
            <v>0</v>
          </cell>
          <cell r="AB304">
            <v>0</v>
          </cell>
          <cell r="AC304">
            <v>1403.1818181818192</v>
          </cell>
          <cell r="AD304">
            <v>-293</v>
          </cell>
          <cell r="AE304">
            <v>-120.37515151515153</v>
          </cell>
          <cell r="AF304">
            <v>1092.2333333333327</v>
          </cell>
          <cell r="AG304">
            <v>694.5399999999994</v>
          </cell>
          <cell r="AH304">
            <v>397.69333333333327</v>
          </cell>
          <cell r="AK304">
            <v>51324.128982683971</v>
          </cell>
        </row>
        <row r="305">
          <cell r="F305">
            <v>0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0</v>
          </cell>
          <cell r="V305">
            <v>0</v>
          </cell>
          <cell r="W305">
            <v>0</v>
          </cell>
          <cell r="X305">
            <v>0</v>
          </cell>
          <cell r="Y305">
            <v>0</v>
          </cell>
          <cell r="Z305">
            <v>0</v>
          </cell>
          <cell r="AA305">
            <v>0</v>
          </cell>
          <cell r="AB305">
            <v>0</v>
          </cell>
          <cell r="AC305">
            <v>0</v>
          </cell>
          <cell r="AD305">
            <v>0</v>
          </cell>
          <cell r="AE305">
            <v>0</v>
          </cell>
          <cell r="AF305">
            <v>0</v>
          </cell>
          <cell r="AG305">
            <v>0</v>
          </cell>
          <cell r="AH305">
            <v>0</v>
          </cell>
          <cell r="AI305">
            <v>0</v>
          </cell>
          <cell r="AK305">
            <v>0</v>
          </cell>
        </row>
        <row r="306">
          <cell r="F306">
            <v>0</v>
          </cell>
          <cell r="P306">
            <v>0</v>
          </cell>
          <cell r="S306">
            <v>0</v>
          </cell>
          <cell r="X306">
            <v>0</v>
          </cell>
          <cell r="AC306">
            <v>0</v>
          </cell>
          <cell r="AF306">
            <v>0</v>
          </cell>
          <cell r="AG306">
            <v>0</v>
          </cell>
          <cell r="AH306">
            <v>0</v>
          </cell>
          <cell r="AI306">
            <v>0</v>
          </cell>
          <cell r="AK306">
            <v>0</v>
          </cell>
        </row>
        <row r="307">
          <cell r="S307">
            <v>0</v>
          </cell>
          <cell r="AK307">
            <v>0</v>
          </cell>
        </row>
        <row r="308">
          <cell r="F308">
            <v>2805</v>
          </cell>
          <cell r="P308">
            <v>856.33333333333303</v>
          </cell>
          <cell r="Q308">
            <v>0</v>
          </cell>
          <cell r="R308">
            <v>0</v>
          </cell>
          <cell r="S308">
            <v>3315.151515151515</v>
          </cell>
          <cell r="T308">
            <v>-636.47477575757569</v>
          </cell>
          <cell r="U308">
            <v>-648.29007272727267</v>
          </cell>
          <cell r="V308">
            <v>0</v>
          </cell>
          <cell r="W308">
            <v>0</v>
          </cell>
          <cell r="X308">
            <v>2879.3030303030291</v>
          </cell>
          <cell r="Y308">
            <v>-779</v>
          </cell>
          <cell r="Z308">
            <v>-411.83636363636361</v>
          </cell>
          <cell r="AA308">
            <v>0</v>
          </cell>
          <cell r="AB308">
            <v>-9</v>
          </cell>
          <cell r="AC308">
            <v>1632.1818181818189</v>
          </cell>
          <cell r="AD308">
            <v>-234</v>
          </cell>
          <cell r="AE308">
            <v>-160.69515151515154</v>
          </cell>
          <cell r="AF308">
            <v>1603.272727272727</v>
          </cell>
          <cell r="AG308">
            <v>973.93939393939377</v>
          </cell>
          <cell r="AH308">
            <v>629.33333333333326</v>
          </cell>
          <cell r="AI308">
            <v>-618</v>
          </cell>
          <cell r="AK308">
            <v>2805</v>
          </cell>
        </row>
        <row r="309">
          <cell r="S309">
            <v>0</v>
          </cell>
          <cell r="AK309">
            <v>0</v>
          </cell>
        </row>
        <row r="310">
          <cell r="F310">
            <v>0</v>
          </cell>
          <cell r="P310">
            <v>0</v>
          </cell>
          <cell r="AK310">
            <v>0</v>
          </cell>
        </row>
        <row r="311">
          <cell r="S311">
            <v>0</v>
          </cell>
          <cell r="AK311">
            <v>0</v>
          </cell>
        </row>
        <row r="312">
          <cell r="F312">
            <v>3500</v>
          </cell>
          <cell r="AK312">
            <v>3500</v>
          </cell>
        </row>
        <row r="313">
          <cell r="S313">
            <v>0</v>
          </cell>
          <cell r="AK313">
            <v>0</v>
          </cell>
        </row>
        <row r="314">
          <cell r="F314">
            <v>0</v>
          </cell>
          <cell r="S314">
            <v>0</v>
          </cell>
          <cell r="AK314">
            <v>0</v>
          </cell>
        </row>
        <row r="315">
          <cell r="F315">
            <v>42988.917619047621</v>
          </cell>
          <cell r="P315">
            <v>806.34999999999968</v>
          </cell>
          <cell r="Q315">
            <v>0</v>
          </cell>
          <cell r="R315">
            <v>0</v>
          </cell>
          <cell r="S315">
            <v>2965.7386363636351</v>
          </cell>
          <cell r="T315">
            <v>-670.49373030303025</v>
          </cell>
          <cell r="U315">
            <v>-683.33020909090919</v>
          </cell>
          <cell r="V315">
            <v>0</v>
          </cell>
          <cell r="W315">
            <v>0</v>
          </cell>
          <cell r="X315">
            <v>1745.707575757576</v>
          </cell>
          <cell r="Y315">
            <v>-494</v>
          </cell>
          <cell r="Z315">
            <v>-194.2409090909091</v>
          </cell>
          <cell r="AA315">
            <v>0</v>
          </cell>
          <cell r="AB315">
            <v>0</v>
          </cell>
          <cell r="AC315">
            <v>1403.1818181818192</v>
          </cell>
          <cell r="AD315">
            <v>-293</v>
          </cell>
          <cell r="AE315">
            <v>-120.37515151515153</v>
          </cell>
          <cell r="AF315">
            <v>1092.2333333333327</v>
          </cell>
          <cell r="AG315">
            <v>694.5399999999994</v>
          </cell>
          <cell r="AH315">
            <v>397.69333333333327</v>
          </cell>
          <cell r="AK315">
            <v>51324.128982683971</v>
          </cell>
        </row>
        <row r="317">
          <cell r="AK317">
            <v>0</v>
          </cell>
        </row>
        <row r="318">
          <cell r="S318">
            <v>0</v>
          </cell>
        </row>
        <row r="319">
          <cell r="F319">
            <v>47206.733333333337</v>
          </cell>
          <cell r="P319">
            <v>856.33333333333303</v>
          </cell>
          <cell r="Q319">
            <v>0</v>
          </cell>
          <cell r="R319">
            <v>0</v>
          </cell>
          <cell r="S319">
            <v>3315.151515151515</v>
          </cell>
          <cell r="T319">
            <v>-636.47477575757569</v>
          </cell>
          <cell r="U319">
            <v>-648.29007272727267</v>
          </cell>
          <cell r="V319">
            <v>0</v>
          </cell>
          <cell r="W319">
            <v>0</v>
          </cell>
          <cell r="X319">
            <v>2879.3030303030291</v>
          </cell>
          <cell r="Y319">
            <v>-779</v>
          </cell>
          <cell r="Z319">
            <v>-411.83636363636361</v>
          </cell>
          <cell r="AA319">
            <v>0</v>
          </cell>
          <cell r="AB319">
            <v>-9</v>
          </cell>
          <cell r="AC319">
            <v>1632.1818181818189</v>
          </cell>
          <cell r="AD319">
            <v>-234</v>
          </cell>
          <cell r="AE319">
            <v>-160.69515151515154</v>
          </cell>
          <cell r="AF319">
            <v>1603.272727272727</v>
          </cell>
          <cell r="AG319">
            <v>973.93939393939377</v>
          </cell>
          <cell r="AH319">
            <v>629.33333333333326</v>
          </cell>
          <cell r="AI319">
            <v>-618</v>
          </cell>
          <cell r="AK319">
            <v>57767.975757575761</v>
          </cell>
        </row>
        <row r="324">
          <cell r="AK324">
            <v>6814.3936363636367</v>
          </cell>
          <cell r="AM324">
            <v>5102.323636363637</v>
          </cell>
        </row>
        <row r="325">
          <cell r="F325">
            <v>151</v>
          </cell>
          <cell r="P325">
            <v>238</v>
          </cell>
          <cell r="S325">
            <v>523</v>
          </cell>
          <cell r="V325">
            <v>197</v>
          </cell>
          <cell r="X325">
            <v>203</v>
          </cell>
          <cell r="AA325">
            <v>163</v>
          </cell>
          <cell r="AC325">
            <v>166</v>
          </cell>
          <cell r="AF325">
            <v>467</v>
          </cell>
          <cell r="AG325">
            <v>426</v>
          </cell>
          <cell r="AH325">
            <v>41</v>
          </cell>
          <cell r="AK325">
            <v>1859</v>
          </cell>
          <cell r="AM325">
            <v>1392</v>
          </cell>
        </row>
        <row r="326">
          <cell r="AK326">
            <v>6438.9176190476192</v>
          </cell>
          <cell r="AM326">
            <v>6438.9176190476192</v>
          </cell>
        </row>
        <row r="327">
          <cell r="AK327">
            <v>290.33333333333331</v>
          </cell>
          <cell r="AM327">
            <v>290.33333333333331</v>
          </cell>
        </row>
        <row r="328">
          <cell r="AJ328">
            <v>2455</v>
          </cell>
          <cell r="AK328">
            <v>584</v>
          </cell>
          <cell r="AM328">
            <v>526</v>
          </cell>
        </row>
        <row r="329">
          <cell r="F329">
            <v>137</v>
          </cell>
          <cell r="P329">
            <v>237</v>
          </cell>
          <cell r="S329">
            <v>515</v>
          </cell>
          <cell r="X329">
            <v>201</v>
          </cell>
          <cell r="AC329">
            <v>161</v>
          </cell>
          <cell r="AF329">
            <v>444</v>
          </cell>
          <cell r="AG329">
            <v>400</v>
          </cell>
          <cell r="AH329">
            <v>44</v>
          </cell>
          <cell r="AI329">
            <v>103</v>
          </cell>
          <cell r="AK329">
            <v>2162.5842857142857</v>
          </cell>
          <cell r="AM329">
            <v>2162.5842857142857</v>
          </cell>
        </row>
        <row r="330">
          <cell r="AJ330">
            <v>36</v>
          </cell>
          <cell r="AK330">
            <v>3500</v>
          </cell>
          <cell r="AM330">
            <v>3500</v>
          </cell>
        </row>
        <row r="331">
          <cell r="AK331">
            <v>0</v>
          </cell>
          <cell r="AM331">
            <v>770.33333333333337</v>
          </cell>
        </row>
        <row r="332">
          <cell r="AJ332">
            <v>36</v>
          </cell>
          <cell r="AK332">
            <v>486</v>
          </cell>
          <cell r="AM332">
            <v>486</v>
          </cell>
        </row>
        <row r="333">
          <cell r="AK333">
            <v>3400</v>
          </cell>
          <cell r="AM333">
            <v>2381.4</v>
          </cell>
        </row>
        <row r="334">
          <cell r="AK334">
            <v>0</v>
          </cell>
          <cell r="AM334">
            <v>0</v>
          </cell>
        </row>
        <row r="335">
          <cell r="AK335">
            <v>2229</v>
          </cell>
          <cell r="AM335">
            <v>2176.6999999999998</v>
          </cell>
        </row>
        <row r="336">
          <cell r="AK336">
            <v>3669.8363636363633</v>
          </cell>
          <cell r="AM336">
            <v>3056.8363636363638</v>
          </cell>
        </row>
        <row r="337">
          <cell r="AK337">
            <v>0</v>
          </cell>
          <cell r="AM337">
            <v>0</v>
          </cell>
        </row>
        <row r="338">
          <cell r="AK338">
            <v>0</v>
          </cell>
          <cell r="AM338">
            <v>0</v>
          </cell>
        </row>
        <row r="339">
          <cell r="AK339">
            <v>0</v>
          </cell>
          <cell r="AM339">
            <v>0</v>
          </cell>
        </row>
        <row r="340">
          <cell r="AK340">
            <v>5083</v>
          </cell>
          <cell r="AM340">
            <v>4214</v>
          </cell>
        </row>
        <row r="341">
          <cell r="AK341">
            <v>1849</v>
          </cell>
          <cell r="AM341">
            <v>1233</v>
          </cell>
        </row>
        <row r="342">
          <cell r="AK342">
            <v>1155</v>
          </cell>
          <cell r="AM342">
            <v>1151</v>
          </cell>
        </row>
        <row r="343">
          <cell r="AK343">
            <v>1370</v>
          </cell>
          <cell r="AM343">
            <v>0</v>
          </cell>
        </row>
        <row r="344">
          <cell r="AK344">
            <v>709</v>
          </cell>
          <cell r="AM344">
            <v>4338</v>
          </cell>
        </row>
        <row r="345">
          <cell r="AK345">
            <v>0</v>
          </cell>
          <cell r="AM345">
            <v>0</v>
          </cell>
        </row>
        <row r="346">
          <cell r="AK346">
            <v>2.5499999999999998</v>
          </cell>
          <cell r="AM346">
            <v>2.5499999999999998</v>
          </cell>
        </row>
        <row r="347">
          <cell r="AK347">
            <v>927.23333333333312</v>
          </cell>
          <cell r="AM347">
            <v>89.416666666666657</v>
          </cell>
        </row>
        <row r="348">
          <cell r="P348">
            <v>225</v>
          </cell>
          <cell r="S348">
            <v>296</v>
          </cell>
          <cell r="V348">
            <v>56</v>
          </cell>
          <cell r="X348">
            <v>56</v>
          </cell>
          <cell r="AA348">
            <v>-78.090909090909093</v>
          </cell>
          <cell r="AC348">
            <v>561.88181818181829</v>
          </cell>
          <cell r="AF348">
            <v>470</v>
          </cell>
          <cell r="AG348">
            <v>470</v>
          </cell>
          <cell r="AH348">
            <v>0</v>
          </cell>
          <cell r="AK348">
            <v>1608.8818181818183</v>
          </cell>
        </row>
        <row r="349">
          <cell r="AK349">
            <v>0</v>
          </cell>
          <cell r="AM349">
            <v>0</v>
          </cell>
        </row>
        <row r="350">
          <cell r="F350">
            <v>33</v>
          </cell>
          <cell r="P350">
            <v>0</v>
          </cell>
          <cell r="S350">
            <v>0</v>
          </cell>
          <cell r="V350">
            <v>0</v>
          </cell>
          <cell r="X350">
            <v>0</v>
          </cell>
          <cell r="AA350">
            <v>0</v>
          </cell>
          <cell r="AC350">
            <v>0</v>
          </cell>
          <cell r="AF350">
            <v>0</v>
          </cell>
          <cell r="AG350">
            <v>0</v>
          </cell>
          <cell r="AH350">
            <v>0</v>
          </cell>
          <cell r="AK350">
            <v>342</v>
          </cell>
          <cell r="AM350">
            <v>342</v>
          </cell>
        </row>
        <row r="351">
          <cell r="AK351">
            <v>160</v>
          </cell>
          <cell r="AM351">
            <v>160</v>
          </cell>
        </row>
        <row r="352">
          <cell r="P352">
            <v>225</v>
          </cell>
          <cell r="S352">
            <v>296</v>
          </cell>
          <cell r="X352">
            <v>56</v>
          </cell>
          <cell r="AC352">
            <v>76.181818181818187</v>
          </cell>
          <cell r="AF352">
            <v>304.27272727272725</v>
          </cell>
          <cell r="AG352">
            <v>291.27272727272725</v>
          </cell>
          <cell r="AH352">
            <v>13</v>
          </cell>
          <cell r="AK352">
            <v>0</v>
          </cell>
          <cell r="AM352">
            <v>0</v>
          </cell>
        </row>
        <row r="353">
          <cell r="AK353">
            <v>0</v>
          </cell>
          <cell r="AM353">
            <v>0</v>
          </cell>
        </row>
        <row r="354">
          <cell r="F354">
            <v>0</v>
          </cell>
          <cell r="P354">
            <v>0</v>
          </cell>
          <cell r="S354">
            <v>0</v>
          </cell>
          <cell r="X354">
            <v>0</v>
          </cell>
          <cell r="AC354">
            <v>0</v>
          </cell>
          <cell r="AF354">
            <v>0</v>
          </cell>
          <cell r="AG354">
            <v>0</v>
          </cell>
          <cell r="AH354">
            <v>0</v>
          </cell>
          <cell r="AI354">
            <v>0</v>
          </cell>
          <cell r="AK354">
            <v>5453.0083333333332</v>
          </cell>
          <cell r="AM354" t="e">
            <v>#REF!</v>
          </cell>
        </row>
        <row r="355">
          <cell r="AK355">
            <v>746.35</v>
          </cell>
          <cell r="AM355">
            <v>83</v>
          </cell>
        </row>
        <row r="356">
          <cell r="AK356">
            <v>1036.3833333333334</v>
          </cell>
          <cell r="AM356">
            <v>0</v>
          </cell>
        </row>
        <row r="357">
          <cell r="AK357">
            <v>3670.2750000000001</v>
          </cell>
          <cell r="AM357">
            <v>0</v>
          </cell>
        </row>
        <row r="358">
          <cell r="F358">
            <v>0</v>
          </cell>
          <cell r="P358">
            <v>0</v>
          </cell>
          <cell r="S358">
            <v>0</v>
          </cell>
          <cell r="T358">
            <v>87.84</v>
          </cell>
          <cell r="U358">
            <v>461.15999999999997</v>
          </cell>
          <cell r="V358">
            <v>471</v>
          </cell>
          <cell r="W358">
            <v>447</v>
          </cell>
          <cell r="X358">
            <v>491.83333333333337</v>
          </cell>
          <cell r="Y358">
            <v>359</v>
          </cell>
          <cell r="Z358">
            <v>141.33333333333337</v>
          </cell>
          <cell r="AA358">
            <v>273</v>
          </cell>
          <cell r="AB358">
            <v>455</v>
          </cell>
          <cell r="AC358">
            <v>176.5</v>
          </cell>
          <cell r="AD358">
            <v>289</v>
          </cell>
          <cell r="AE358">
            <v>117</v>
          </cell>
          <cell r="AF358">
            <v>383</v>
          </cell>
          <cell r="AG358">
            <v>383</v>
          </cell>
          <cell r="AH358">
            <v>0</v>
          </cell>
          <cell r="AJ358">
            <v>-2491</v>
          </cell>
          <cell r="AK358">
            <v>1051.3333333333335</v>
          </cell>
          <cell r="AM358">
            <v>668.33333333333337</v>
          </cell>
        </row>
        <row r="359">
          <cell r="AK359">
            <v>422.33333333333331</v>
          </cell>
        </row>
        <row r="360">
          <cell r="AK360">
            <v>923.66666666666663</v>
          </cell>
        </row>
        <row r="361">
          <cell r="AK361">
            <v>2603.3333333333335</v>
          </cell>
        </row>
        <row r="362">
          <cell r="F362">
            <v>79</v>
          </cell>
          <cell r="P362">
            <v>-116</v>
          </cell>
          <cell r="S362">
            <v>-1222</v>
          </cell>
          <cell r="T362">
            <v>180.16</v>
          </cell>
          <cell r="U362">
            <v>945.84</v>
          </cell>
          <cell r="X362">
            <v>345</v>
          </cell>
          <cell r="Y362">
            <v>368</v>
          </cell>
          <cell r="Z362">
            <v>195</v>
          </cell>
          <cell r="AC362">
            <v>518</v>
          </cell>
          <cell r="AD362">
            <v>423</v>
          </cell>
          <cell r="AE362">
            <v>290</v>
          </cell>
          <cell r="AF362">
            <v>126</v>
          </cell>
          <cell r="AG362">
            <v>126</v>
          </cell>
          <cell r="AH362">
            <v>0</v>
          </cell>
          <cell r="AI362">
            <v>0</v>
          </cell>
          <cell r="AK362">
            <v>-270</v>
          </cell>
          <cell r="AM362">
            <v>-396</v>
          </cell>
        </row>
        <row r="367">
          <cell r="F367">
            <v>0</v>
          </cell>
        </row>
        <row r="371">
          <cell r="F371">
            <v>0</v>
          </cell>
        </row>
        <row r="381">
          <cell r="F381" t="str">
            <v>лютий</v>
          </cell>
          <cell r="P381" t="str">
            <v>лютий</v>
          </cell>
          <cell r="V381" t="str">
            <v>лютий</v>
          </cell>
          <cell r="X381" t="str">
            <v>лютий</v>
          </cell>
          <cell r="AA381" t="str">
            <v>лютий</v>
          </cell>
          <cell r="AC381" t="str">
            <v>лютий</v>
          </cell>
        </row>
        <row r="382">
          <cell r="F382" t="str">
            <v>АППАРАТ</v>
          </cell>
          <cell r="P382" t="str">
            <v>ККМ</v>
          </cell>
          <cell r="V382" t="str">
            <v>ТЕЦ5</v>
          </cell>
          <cell r="X382" t="str">
            <v>ТЕЦ5</v>
          </cell>
          <cell r="AA382" t="str">
            <v>ТЕЦ6</v>
          </cell>
          <cell r="AC382" t="str">
            <v>ТЕЦ6</v>
          </cell>
          <cell r="AK382" t="str">
            <v>АК "КЕ"</v>
          </cell>
          <cell r="AL382" t="str">
            <v>Е/Е</v>
          </cell>
        </row>
        <row r="383">
          <cell r="F383" t="str">
            <v>ПЛАН</v>
          </cell>
          <cell r="P383" t="str">
            <v>ПЛАН</v>
          </cell>
          <cell r="V383" t="str">
            <v>ПЛАН</v>
          </cell>
          <cell r="X383" t="str">
            <v>ПЛАН</v>
          </cell>
          <cell r="AA383" t="str">
            <v>ПЛАН</v>
          </cell>
          <cell r="AC383" t="str">
            <v>ПЛАН</v>
          </cell>
          <cell r="AK383" t="str">
            <v>ПЛАН</v>
          </cell>
          <cell r="AL383" t="str">
            <v>ПЛАН</v>
          </cell>
        </row>
        <row r="384">
          <cell r="F384">
            <v>164.3</v>
          </cell>
          <cell r="G384">
            <v>104</v>
          </cell>
          <cell r="H384">
            <v>102</v>
          </cell>
          <cell r="P384">
            <v>14.333333333333332</v>
          </cell>
          <cell r="S384">
            <v>14.333333333333332</v>
          </cell>
          <cell r="V384">
            <v>182</v>
          </cell>
          <cell r="W384">
            <v>148</v>
          </cell>
          <cell r="X384">
            <v>182</v>
          </cell>
          <cell r="Y384">
            <v>131</v>
          </cell>
          <cell r="Z384">
            <v>130</v>
          </cell>
          <cell r="AA384">
            <v>323.66666666666674</v>
          </cell>
          <cell r="AB384">
            <v>257</v>
          </cell>
          <cell r="AC384">
            <v>323.66666666666674</v>
          </cell>
          <cell r="AD384">
            <v>230</v>
          </cell>
          <cell r="AE384">
            <v>231</v>
          </cell>
          <cell r="AK384">
            <v>735.30000000000018</v>
          </cell>
          <cell r="AL384">
            <v>526.33333333333337</v>
          </cell>
          <cell r="AM384">
            <v>490.33333333333331</v>
          </cell>
        </row>
        <row r="385">
          <cell r="F385">
            <v>29</v>
          </cell>
          <cell r="G385">
            <v>18</v>
          </cell>
          <cell r="P385">
            <v>0</v>
          </cell>
          <cell r="V385">
            <v>0</v>
          </cell>
          <cell r="W385">
            <v>0</v>
          </cell>
          <cell r="X385">
            <v>0</v>
          </cell>
          <cell r="Y385">
            <v>0</v>
          </cell>
          <cell r="AA385">
            <v>3.6666666666666665</v>
          </cell>
          <cell r="AB385">
            <v>3</v>
          </cell>
          <cell r="AC385">
            <v>3.6666666666666665</v>
          </cell>
          <cell r="AD385">
            <v>3</v>
          </cell>
          <cell r="AK385">
            <v>46</v>
          </cell>
          <cell r="AL385">
            <v>24</v>
          </cell>
        </row>
        <row r="386">
          <cell r="F386">
            <v>0</v>
          </cell>
          <cell r="G386">
            <v>0</v>
          </cell>
          <cell r="H386">
            <v>91</v>
          </cell>
          <cell r="P386">
            <v>0.66666666666666663</v>
          </cell>
          <cell r="S386">
            <v>14.333333333333332</v>
          </cell>
          <cell r="V386">
            <v>146.66666666666666</v>
          </cell>
          <cell r="W386">
            <v>119</v>
          </cell>
          <cell r="X386">
            <v>146.66666666666666</v>
          </cell>
          <cell r="Y386">
            <v>105</v>
          </cell>
          <cell r="Z386">
            <v>120</v>
          </cell>
          <cell r="AA386">
            <v>280.66666666666669</v>
          </cell>
          <cell r="AB386">
            <v>223</v>
          </cell>
          <cell r="AC386">
            <v>280.66666666666669</v>
          </cell>
          <cell r="AD386">
            <v>200</v>
          </cell>
          <cell r="AE386">
            <v>191</v>
          </cell>
          <cell r="AK386">
            <v>428</v>
          </cell>
          <cell r="AL386">
            <v>305.66666666666669</v>
          </cell>
          <cell r="AM386">
            <v>429.33333333333331</v>
          </cell>
        </row>
        <row r="387">
          <cell r="F387">
            <v>0</v>
          </cell>
          <cell r="G387">
            <v>0</v>
          </cell>
          <cell r="P387">
            <v>2</v>
          </cell>
          <cell r="V387">
            <v>0</v>
          </cell>
          <cell r="W387">
            <v>0</v>
          </cell>
          <cell r="X387">
            <v>0</v>
          </cell>
          <cell r="Y387">
            <v>0</v>
          </cell>
          <cell r="AA387">
            <v>25</v>
          </cell>
          <cell r="AB387">
            <v>20</v>
          </cell>
          <cell r="AC387">
            <v>25</v>
          </cell>
          <cell r="AD387">
            <v>18</v>
          </cell>
          <cell r="AK387">
            <v>33.666666666666671</v>
          </cell>
          <cell r="AL387">
            <v>23</v>
          </cell>
        </row>
        <row r="388">
          <cell r="F388">
            <v>0</v>
          </cell>
          <cell r="G388">
            <v>0</v>
          </cell>
          <cell r="P388">
            <v>0</v>
          </cell>
          <cell r="V388">
            <v>25.333333333333332</v>
          </cell>
          <cell r="W388">
            <v>21</v>
          </cell>
          <cell r="X388">
            <v>25.333333333333332</v>
          </cell>
          <cell r="Y388">
            <v>18</v>
          </cell>
          <cell r="AA388">
            <v>0.66666666666666663</v>
          </cell>
          <cell r="AB388">
            <v>1</v>
          </cell>
          <cell r="AC388">
            <v>0.66666666666666663</v>
          </cell>
          <cell r="AD388">
            <v>0</v>
          </cell>
          <cell r="AK388">
            <v>26</v>
          </cell>
          <cell r="AL388">
            <v>18</v>
          </cell>
        </row>
        <row r="389">
          <cell r="F389">
            <v>120.63333333333333</v>
          </cell>
          <cell r="G389">
            <v>76</v>
          </cell>
          <cell r="P389">
            <v>0</v>
          </cell>
          <cell r="V389">
            <v>0</v>
          </cell>
          <cell r="W389">
            <v>0</v>
          </cell>
          <cell r="X389">
            <v>0</v>
          </cell>
          <cell r="Y389">
            <v>0</v>
          </cell>
          <cell r="AA389">
            <v>0</v>
          </cell>
          <cell r="AB389">
            <v>0</v>
          </cell>
          <cell r="AC389">
            <v>0</v>
          </cell>
          <cell r="AD389">
            <v>0</v>
          </cell>
          <cell r="AK389">
            <v>120.63333333333333</v>
          </cell>
          <cell r="AL389">
            <v>78</v>
          </cell>
        </row>
        <row r="390">
          <cell r="F390">
            <v>8.6666666666666661</v>
          </cell>
          <cell r="G390">
            <v>5</v>
          </cell>
          <cell r="P390">
            <v>0</v>
          </cell>
          <cell r="V390">
            <v>0</v>
          </cell>
          <cell r="W390">
            <v>0</v>
          </cell>
          <cell r="X390">
            <v>0</v>
          </cell>
          <cell r="Y390">
            <v>0</v>
          </cell>
          <cell r="AA390">
            <v>0</v>
          </cell>
          <cell r="AB390">
            <v>0</v>
          </cell>
          <cell r="AC390">
            <v>0</v>
          </cell>
          <cell r="AD390">
            <v>0</v>
          </cell>
          <cell r="AK390">
            <v>8.6666666666666661</v>
          </cell>
          <cell r="AL390">
            <v>0</v>
          </cell>
        </row>
        <row r="391">
          <cell r="F391">
            <v>0</v>
          </cell>
          <cell r="G391">
            <v>0</v>
          </cell>
          <cell r="P391">
            <v>5.333333333333333</v>
          </cell>
          <cell r="V391">
            <v>0</v>
          </cell>
          <cell r="W391">
            <v>0</v>
          </cell>
          <cell r="X391">
            <v>0</v>
          </cell>
          <cell r="Y391">
            <v>0</v>
          </cell>
          <cell r="AA391">
            <v>0</v>
          </cell>
          <cell r="AB391">
            <v>0</v>
          </cell>
          <cell r="AC391">
            <v>0</v>
          </cell>
          <cell r="AD391">
            <v>0</v>
          </cell>
          <cell r="AK391">
            <v>22</v>
          </cell>
          <cell r="AL391">
            <v>15.333333333333332</v>
          </cell>
        </row>
        <row r="392">
          <cell r="F392">
            <v>5.333333333333333</v>
          </cell>
          <cell r="G392">
            <v>3</v>
          </cell>
          <cell r="P392">
            <v>0</v>
          </cell>
          <cell r="V392">
            <v>0</v>
          </cell>
          <cell r="W392">
            <v>0</v>
          </cell>
          <cell r="X392">
            <v>0</v>
          </cell>
          <cell r="Y392">
            <v>0</v>
          </cell>
          <cell r="AA392">
            <v>0</v>
          </cell>
          <cell r="AB392">
            <v>0</v>
          </cell>
          <cell r="AC392">
            <v>0</v>
          </cell>
          <cell r="AD392">
            <v>0</v>
          </cell>
          <cell r="AK392">
            <v>5.333333333333333</v>
          </cell>
          <cell r="AL392">
            <v>3</v>
          </cell>
        </row>
        <row r="393">
          <cell r="F393">
            <v>0.33333333333333331</v>
          </cell>
          <cell r="G393">
            <v>0</v>
          </cell>
          <cell r="P393">
            <v>4.333333333333333</v>
          </cell>
          <cell r="V393">
            <v>0</v>
          </cell>
          <cell r="W393">
            <v>0</v>
          </cell>
          <cell r="X393">
            <v>0</v>
          </cell>
          <cell r="Y393">
            <v>0</v>
          </cell>
          <cell r="AA393">
            <v>0</v>
          </cell>
          <cell r="AB393">
            <v>0</v>
          </cell>
          <cell r="AC393">
            <v>0</v>
          </cell>
          <cell r="AD393">
            <v>0</v>
          </cell>
          <cell r="AK393">
            <v>4.6666666666666661</v>
          </cell>
          <cell r="AL393">
            <v>4.333333333333333</v>
          </cell>
        </row>
        <row r="394">
          <cell r="F394">
            <v>0.33333333333333331</v>
          </cell>
          <cell r="G394">
            <v>0</v>
          </cell>
          <cell r="P394">
            <v>2</v>
          </cell>
          <cell r="V394">
            <v>10</v>
          </cell>
          <cell r="W394">
            <v>8</v>
          </cell>
          <cell r="X394">
            <v>10</v>
          </cell>
          <cell r="Y394">
            <v>7</v>
          </cell>
          <cell r="AA394">
            <v>13.666666666666666</v>
          </cell>
          <cell r="AB394">
            <v>11</v>
          </cell>
          <cell r="AC394">
            <v>13.666666666666666</v>
          </cell>
          <cell r="AD394">
            <v>10</v>
          </cell>
          <cell r="AK394">
            <v>26</v>
          </cell>
          <cell r="AL394">
            <v>19</v>
          </cell>
        </row>
        <row r="395">
          <cell r="F395">
            <v>0</v>
          </cell>
          <cell r="G395">
            <v>0</v>
          </cell>
          <cell r="P395">
            <v>0</v>
          </cell>
          <cell r="V395">
            <v>0</v>
          </cell>
          <cell r="W395">
            <v>0</v>
          </cell>
          <cell r="X395">
            <v>0</v>
          </cell>
          <cell r="Y395">
            <v>0</v>
          </cell>
          <cell r="AA395">
            <v>0</v>
          </cell>
          <cell r="AB395">
            <v>0</v>
          </cell>
          <cell r="AC395">
            <v>0</v>
          </cell>
          <cell r="AD395">
            <v>0</v>
          </cell>
          <cell r="AK395">
            <v>0</v>
          </cell>
          <cell r="AL395">
            <v>4.333333333333333</v>
          </cell>
        </row>
        <row r="396">
          <cell r="F396">
            <v>1.1666666666666667</v>
          </cell>
          <cell r="G396">
            <v>1</v>
          </cell>
          <cell r="P396">
            <v>20.5</v>
          </cell>
          <cell r="V396">
            <v>522.33333333333337</v>
          </cell>
          <cell r="W396">
            <v>424</v>
          </cell>
          <cell r="X396">
            <v>522.33333333333337</v>
          </cell>
          <cell r="Y396">
            <v>375</v>
          </cell>
          <cell r="AA396">
            <v>43</v>
          </cell>
          <cell r="AB396">
            <v>34</v>
          </cell>
          <cell r="AC396">
            <v>43</v>
          </cell>
          <cell r="AD396">
            <v>31</v>
          </cell>
          <cell r="AK396">
            <v>587.33333333333337</v>
          </cell>
          <cell r="AL396">
            <v>427.5</v>
          </cell>
          <cell r="AM396">
            <v>427.83333333333337</v>
          </cell>
        </row>
        <row r="397">
          <cell r="F397">
            <v>0</v>
          </cell>
          <cell r="G397">
            <v>0</v>
          </cell>
          <cell r="P397">
            <v>0</v>
          </cell>
          <cell r="V397">
            <v>0</v>
          </cell>
          <cell r="W397">
            <v>0</v>
          </cell>
          <cell r="X397">
            <v>0</v>
          </cell>
          <cell r="Y397">
            <v>0</v>
          </cell>
          <cell r="AA397">
            <v>0</v>
          </cell>
          <cell r="AB397">
            <v>0</v>
          </cell>
          <cell r="AC397">
            <v>0</v>
          </cell>
          <cell r="AD397">
            <v>0</v>
          </cell>
          <cell r="AK397">
            <v>0</v>
          </cell>
          <cell r="AL397">
            <v>0</v>
          </cell>
        </row>
        <row r="398">
          <cell r="F398">
            <v>0</v>
          </cell>
          <cell r="G398">
            <v>0</v>
          </cell>
          <cell r="P398">
            <v>0</v>
          </cell>
          <cell r="V398">
            <v>480.66666666666669</v>
          </cell>
          <cell r="W398">
            <v>390</v>
          </cell>
          <cell r="X398">
            <v>480.66666666666669</v>
          </cell>
          <cell r="Y398">
            <v>345</v>
          </cell>
          <cell r="AA398">
            <v>11</v>
          </cell>
          <cell r="AB398">
            <v>9</v>
          </cell>
          <cell r="AC398">
            <v>11</v>
          </cell>
          <cell r="AD398">
            <v>8</v>
          </cell>
          <cell r="AK398">
            <v>491.66666666666669</v>
          </cell>
          <cell r="AL398">
            <v>353</v>
          </cell>
          <cell r="AM398">
            <v>388.83333333333337</v>
          </cell>
        </row>
        <row r="399">
          <cell r="F399">
            <v>0</v>
          </cell>
          <cell r="G399">
            <v>0</v>
          </cell>
          <cell r="P399">
            <v>0</v>
          </cell>
          <cell r="V399">
            <v>0</v>
          </cell>
          <cell r="W399">
            <v>0</v>
          </cell>
          <cell r="X399">
            <v>0</v>
          </cell>
          <cell r="Y399">
            <v>0</v>
          </cell>
          <cell r="AA399">
            <v>0</v>
          </cell>
          <cell r="AB399">
            <v>0</v>
          </cell>
          <cell r="AC399">
            <v>0</v>
          </cell>
          <cell r="AD399">
            <v>0</v>
          </cell>
          <cell r="AK399">
            <v>0</v>
          </cell>
          <cell r="AL399">
            <v>0</v>
          </cell>
        </row>
        <row r="400">
          <cell r="F400">
            <v>1.1666666666666667</v>
          </cell>
          <cell r="G400">
            <v>1</v>
          </cell>
          <cell r="P400">
            <v>15.833333333333334</v>
          </cell>
          <cell r="V400">
            <v>41.666666666666664</v>
          </cell>
          <cell r="W400">
            <v>34</v>
          </cell>
          <cell r="X400">
            <v>41.666666666666664</v>
          </cell>
          <cell r="Y400">
            <v>30</v>
          </cell>
          <cell r="AA400">
            <v>32</v>
          </cell>
          <cell r="AB400">
            <v>25</v>
          </cell>
          <cell r="AC400">
            <v>32</v>
          </cell>
          <cell r="AD400">
            <v>23</v>
          </cell>
          <cell r="AK400">
            <v>91</v>
          </cell>
          <cell r="AL400">
            <v>74.833333333333343</v>
          </cell>
        </row>
        <row r="401">
          <cell r="F401">
            <v>0</v>
          </cell>
          <cell r="G401">
            <v>0</v>
          </cell>
          <cell r="P401">
            <v>4.666666666666667</v>
          </cell>
          <cell r="V401">
            <v>0</v>
          </cell>
          <cell r="W401">
            <v>0</v>
          </cell>
          <cell r="X401">
            <v>0</v>
          </cell>
          <cell r="Y401">
            <v>0</v>
          </cell>
          <cell r="AA401">
            <v>0</v>
          </cell>
          <cell r="AB401">
            <v>0</v>
          </cell>
          <cell r="AC401">
            <v>0</v>
          </cell>
          <cell r="AD401">
            <v>0</v>
          </cell>
          <cell r="AK401">
            <v>4.666666666666667</v>
          </cell>
          <cell r="AL401">
            <v>0</v>
          </cell>
        </row>
        <row r="402">
          <cell r="F402">
            <v>0</v>
          </cell>
          <cell r="G402">
            <v>0</v>
          </cell>
          <cell r="P402">
            <v>0</v>
          </cell>
          <cell r="V402">
            <v>0</v>
          </cell>
          <cell r="W402">
            <v>0</v>
          </cell>
          <cell r="X402">
            <v>0</v>
          </cell>
          <cell r="Y402">
            <v>0</v>
          </cell>
          <cell r="AA402">
            <v>0</v>
          </cell>
          <cell r="AB402">
            <v>0</v>
          </cell>
          <cell r="AC402">
            <v>0</v>
          </cell>
          <cell r="AD402">
            <v>0</v>
          </cell>
          <cell r="AK402">
            <v>0</v>
          </cell>
          <cell r="AL402">
            <v>67.833333333333343</v>
          </cell>
        </row>
        <row r="403">
          <cell r="F403">
            <v>10</v>
          </cell>
          <cell r="G403">
            <v>6</v>
          </cell>
          <cell r="P403">
            <v>39</v>
          </cell>
          <cell r="V403">
            <v>0</v>
          </cell>
          <cell r="W403">
            <v>0</v>
          </cell>
          <cell r="X403">
            <v>0</v>
          </cell>
          <cell r="Y403">
            <v>0</v>
          </cell>
          <cell r="AA403">
            <v>0</v>
          </cell>
          <cell r="AB403">
            <v>0</v>
          </cell>
          <cell r="AC403">
            <v>0</v>
          </cell>
          <cell r="AD403">
            <v>0</v>
          </cell>
          <cell r="AK403">
            <v>49</v>
          </cell>
          <cell r="AL403">
            <v>45</v>
          </cell>
          <cell r="AM403">
            <v>46</v>
          </cell>
        </row>
        <row r="404">
          <cell r="F404">
            <v>2.6666666666666665</v>
          </cell>
          <cell r="G404">
            <v>2</v>
          </cell>
          <cell r="P404">
            <v>3.3333333333333335</v>
          </cell>
          <cell r="V404">
            <v>0</v>
          </cell>
          <cell r="W404">
            <v>0</v>
          </cell>
          <cell r="X404">
            <v>0</v>
          </cell>
          <cell r="Y404">
            <v>0</v>
          </cell>
          <cell r="AA404">
            <v>0</v>
          </cell>
          <cell r="AB404">
            <v>0</v>
          </cell>
          <cell r="AC404">
            <v>0</v>
          </cell>
          <cell r="AD404">
            <v>0</v>
          </cell>
          <cell r="AK404">
            <v>6</v>
          </cell>
          <cell r="AL404">
            <v>5.3333333333333339</v>
          </cell>
        </row>
        <row r="405">
          <cell r="F405">
            <v>7.333333333333333</v>
          </cell>
          <cell r="G405">
            <v>5</v>
          </cell>
          <cell r="P405">
            <v>35.666666666666664</v>
          </cell>
          <cell r="V405">
            <v>0</v>
          </cell>
          <cell r="W405">
            <v>0</v>
          </cell>
          <cell r="X405">
            <v>0</v>
          </cell>
          <cell r="Y405">
            <v>0</v>
          </cell>
          <cell r="AA405">
            <v>0</v>
          </cell>
          <cell r="AB405">
            <v>0</v>
          </cell>
          <cell r="AC405">
            <v>0</v>
          </cell>
          <cell r="AD405">
            <v>0</v>
          </cell>
          <cell r="AK405">
            <v>43</v>
          </cell>
          <cell r="AL405">
            <v>40.666666666666664</v>
          </cell>
          <cell r="AM405">
            <v>44</v>
          </cell>
        </row>
        <row r="406">
          <cell r="F406">
            <v>0</v>
          </cell>
          <cell r="G406">
            <v>0</v>
          </cell>
          <cell r="P406">
            <v>0</v>
          </cell>
          <cell r="V406">
            <v>0</v>
          </cell>
          <cell r="W406">
            <v>0</v>
          </cell>
          <cell r="X406">
            <v>0</v>
          </cell>
          <cell r="Y406">
            <v>0</v>
          </cell>
          <cell r="AA406">
            <v>0</v>
          </cell>
          <cell r="AB406">
            <v>0</v>
          </cell>
          <cell r="AC406">
            <v>0</v>
          </cell>
          <cell r="AD406">
            <v>0</v>
          </cell>
          <cell r="AK406">
            <v>0</v>
          </cell>
          <cell r="AL406">
            <v>4.3333333333333339</v>
          </cell>
        </row>
        <row r="407">
          <cell r="F407">
            <v>206.33333333333329</v>
          </cell>
          <cell r="G407">
            <v>131</v>
          </cell>
          <cell r="H407">
            <v>130</v>
          </cell>
          <cell r="P407">
            <v>50.166666666666671</v>
          </cell>
          <cell r="S407">
            <v>50.166666666666671</v>
          </cell>
          <cell r="V407">
            <v>37.833333333333343</v>
          </cell>
          <cell r="W407">
            <v>31</v>
          </cell>
          <cell r="X407">
            <v>37.833333333333343</v>
          </cell>
          <cell r="Y407">
            <v>27</v>
          </cell>
          <cell r="AA407">
            <v>26.000000000000004</v>
          </cell>
          <cell r="AB407">
            <v>21</v>
          </cell>
          <cell r="AC407">
            <v>26.000000000000004</v>
          </cell>
          <cell r="AD407">
            <v>18</v>
          </cell>
          <cell r="AK407">
            <v>1965.0000000000002</v>
          </cell>
          <cell r="AL407">
            <v>481.16666666666663</v>
          </cell>
          <cell r="AM407">
            <v>481.16666666666663</v>
          </cell>
        </row>
        <row r="408">
          <cell r="F408">
            <v>0</v>
          </cell>
          <cell r="G408">
            <v>0</v>
          </cell>
          <cell r="P408">
            <v>0</v>
          </cell>
          <cell r="V408">
            <v>0</v>
          </cell>
          <cell r="W408">
            <v>0</v>
          </cell>
          <cell r="X408">
            <v>0</v>
          </cell>
          <cell r="Y408">
            <v>0</v>
          </cell>
          <cell r="AA408">
            <v>0</v>
          </cell>
          <cell r="AB408">
            <v>0</v>
          </cell>
          <cell r="AC408">
            <v>0</v>
          </cell>
          <cell r="AD408">
            <v>0</v>
          </cell>
          <cell r="AK408">
            <v>1350</v>
          </cell>
          <cell r="AL408">
            <v>0</v>
          </cell>
        </row>
        <row r="409">
          <cell r="F409">
            <v>0</v>
          </cell>
          <cell r="G409">
            <v>0</v>
          </cell>
          <cell r="H409">
            <v>114</v>
          </cell>
          <cell r="P409">
            <v>0</v>
          </cell>
          <cell r="S409">
            <v>50.166666666666671</v>
          </cell>
          <cell r="V409">
            <v>0</v>
          </cell>
          <cell r="W409">
            <v>0</v>
          </cell>
          <cell r="X409">
            <v>0</v>
          </cell>
          <cell r="Y409">
            <v>0</v>
          </cell>
          <cell r="AA409">
            <v>0</v>
          </cell>
          <cell r="AB409">
            <v>0</v>
          </cell>
          <cell r="AC409">
            <v>0</v>
          </cell>
          <cell r="AD409">
            <v>0</v>
          </cell>
          <cell r="AK409">
            <v>95</v>
          </cell>
          <cell r="AL409">
            <v>95</v>
          </cell>
          <cell r="AM409">
            <v>464.16666666666663</v>
          </cell>
        </row>
        <row r="410">
          <cell r="F410">
            <v>0</v>
          </cell>
          <cell r="G410">
            <v>0</v>
          </cell>
          <cell r="P410">
            <v>0</v>
          </cell>
          <cell r="V410">
            <v>0</v>
          </cell>
          <cell r="W410">
            <v>0</v>
          </cell>
          <cell r="X410">
            <v>0</v>
          </cell>
          <cell r="Y410">
            <v>0</v>
          </cell>
          <cell r="AA410">
            <v>0</v>
          </cell>
          <cell r="AB410">
            <v>0</v>
          </cell>
          <cell r="AC410">
            <v>0</v>
          </cell>
          <cell r="AD410">
            <v>0</v>
          </cell>
          <cell r="AK410">
            <v>0</v>
          </cell>
          <cell r="AL410">
            <v>0</v>
          </cell>
        </row>
        <row r="411">
          <cell r="F411">
            <v>0</v>
          </cell>
          <cell r="G411">
            <v>0</v>
          </cell>
          <cell r="P411">
            <v>12.333333333333334</v>
          </cell>
          <cell r="V411">
            <v>0</v>
          </cell>
          <cell r="W411">
            <v>0</v>
          </cell>
          <cell r="X411">
            <v>0</v>
          </cell>
          <cell r="Y411">
            <v>0</v>
          </cell>
          <cell r="AA411">
            <v>0</v>
          </cell>
          <cell r="AB411">
            <v>0</v>
          </cell>
          <cell r="AC411">
            <v>0</v>
          </cell>
          <cell r="AD411">
            <v>0</v>
          </cell>
          <cell r="AK411">
            <v>12.333333333333334</v>
          </cell>
          <cell r="AL411">
            <v>12.333333333333334</v>
          </cell>
        </row>
        <row r="412">
          <cell r="F412">
            <v>0</v>
          </cell>
          <cell r="G412">
            <v>0</v>
          </cell>
          <cell r="P412">
            <v>0</v>
          </cell>
          <cell r="V412">
            <v>0</v>
          </cell>
          <cell r="W412">
            <v>0</v>
          </cell>
          <cell r="X412">
            <v>0</v>
          </cell>
          <cell r="Y412">
            <v>0</v>
          </cell>
          <cell r="AA412">
            <v>0</v>
          </cell>
          <cell r="AB412">
            <v>0</v>
          </cell>
          <cell r="AC412">
            <v>0</v>
          </cell>
          <cell r="AD412">
            <v>0</v>
          </cell>
          <cell r="AK412">
            <v>0</v>
          </cell>
          <cell r="AL412">
            <v>0</v>
          </cell>
        </row>
        <row r="413">
          <cell r="F413">
            <v>1.6666666666666667</v>
          </cell>
          <cell r="G413">
            <v>1</v>
          </cell>
          <cell r="P413">
            <v>5</v>
          </cell>
          <cell r="V413">
            <v>3</v>
          </cell>
          <cell r="W413">
            <v>2</v>
          </cell>
          <cell r="X413">
            <v>3</v>
          </cell>
          <cell r="Y413">
            <v>2</v>
          </cell>
          <cell r="AA413">
            <v>3</v>
          </cell>
          <cell r="AB413">
            <v>2</v>
          </cell>
          <cell r="AC413">
            <v>3</v>
          </cell>
          <cell r="AD413">
            <v>2</v>
          </cell>
          <cell r="AK413">
            <v>57.666666666666664</v>
          </cell>
          <cell r="AL413">
            <v>50</v>
          </cell>
        </row>
        <row r="414">
          <cell r="F414">
            <v>0</v>
          </cell>
          <cell r="G414">
            <v>0</v>
          </cell>
          <cell r="P414">
            <v>0</v>
          </cell>
          <cell r="V414">
            <v>0</v>
          </cell>
          <cell r="W414">
            <v>0</v>
          </cell>
          <cell r="X414">
            <v>0</v>
          </cell>
          <cell r="Y414">
            <v>0</v>
          </cell>
          <cell r="AA414">
            <v>0</v>
          </cell>
          <cell r="AB414">
            <v>0</v>
          </cell>
          <cell r="AC414">
            <v>0</v>
          </cell>
          <cell r="AD414">
            <v>0</v>
          </cell>
          <cell r="AK414">
            <v>4</v>
          </cell>
          <cell r="AL414">
            <v>0</v>
          </cell>
        </row>
        <row r="415">
          <cell r="F415">
            <v>0</v>
          </cell>
          <cell r="G415">
            <v>0</v>
          </cell>
          <cell r="P415">
            <v>0</v>
          </cell>
          <cell r="V415">
            <v>0</v>
          </cell>
          <cell r="W415">
            <v>0</v>
          </cell>
          <cell r="X415">
            <v>0</v>
          </cell>
          <cell r="Y415">
            <v>0</v>
          </cell>
          <cell r="AA415">
            <v>0</v>
          </cell>
          <cell r="AB415">
            <v>0</v>
          </cell>
          <cell r="AC415">
            <v>0</v>
          </cell>
          <cell r="AD415">
            <v>0</v>
          </cell>
          <cell r="AK415">
            <v>0</v>
          </cell>
          <cell r="AL415">
            <v>0</v>
          </cell>
        </row>
        <row r="416">
          <cell r="F416">
            <v>0</v>
          </cell>
          <cell r="G416">
            <v>0</v>
          </cell>
          <cell r="P416">
            <v>18.5</v>
          </cell>
          <cell r="V416">
            <v>4.5</v>
          </cell>
          <cell r="W416">
            <v>4</v>
          </cell>
          <cell r="X416">
            <v>4.5</v>
          </cell>
          <cell r="Y416">
            <v>3</v>
          </cell>
          <cell r="AA416">
            <v>1.3333333333333333</v>
          </cell>
          <cell r="AB416">
            <v>1</v>
          </cell>
          <cell r="AC416">
            <v>1.3333333333333333</v>
          </cell>
          <cell r="AD416">
            <v>1</v>
          </cell>
          <cell r="AK416">
            <v>28.5</v>
          </cell>
          <cell r="AL416">
            <v>26.5</v>
          </cell>
        </row>
        <row r="417">
          <cell r="F417">
            <v>0</v>
          </cell>
          <cell r="G417">
            <v>0</v>
          </cell>
          <cell r="P417">
            <v>1.3333333333333333</v>
          </cell>
          <cell r="V417">
            <v>0</v>
          </cell>
          <cell r="W417">
            <v>0</v>
          </cell>
          <cell r="X417">
            <v>0</v>
          </cell>
          <cell r="Y417">
            <v>0</v>
          </cell>
          <cell r="AA417">
            <v>1.6666666666666667</v>
          </cell>
          <cell r="AB417">
            <v>1</v>
          </cell>
          <cell r="AC417">
            <v>1.6666666666666667</v>
          </cell>
          <cell r="AD417">
            <v>1</v>
          </cell>
          <cell r="AK417">
            <v>69</v>
          </cell>
          <cell r="AL417">
            <v>52.333333333333336</v>
          </cell>
        </row>
        <row r="418">
          <cell r="F418">
            <v>177</v>
          </cell>
          <cell r="G418">
            <v>112</v>
          </cell>
          <cell r="P418">
            <v>0</v>
          </cell>
          <cell r="V418">
            <v>0</v>
          </cell>
          <cell r="W418">
            <v>0</v>
          </cell>
          <cell r="X418">
            <v>0</v>
          </cell>
          <cell r="Y418">
            <v>0</v>
          </cell>
          <cell r="AA418">
            <v>0</v>
          </cell>
          <cell r="AB418">
            <v>0</v>
          </cell>
          <cell r="AC418">
            <v>0</v>
          </cell>
          <cell r="AD418">
            <v>0</v>
          </cell>
          <cell r="AK418">
            <v>177</v>
          </cell>
          <cell r="AL418">
            <v>112</v>
          </cell>
        </row>
        <row r="419">
          <cell r="F419">
            <v>0</v>
          </cell>
          <cell r="G419">
            <v>0</v>
          </cell>
          <cell r="P419">
            <v>0</v>
          </cell>
          <cell r="V419">
            <v>10</v>
          </cell>
          <cell r="W419">
            <v>8</v>
          </cell>
          <cell r="X419">
            <v>10</v>
          </cell>
          <cell r="Y419">
            <v>7</v>
          </cell>
          <cell r="AA419">
            <v>7.666666666666667</v>
          </cell>
          <cell r="AB419">
            <v>6</v>
          </cell>
          <cell r="AC419">
            <v>7.666666666666667</v>
          </cell>
          <cell r="AD419">
            <v>5</v>
          </cell>
          <cell r="AK419">
            <v>17.666666666666668</v>
          </cell>
          <cell r="AL419">
            <v>12</v>
          </cell>
        </row>
        <row r="420">
          <cell r="F420">
            <v>0.66666666666666663</v>
          </cell>
          <cell r="G420">
            <v>0</v>
          </cell>
          <cell r="P420">
            <v>2</v>
          </cell>
          <cell r="V420">
            <v>1.3333333333333333</v>
          </cell>
          <cell r="W420">
            <v>1</v>
          </cell>
          <cell r="X420">
            <v>1.3333333333333333</v>
          </cell>
          <cell r="Y420">
            <v>1</v>
          </cell>
          <cell r="AA420">
            <v>1</v>
          </cell>
          <cell r="AB420">
            <v>1</v>
          </cell>
          <cell r="AC420">
            <v>1</v>
          </cell>
          <cell r="AD420">
            <v>1</v>
          </cell>
          <cell r="AK420">
            <v>6</v>
          </cell>
          <cell r="AL420">
            <v>4</v>
          </cell>
        </row>
        <row r="421">
          <cell r="F421">
            <v>2.6666666666666665</v>
          </cell>
          <cell r="G421">
            <v>2</v>
          </cell>
          <cell r="P421">
            <v>0.33333333333333331</v>
          </cell>
          <cell r="V421">
            <v>1</v>
          </cell>
          <cell r="W421">
            <v>1</v>
          </cell>
          <cell r="X421">
            <v>1</v>
          </cell>
          <cell r="Y421">
            <v>1</v>
          </cell>
          <cell r="AA421">
            <v>0.66666666666666663</v>
          </cell>
          <cell r="AB421">
            <v>1</v>
          </cell>
          <cell r="AC421">
            <v>0.66666666666666663</v>
          </cell>
          <cell r="AD421">
            <v>0</v>
          </cell>
          <cell r="AK421">
            <v>9.3333333333333339</v>
          </cell>
          <cell r="AL421">
            <v>5.333333333333333</v>
          </cell>
        </row>
        <row r="422">
          <cell r="F422">
            <v>0</v>
          </cell>
          <cell r="G422">
            <v>0</v>
          </cell>
          <cell r="P422">
            <v>2.3333333333333335</v>
          </cell>
          <cell r="V422">
            <v>6</v>
          </cell>
          <cell r="W422">
            <v>5</v>
          </cell>
          <cell r="X422">
            <v>6</v>
          </cell>
          <cell r="Y422">
            <v>4</v>
          </cell>
          <cell r="AA422">
            <v>5</v>
          </cell>
          <cell r="AB422">
            <v>4</v>
          </cell>
          <cell r="AC422">
            <v>5</v>
          </cell>
          <cell r="AD422">
            <v>4</v>
          </cell>
          <cell r="AK422">
            <v>13.333333333333334</v>
          </cell>
          <cell r="AL422">
            <v>10.333333333333334</v>
          </cell>
        </row>
        <row r="423">
          <cell r="F423">
            <v>0</v>
          </cell>
          <cell r="G423">
            <v>0</v>
          </cell>
          <cell r="P423">
            <v>0</v>
          </cell>
          <cell r="V423">
            <v>0</v>
          </cell>
          <cell r="W423">
            <v>0</v>
          </cell>
          <cell r="X423">
            <v>0</v>
          </cell>
          <cell r="Y423">
            <v>0</v>
          </cell>
          <cell r="AA423">
            <v>0</v>
          </cell>
          <cell r="AB423">
            <v>0</v>
          </cell>
          <cell r="AC423">
            <v>0</v>
          </cell>
          <cell r="AD423">
            <v>0</v>
          </cell>
          <cell r="AK423">
            <v>0</v>
          </cell>
          <cell r="AL423">
            <v>0</v>
          </cell>
        </row>
        <row r="424">
          <cell r="F424">
            <v>0</v>
          </cell>
          <cell r="G424">
            <v>0</v>
          </cell>
          <cell r="P424">
            <v>0</v>
          </cell>
          <cell r="V424">
            <v>0</v>
          </cell>
          <cell r="W424">
            <v>0</v>
          </cell>
          <cell r="X424">
            <v>0</v>
          </cell>
          <cell r="Y424">
            <v>0</v>
          </cell>
          <cell r="AA424">
            <v>0</v>
          </cell>
          <cell r="AB424">
            <v>0</v>
          </cell>
          <cell r="AC424">
            <v>0</v>
          </cell>
          <cell r="AD424">
            <v>0</v>
          </cell>
          <cell r="AK424">
            <v>0</v>
          </cell>
          <cell r="AL424">
            <v>0</v>
          </cell>
        </row>
        <row r="425">
          <cell r="F425">
            <v>9.6666666666666661</v>
          </cell>
          <cell r="G425">
            <v>6</v>
          </cell>
          <cell r="P425">
            <v>1</v>
          </cell>
          <cell r="V425">
            <v>0</v>
          </cell>
          <cell r="W425">
            <v>0</v>
          </cell>
          <cell r="X425">
            <v>0</v>
          </cell>
          <cell r="Y425">
            <v>0</v>
          </cell>
          <cell r="AA425">
            <v>0</v>
          </cell>
          <cell r="AB425">
            <v>0</v>
          </cell>
          <cell r="AC425">
            <v>0</v>
          </cell>
          <cell r="AD425">
            <v>0</v>
          </cell>
          <cell r="AK425">
            <v>12</v>
          </cell>
          <cell r="AL425">
            <v>8</v>
          </cell>
        </row>
        <row r="426">
          <cell r="F426">
            <v>0</v>
          </cell>
          <cell r="G426">
            <v>0</v>
          </cell>
          <cell r="P426">
            <v>0</v>
          </cell>
          <cell r="V426">
            <v>0</v>
          </cell>
          <cell r="W426">
            <v>0</v>
          </cell>
          <cell r="X426">
            <v>0</v>
          </cell>
          <cell r="Y426">
            <v>0</v>
          </cell>
          <cell r="AA426">
            <v>0</v>
          </cell>
          <cell r="AB426">
            <v>0</v>
          </cell>
          <cell r="AC426">
            <v>0</v>
          </cell>
          <cell r="AD426">
            <v>0</v>
          </cell>
          <cell r="AK426">
            <v>0</v>
          </cell>
          <cell r="AL426">
            <v>0</v>
          </cell>
        </row>
        <row r="427">
          <cell r="F427">
            <v>2.3333333333333335</v>
          </cell>
          <cell r="G427">
            <v>1</v>
          </cell>
          <cell r="P427">
            <v>0.66666666666666663</v>
          </cell>
          <cell r="V427">
            <v>0.66666666666666663</v>
          </cell>
          <cell r="W427">
            <v>1</v>
          </cell>
          <cell r="X427">
            <v>0.66666666666666663</v>
          </cell>
          <cell r="Y427">
            <v>0</v>
          </cell>
          <cell r="AA427">
            <v>0.66666666666666663</v>
          </cell>
          <cell r="AB427">
            <v>1</v>
          </cell>
          <cell r="AC427">
            <v>0.66666666666666663</v>
          </cell>
          <cell r="AD427">
            <v>0</v>
          </cell>
          <cell r="AK427">
            <v>4.333333333333333</v>
          </cell>
          <cell r="AL427">
            <v>1.6666666666666665</v>
          </cell>
        </row>
        <row r="428">
          <cell r="F428">
            <v>1.6666666666666667</v>
          </cell>
          <cell r="G428">
            <v>1</v>
          </cell>
          <cell r="P428">
            <v>0.66666666666666663</v>
          </cell>
          <cell r="V428">
            <v>0.66666666666666663</v>
          </cell>
          <cell r="W428">
            <v>1</v>
          </cell>
          <cell r="X428">
            <v>0.66666666666666663</v>
          </cell>
          <cell r="Y428">
            <v>0</v>
          </cell>
          <cell r="AA428">
            <v>0.66666666666666663</v>
          </cell>
          <cell r="AB428">
            <v>1</v>
          </cell>
          <cell r="AC428">
            <v>0.66666666666666663</v>
          </cell>
          <cell r="AD428">
            <v>0</v>
          </cell>
          <cell r="AK428">
            <v>3.6666666666666665</v>
          </cell>
          <cell r="AL428">
            <v>1.6666666666666665</v>
          </cell>
        </row>
        <row r="429">
          <cell r="F429">
            <v>6.666666666666667</v>
          </cell>
          <cell r="G429">
            <v>4</v>
          </cell>
          <cell r="P429">
            <v>4.666666666666667</v>
          </cell>
          <cell r="V429">
            <v>3</v>
          </cell>
          <cell r="W429">
            <v>2</v>
          </cell>
          <cell r="X429">
            <v>3</v>
          </cell>
          <cell r="Y429">
            <v>2</v>
          </cell>
          <cell r="AA429">
            <v>2</v>
          </cell>
          <cell r="AB429">
            <v>2</v>
          </cell>
          <cell r="AC429">
            <v>2</v>
          </cell>
          <cell r="AD429">
            <v>1</v>
          </cell>
          <cell r="AK429">
            <v>33</v>
          </cell>
          <cell r="AL429">
            <v>21.666666666666668</v>
          </cell>
        </row>
        <row r="430">
          <cell r="F430">
            <v>0</v>
          </cell>
          <cell r="G430">
            <v>0</v>
          </cell>
          <cell r="P430">
            <v>0</v>
          </cell>
          <cell r="V430">
            <v>0</v>
          </cell>
          <cell r="W430">
            <v>0</v>
          </cell>
          <cell r="X430">
            <v>0</v>
          </cell>
          <cell r="Y430">
            <v>0</v>
          </cell>
          <cell r="AA430">
            <v>0</v>
          </cell>
          <cell r="AB430">
            <v>0</v>
          </cell>
          <cell r="AC430">
            <v>0</v>
          </cell>
          <cell r="AD430">
            <v>0</v>
          </cell>
          <cell r="AK430">
            <v>0</v>
          </cell>
          <cell r="AL430">
            <v>0</v>
          </cell>
        </row>
        <row r="431">
          <cell r="F431">
            <v>0</v>
          </cell>
          <cell r="G431">
            <v>0</v>
          </cell>
          <cell r="P431">
            <v>0</v>
          </cell>
          <cell r="V431">
            <v>0</v>
          </cell>
          <cell r="W431">
            <v>0</v>
          </cell>
          <cell r="X431">
            <v>0</v>
          </cell>
          <cell r="Y431">
            <v>0</v>
          </cell>
          <cell r="AA431">
            <v>0</v>
          </cell>
          <cell r="AB431">
            <v>0</v>
          </cell>
          <cell r="AC431">
            <v>0</v>
          </cell>
          <cell r="AD431">
            <v>0</v>
          </cell>
          <cell r="AK431">
            <v>0</v>
          </cell>
          <cell r="AL431">
            <v>53</v>
          </cell>
        </row>
        <row r="432">
          <cell r="F432">
            <v>1</v>
          </cell>
          <cell r="G432">
            <v>1</v>
          </cell>
          <cell r="P432">
            <v>0</v>
          </cell>
          <cell r="V432">
            <v>0</v>
          </cell>
          <cell r="W432">
            <v>0</v>
          </cell>
          <cell r="X432">
            <v>0</v>
          </cell>
          <cell r="Y432">
            <v>0</v>
          </cell>
          <cell r="AA432">
            <v>0</v>
          </cell>
          <cell r="AB432">
            <v>0</v>
          </cell>
          <cell r="AC432">
            <v>0</v>
          </cell>
          <cell r="AD432">
            <v>0</v>
          </cell>
          <cell r="AK432">
            <v>1</v>
          </cell>
          <cell r="AL432">
            <v>1</v>
          </cell>
        </row>
        <row r="433">
          <cell r="F433">
            <v>0</v>
          </cell>
          <cell r="G433">
            <v>0</v>
          </cell>
          <cell r="P433">
            <v>0</v>
          </cell>
          <cell r="V433">
            <v>0</v>
          </cell>
          <cell r="W433">
            <v>0</v>
          </cell>
          <cell r="X433">
            <v>0</v>
          </cell>
          <cell r="Y433">
            <v>0</v>
          </cell>
          <cell r="AA433">
            <v>0</v>
          </cell>
          <cell r="AB433">
            <v>0</v>
          </cell>
          <cell r="AC433">
            <v>0</v>
          </cell>
          <cell r="AD433">
            <v>0</v>
          </cell>
          <cell r="AK433">
            <v>0</v>
          </cell>
          <cell r="AL433">
            <v>0</v>
          </cell>
        </row>
        <row r="434">
          <cell r="F434">
            <v>0</v>
          </cell>
          <cell r="G434">
            <v>0</v>
          </cell>
          <cell r="P434">
            <v>0</v>
          </cell>
          <cell r="V434">
            <v>0</v>
          </cell>
          <cell r="W434">
            <v>0</v>
          </cell>
          <cell r="X434">
            <v>0</v>
          </cell>
          <cell r="Y434">
            <v>0</v>
          </cell>
          <cell r="AA434">
            <v>0</v>
          </cell>
          <cell r="AB434">
            <v>0</v>
          </cell>
          <cell r="AC434">
            <v>0</v>
          </cell>
          <cell r="AD434">
            <v>0</v>
          </cell>
          <cell r="AK434">
            <v>0</v>
          </cell>
          <cell r="AL434">
            <v>0</v>
          </cell>
        </row>
        <row r="435">
          <cell r="F435">
            <v>2.6666666666666665</v>
          </cell>
          <cell r="G435">
            <v>2</v>
          </cell>
          <cell r="P435">
            <v>1</v>
          </cell>
          <cell r="V435">
            <v>4</v>
          </cell>
          <cell r="W435">
            <v>3</v>
          </cell>
          <cell r="X435">
            <v>4</v>
          </cell>
          <cell r="Y435">
            <v>3</v>
          </cell>
          <cell r="AA435">
            <v>2</v>
          </cell>
          <cell r="AB435">
            <v>2</v>
          </cell>
          <cell r="AC435">
            <v>2</v>
          </cell>
          <cell r="AD435">
            <v>1</v>
          </cell>
          <cell r="AK435">
            <v>15.666666666666666</v>
          </cell>
          <cell r="AL435">
            <v>10</v>
          </cell>
        </row>
        <row r="436">
          <cell r="F436">
            <v>0</v>
          </cell>
          <cell r="G436">
            <v>0</v>
          </cell>
          <cell r="P436">
            <v>0</v>
          </cell>
          <cell r="V436">
            <v>0</v>
          </cell>
          <cell r="W436">
            <v>0</v>
          </cell>
          <cell r="X436">
            <v>0</v>
          </cell>
          <cell r="Y436">
            <v>0</v>
          </cell>
          <cell r="AA436">
            <v>0</v>
          </cell>
          <cell r="AB436">
            <v>0</v>
          </cell>
          <cell r="AC436">
            <v>0</v>
          </cell>
          <cell r="AD436">
            <v>0</v>
          </cell>
          <cell r="AK436">
            <v>0</v>
          </cell>
          <cell r="AL436">
            <v>0</v>
          </cell>
        </row>
        <row r="437">
          <cell r="F437">
            <v>0</v>
          </cell>
          <cell r="G437">
            <v>0</v>
          </cell>
          <cell r="P437">
            <v>0</v>
          </cell>
          <cell r="V437">
            <v>3.3333333333333335</v>
          </cell>
          <cell r="W437">
            <v>3</v>
          </cell>
          <cell r="X437">
            <v>3.3333333333333335</v>
          </cell>
          <cell r="Y437">
            <v>2</v>
          </cell>
          <cell r="AA437">
            <v>0</v>
          </cell>
          <cell r="AB437">
            <v>0</v>
          </cell>
          <cell r="AC437">
            <v>0</v>
          </cell>
          <cell r="AD437">
            <v>0</v>
          </cell>
          <cell r="AK437">
            <v>3.3333333333333335</v>
          </cell>
          <cell r="AL437">
            <v>2</v>
          </cell>
        </row>
        <row r="438">
          <cell r="F438">
            <v>0.33333333333333331</v>
          </cell>
          <cell r="G438">
            <v>0</v>
          </cell>
          <cell r="P438">
            <v>0.33333333333333331</v>
          </cell>
          <cell r="V438">
            <v>0.33333333333333331</v>
          </cell>
          <cell r="W438">
            <v>0</v>
          </cell>
          <cell r="X438">
            <v>0.33333333333333331</v>
          </cell>
          <cell r="Y438">
            <v>0</v>
          </cell>
          <cell r="AA438">
            <v>0.33333333333333331</v>
          </cell>
          <cell r="AB438">
            <v>0</v>
          </cell>
          <cell r="AC438">
            <v>0.33333333333333331</v>
          </cell>
          <cell r="AD438">
            <v>0</v>
          </cell>
          <cell r="AK438">
            <v>1.9999999999999998</v>
          </cell>
          <cell r="AL438">
            <v>0.33333333333333331</v>
          </cell>
        </row>
        <row r="439">
          <cell r="F439">
            <v>0</v>
          </cell>
          <cell r="G439">
            <v>0</v>
          </cell>
          <cell r="P439">
            <v>0</v>
          </cell>
          <cell r="V439">
            <v>0</v>
          </cell>
          <cell r="W439">
            <v>0</v>
          </cell>
          <cell r="X439">
            <v>0</v>
          </cell>
          <cell r="Y439">
            <v>0</v>
          </cell>
          <cell r="AA439">
            <v>0</v>
          </cell>
          <cell r="AB439">
            <v>0</v>
          </cell>
          <cell r="AC439">
            <v>0</v>
          </cell>
          <cell r="AD439">
            <v>0</v>
          </cell>
          <cell r="AK439">
            <v>0</v>
          </cell>
          <cell r="AL439">
            <v>0</v>
          </cell>
        </row>
        <row r="440">
          <cell r="F440">
            <v>0</v>
          </cell>
          <cell r="G440">
            <v>0</v>
          </cell>
          <cell r="P440">
            <v>0</v>
          </cell>
          <cell r="V440">
            <v>0</v>
          </cell>
          <cell r="W440">
            <v>0</v>
          </cell>
          <cell r="X440">
            <v>0</v>
          </cell>
          <cell r="Y440">
            <v>0</v>
          </cell>
          <cell r="AA440">
            <v>0</v>
          </cell>
          <cell r="AB440">
            <v>0</v>
          </cell>
          <cell r="AC440">
            <v>0</v>
          </cell>
          <cell r="AD440">
            <v>0</v>
          </cell>
          <cell r="AK440">
            <v>0</v>
          </cell>
          <cell r="AL440">
            <v>0</v>
          </cell>
        </row>
        <row r="441">
          <cell r="F441">
            <v>0</v>
          </cell>
          <cell r="G441">
            <v>0</v>
          </cell>
          <cell r="P441">
            <v>0</v>
          </cell>
          <cell r="V441">
            <v>0</v>
          </cell>
          <cell r="W441">
            <v>0</v>
          </cell>
          <cell r="X441">
            <v>0</v>
          </cell>
          <cell r="Y441">
            <v>0</v>
          </cell>
          <cell r="AA441">
            <v>0</v>
          </cell>
          <cell r="AB441">
            <v>0</v>
          </cell>
          <cell r="AC441">
            <v>0</v>
          </cell>
          <cell r="AD441">
            <v>0</v>
          </cell>
          <cell r="AK441">
            <v>0</v>
          </cell>
          <cell r="AL441">
            <v>0</v>
          </cell>
        </row>
        <row r="442">
          <cell r="F442">
            <v>0</v>
          </cell>
          <cell r="G442">
            <v>0</v>
          </cell>
          <cell r="P442">
            <v>0</v>
          </cell>
          <cell r="V442">
            <v>0</v>
          </cell>
          <cell r="W442">
            <v>0</v>
          </cell>
          <cell r="X442">
            <v>0</v>
          </cell>
          <cell r="Y442">
            <v>0</v>
          </cell>
          <cell r="AA442">
            <v>0</v>
          </cell>
          <cell r="AB442">
            <v>0</v>
          </cell>
          <cell r="AC442">
            <v>0</v>
          </cell>
          <cell r="AD442">
            <v>0</v>
          </cell>
          <cell r="AK442">
            <v>0</v>
          </cell>
          <cell r="AL442">
            <v>0</v>
          </cell>
        </row>
        <row r="443">
          <cell r="F443">
            <v>0</v>
          </cell>
          <cell r="G443">
            <v>0</v>
          </cell>
          <cell r="P443">
            <v>0</v>
          </cell>
          <cell r="V443">
            <v>0</v>
          </cell>
          <cell r="W443">
            <v>0</v>
          </cell>
          <cell r="X443">
            <v>0</v>
          </cell>
          <cell r="Y443">
            <v>0</v>
          </cell>
          <cell r="AA443">
            <v>0</v>
          </cell>
          <cell r="AB443">
            <v>0</v>
          </cell>
          <cell r="AC443">
            <v>0</v>
          </cell>
          <cell r="AD443">
            <v>0</v>
          </cell>
          <cell r="AK443">
            <v>0</v>
          </cell>
          <cell r="AL443">
            <v>0</v>
          </cell>
        </row>
        <row r="444">
          <cell r="F444">
            <v>0</v>
          </cell>
          <cell r="G444">
            <v>0</v>
          </cell>
          <cell r="P444">
            <v>0</v>
          </cell>
          <cell r="V444">
            <v>0</v>
          </cell>
          <cell r="W444">
            <v>0</v>
          </cell>
          <cell r="X444">
            <v>0</v>
          </cell>
          <cell r="Y444">
            <v>0</v>
          </cell>
          <cell r="AA444">
            <v>0</v>
          </cell>
          <cell r="AB444">
            <v>0</v>
          </cell>
          <cell r="AC444">
            <v>0</v>
          </cell>
          <cell r="AD444">
            <v>0</v>
          </cell>
          <cell r="AK444">
            <v>0</v>
          </cell>
          <cell r="AL444">
            <v>0</v>
          </cell>
        </row>
        <row r="445">
          <cell r="F445">
            <v>0</v>
          </cell>
          <cell r="G445">
            <v>0</v>
          </cell>
          <cell r="P445">
            <v>0</v>
          </cell>
          <cell r="V445">
            <v>0</v>
          </cell>
          <cell r="W445">
            <v>0</v>
          </cell>
          <cell r="X445">
            <v>0</v>
          </cell>
          <cell r="Y445">
            <v>0</v>
          </cell>
          <cell r="AA445">
            <v>0</v>
          </cell>
          <cell r="AB445">
            <v>0</v>
          </cell>
          <cell r="AC445">
            <v>0</v>
          </cell>
          <cell r="AD445">
            <v>0</v>
          </cell>
          <cell r="AK445">
            <v>0</v>
          </cell>
          <cell r="AL445">
            <v>2</v>
          </cell>
        </row>
        <row r="446">
          <cell r="F446">
            <v>0</v>
          </cell>
          <cell r="G446">
            <v>0</v>
          </cell>
          <cell r="P446">
            <v>0</v>
          </cell>
          <cell r="V446">
            <v>0</v>
          </cell>
          <cell r="W446">
            <v>0</v>
          </cell>
          <cell r="X446">
            <v>0</v>
          </cell>
          <cell r="Y446">
            <v>0</v>
          </cell>
          <cell r="AA446">
            <v>0</v>
          </cell>
          <cell r="AB446">
            <v>0</v>
          </cell>
          <cell r="AC446">
            <v>0</v>
          </cell>
          <cell r="AD446">
            <v>0</v>
          </cell>
          <cell r="AK446">
            <v>0</v>
          </cell>
          <cell r="AL446">
            <v>0</v>
          </cell>
        </row>
        <row r="447">
          <cell r="G447">
            <v>0</v>
          </cell>
          <cell r="P447">
            <v>0</v>
          </cell>
          <cell r="X447">
            <v>0</v>
          </cell>
          <cell r="Y447">
            <v>0</v>
          </cell>
          <cell r="AC447">
            <v>0</v>
          </cell>
          <cell r="AD447">
            <v>0</v>
          </cell>
          <cell r="AK447">
            <v>0</v>
          </cell>
          <cell r="AL447">
            <v>2</v>
          </cell>
        </row>
        <row r="448">
          <cell r="P448">
            <v>0</v>
          </cell>
          <cell r="X448">
            <v>0</v>
          </cell>
          <cell r="Y448">
            <v>0</v>
          </cell>
          <cell r="AC448">
            <v>0</v>
          </cell>
          <cell r="AD448">
            <v>0</v>
          </cell>
          <cell r="AK448">
            <v>0</v>
          </cell>
          <cell r="AL448">
            <v>0</v>
          </cell>
        </row>
      </sheetData>
      <sheetData sheetId="13" refreshError="1">
        <row r="21">
          <cell r="AI21" t="str">
            <v xml:space="preserve">         Затверджую</v>
          </cell>
        </row>
        <row r="22">
          <cell r="AI22" t="str">
            <v xml:space="preserve"> Голова правління -</v>
          </cell>
        </row>
        <row r="23">
          <cell r="AI23" t="str">
            <v xml:space="preserve"> генеральний директор</v>
          </cell>
        </row>
        <row r="25">
          <cell r="F25">
            <v>2476</v>
          </cell>
          <cell r="G25">
            <v>968</v>
          </cell>
          <cell r="H25">
            <v>1508</v>
          </cell>
          <cell r="P25">
            <v>636.99999999999989</v>
          </cell>
          <cell r="Q25">
            <v>0</v>
          </cell>
          <cell r="R25">
            <v>0</v>
          </cell>
          <cell r="S25">
            <v>2544.666666666667</v>
          </cell>
          <cell r="T25">
            <v>1696.2666666666664</v>
          </cell>
          <cell r="U25">
            <v>848.40000000000009</v>
          </cell>
          <cell r="V25">
            <v>0</v>
          </cell>
          <cell r="W25">
            <v>0</v>
          </cell>
          <cell r="X25">
            <v>1280.3333333333333</v>
          </cell>
          <cell r="Y25">
            <v>837</v>
          </cell>
          <cell r="Z25">
            <v>443.33333333333331</v>
          </cell>
          <cell r="AA25">
            <v>0</v>
          </cell>
          <cell r="AB25">
            <v>0</v>
          </cell>
          <cell r="AC25">
            <v>549</v>
          </cell>
          <cell r="AD25">
            <v>326</v>
          </cell>
          <cell r="AE25">
            <v>222.99999999999997</v>
          </cell>
          <cell r="AF25">
            <v>1455</v>
          </cell>
          <cell r="AG25">
            <v>733</v>
          </cell>
          <cell r="AH25">
            <v>722</v>
          </cell>
          <cell r="AI25">
            <v>406.2</v>
          </cell>
          <cell r="AJ25">
            <v>0</v>
          </cell>
          <cell r="AK25">
            <v>8784</v>
          </cell>
          <cell r="AL25">
            <v>3007</v>
          </cell>
          <cell r="AM25">
            <v>5777</v>
          </cell>
          <cell r="AN25">
            <v>5777</v>
          </cell>
          <cell r="AO25">
            <v>1163</v>
          </cell>
          <cell r="AP25">
            <v>1531</v>
          </cell>
          <cell r="AQ25">
            <v>1843.9999999999998</v>
          </cell>
          <cell r="AR25">
            <v>4246</v>
          </cell>
        </row>
        <row r="26">
          <cell r="AI26" t="str">
            <v xml:space="preserve">   "_____" ________2000 р.</v>
          </cell>
        </row>
        <row r="30">
          <cell r="P30" t="str">
            <v>4мес</v>
          </cell>
          <cell r="S30" t="str">
            <v>4 мес</v>
          </cell>
          <cell r="X30" t="str">
            <v>4 мес</v>
          </cell>
          <cell r="AC30" t="str">
            <v>4 мес</v>
          </cell>
        </row>
        <row r="31">
          <cell r="P31">
            <v>9611</v>
          </cell>
          <cell r="S31">
            <v>29500</v>
          </cell>
          <cell r="X31">
            <v>9129</v>
          </cell>
          <cell r="AC31">
            <v>5177</v>
          </cell>
          <cell r="AF31">
            <v>15250</v>
          </cell>
        </row>
        <row r="32">
          <cell r="Q32" t="str">
            <v>КТМ</v>
          </cell>
          <cell r="V32" t="str">
            <v xml:space="preserve">ТЕЦ-5 </v>
          </cell>
          <cell r="AA32" t="str">
            <v xml:space="preserve">ТЕЦ-6 </v>
          </cell>
        </row>
        <row r="33">
          <cell r="P33">
            <v>12306</v>
          </cell>
          <cell r="S33">
            <v>52204</v>
          </cell>
          <cell r="X33">
            <v>13845</v>
          </cell>
          <cell r="AC33">
            <v>7693</v>
          </cell>
          <cell r="AF33">
            <v>19609</v>
          </cell>
        </row>
        <row r="34">
          <cell r="F34" t="str">
            <v>ВИКОН.ДИР.</v>
          </cell>
          <cell r="G34" t="str">
            <v>Е/Е</v>
          </cell>
          <cell r="H34" t="str">
            <v xml:space="preserve"> Т/Е</v>
          </cell>
          <cell r="P34" t="str">
            <v xml:space="preserve">КМ </v>
          </cell>
          <cell r="Q34" t="str">
            <v>КТМ</v>
          </cell>
          <cell r="S34" t="str">
            <v xml:space="preserve">ТМ </v>
          </cell>
          <cell r="T34" t="str">
            <v>ВИРОБН</v>
          </cell>
          <cell r="U34" t="str">
            <v>ПЕРЕД</v>
          </cell>
          <cell r="V34" t="str">
            <v xml:space="preserve">ТЕЦ-5 </v>
          </cell>
          <cell r="X34" t="str">
            <v>ТЕЦ-5 ВСЬОГО</v>
          </cell>
          <cell r="Y34" t="str">
            <v xml:space="preserve">ТЕЦ-6 </v>
          </cell>
          <cell r="Z34" t="str">
            <v xml:space="preserve"> Т/Е</v>
          </cell>
          <cell r="AA34" t="str">
            <v xml:space="preserve">ТЕЦ-6 </v>
          </cell>
          <cell r="AC34" t="str">
            <v>ТЕЦ-6 ВСЬОГО</v>
          </cell>
          <cell r="AD34" t="str">
            <v>Е/Е</v>
          </cell>
          <cell r="AE34" t="str">
            <v xml:space="preserve"> Т/Е</v>
          </cell>
          <cell r="AF34" t="str">
            <v>ТРМ ВСЬОГО</v>
          </cell>
          <cell r="AG34" t="str">
            <v>ТРМ  АК КЕ</v>
          </cell>
          <cell r="AH34" t="str">
            <v>ТРМ СТОР</v>
          </cell>
          <cell r="AI34" t="str">
            <v xml:space="preserve">ДОП.ВИР. </v>
          </cell>
          <cell r="AJ34" t="str">
            <v>ДОП.ВИР. СТ.ОРГ.</v>
          </cell>
          <cell r="AK34" t="str">
            <v>АК КЕ ВСЬОГО</v>
          </cell>
          <cell r="AL34" t="str">
            <v xml:space="preserve"> Е/Е</v>
          </cell>
          <cell r="AM34" t="str">
            <v xml:space="preserve"> Т/Е</v>
          </cell>
          <cell r="AO34" t="str">
            <v>СТАНЦІї ЕЛЕКТРО</v>
          </cell>
          <cell r="AP34" t="str">
            <v>СТАНЦІІ ТЕПЛОВІ</v>
          </cell>
          <cell r="AQ34" t="str">
            <v>МЕРЕЖІ ЕЛЕКТРО</v>
          </cell>
          <cell r="AR34" t="str">
            <v>МЕРЕЖІ ТЕПЛОВІ</v>
          </cell>
        </row>
        <row r="35">
          <cell r="AL35">
            <v>395</v>
          </cell>
        </row>
        <row r="36">
          <cell r="F36" t="str">
            <v>ВИКОН.ДИР.</v>
          </cell>
          <cell r="G36" t="str">
            <v>Е/Е</v>
          </cell>
          <cell r="H36" t="str">
            <v xml:space="preserve"> Т/Е</v>
          </cell>
          <cell r="P36" t="str">
            <v xml:space="preserve">КМ </v>
          </cell>
          <cell r="S36" t="str">
            <v xml:space="preserve">ТМ </v>
          </cell>
          <cell r="T36" t="str">
            <v>ВИРОБН</v>
          </cell>
          <cell r="U36" t="str">
            <v>ПЕРЕД</v>
          </cell>
          <cell r="V36" t="str">
            <v>ТЕЦ-5 ВСЬОГО</v>
          </cell>
          <cell r="W36" t="str">
            <v>Е/Е</v>
          </cell>
          <cell r="X36" t="str">
            <v xml:space="preserve"> Т/Е</v>
          </cell>
          <cell r="Y36" t="str">
            <v>Е/Е</v>
          </cell>
          <cell r="Z36" t="str">
            <v xml:space="preserve"> Т/Е</v>
          </cell>
          <cell r="AA36" t="str">
            <v>ТЕЦ-6 ВСЬОГО</v>
          </cell>
          <cell r="AB36" t="str">
            <v>Е/Е</v>
          </cell>
          <cell r="AC36" t="str">
            <v xml:space="preserve"> Т/Е</v>
          </cell>
          <cell r="AD36" t="str">
            <v>Е/Е</v>
          </cell>
          <cell r="AE36" t="str">
            <v xml:space="preserve"> Т/Е</v>
          </cell>
          <cell r="AF36" t="str">
            <v>ТРМ ВСЬОГО</v>
          </cell>
          <cell r="AG36" t="str">
            <v>ТРМ  АК КЕ</v>
          </cell>
          <cell r="AH36" t="str">
            <v>ТРМ СТОР</v>
          </cell>
          <cell r="AK36" t="str">
            <v>АК КЕ ВСЬОГО</v>
          </cell>
          <cell r="AL36" t="str">
            <v xml:space="preserve"> Е/Е</v>
          </cell>
          <cell r="AM36" t="str">
            <v xml:space="preserve"> Т/Е</v>
          </cell>
          <cell r="AO36" t="str">
            <v>СТАНЦІї ЕЛЕКТРО</v>
          </cell>
          <cell r="AP36" t="str">
            <v>СТАНЦІІ ТЕПЛОВІ</v>
          </cell>
          <cell r="AQ36" t="str">
            <v>МЕРЕЖІ ЕЛЕКТРО</v>
          </cell>
          <cell r="AR36" t="str">
            <v>МЕРЕЖІ ТЕПЛОВІ</v>
          </cell>
        </row>
        <row r="37">
          <cell r="AL37">
            <v>395</v>
          </cell>
        </row>
        <row r="38">
          <cell r="AL38">
            <v>336</v>
          </cell>
        </row>
        <row r="39">
          <cell r="AL39">
            <v>0</v>
          </cell>
        </row>
        <row r="40">
          <cell r="AL40">
            <v>0</v>
          </cell>
        </row>
        <row r="41">
          <cell r="AL41">
            <v>0</v>
          </cell>
        </row>
        <row r="42">
          <cell r="P42">
            <v>0</v>
          </cell>
          <cell r="AL42">
            <v>0</v>
          </cell>
        </row>
        <row r="43">
          <cell r="AL43">
            <v>395.6</v>
          </cell>
          <cell r="AM43">
            <v>1580</v>
          </cell>
        </row>
        <row r="44">
          <cell r="P44">
            <v>0</v>
          </cell>
          <cell r="AL44">
            <v>395.6</v>
          </cell>
          <cell r="AM44">
            <v>0</v>
          </cell>
        </row>
        <row r="45">
          <cell r="AM45">
            <v>1580</v>
          </cell>
        </row>
        <row r="46">
          <cell r="F46">
            <v>9995.1</v>
          </cell>
          <cell r="P46">
            <v>2694.62</v>
          </cell>
          <cell r="S46">
            <v>7710.7648484848487</v>
          </cell>
          <cell r="T46">
            <v>2690.8247757575755</v>
          </cell>
          <cell r="U46">
            <v>2611.9400727272728</v>
          </cell>
          <cell r="X46">
            <v>4714.5030303030289</v>
          </cell>
          <cell r="AC46">
            <v>2516.6951515151522</v>
          </cell>
          <cell r="AF46">
            <v>4357.5593939393939</v>
          </cell>
          <cell r="AG46">
            <v>3406</v>
          </cell>
          <cell r="AH46">
            <v>952.89272727272737</v>
          </cell>
          <cell r="AM46">
            <v>0</v>
          </cell>
        </row>
        <row r="47">
          <cell r="F47">
            <v>0.8</v>
          </cell>
          <cell r="AM47">
            <v>1580</v>
          </cell>
        </row>
        <row r="48">
          <cell r="F48">
            <v>14901</v>
          </cell>
          <cell r="P48">
            <v>3080.62</v>
          </cell>
          <cell r="S48">
            <v>8423.52</v>
          </cell>
          <cell r="T48">
            <v>2620.8347999999996</v>
          </cell>
          <cell r="U48">
            <v>2617.6851999999999</v>
          </cell>
          <cell r="V48">
            <v>2576.1318181818187</v>
          </cell>
          <cell r="X48">
            <v>1941.8530303030293</v>
          </cell>
          <cell r="AA48">
            <v>2709.5690909090908</v>
          </cell>
          <cell r="AC48">
            <v>1753.5509090909086</v>
          </cell>
          <cell r="AF48">
            <v>4466.8781818181815</v>
          </cell>
          <cell r="AG48">
            <v>3618.3</v>
          </cell>
          <cell r="AH48">
            <v>848.57818181818175</v>
          </cell>
        </row>
        <row r="49">
          <cell r="F49">
            <v>0.85</v>
          </cell>
          <cell r="G49">
            <v>297</v>
          </cell>
          <cell r="H49">
            <v>462</v>
          </cell>
          <cell r="P49">
            <v>0.85</v>
          </cell>
          <cell r="S49">
            <v>0.85</v>
          </cell>
          <cell r="T49">
            <v>442.5</v>
          </cell>
          <cell r="U49">
            <v>442.5</v>
          </cell>
          <cell r="X49">
            <v>0.85</v>
          </cell>
          <cell r="Y49">
            <v>133</v>
          </cell>
          <cell r="Z49">
            <v>71</v>
          </cell>
          <cell r="AC49">
            <v>0.85</v>
          </cell>
          <cell r="AD49">
            <v>225</v>
          </cell>
          <cell r="AE49">
            <v>154.33333333333331</v>
          </cell>
          <cell r="AF49">
            <v>0.85</v>
          </cell>
          <cell r="AG49">
            <v>0.85</v>
          </cell>
          <cell r="AH49">
            <v>0.85</v>
          </cell>
          <cell r="AI49">
            <v>70</v>
          </cell>
          <cell r="AK49">
            <v>3035.3333333333335</v>
          </cell>
          <cell r="AL49">
            <v>1155</v>
          </cell>
          <cell r="AM49">
            <v>1880.3333333333335</v>
          </cell>
          <cell r="AN49">
            <v>1880.3333333333333</v>
          </cell>
          <cell r="AO49">
            <v>358</v>
          </cell>
          <cell r="AP49">
            <v>526</v>
          </cell>
          <cell r="AQ49">
            <v>797</v>
          </cell>
          <cell r="AR49">
            <v>1354.3333333333335</v>
          </cell>
        </row>
        <row r="50">
          <cell r="F50">
            <v>294</v>
          </cell>
          <cell r="G50">
            <v>115</v>
          </cell>
          <cell r="H50">
            <v>179</v>
          </cell>
          <cell r="P50">
            <v>450</v>
          </cell>
          <cell r="S50">
            <v>750</v>
          </cell>
          <cell r="X50">
            <v>102</v>
          </cell>
          <cell r="Y50">
            <v>67</v>
          </cell>
          <cell r="Z50">
            <v>35</v>
          </cell>
          <cell r="AC50">
            <v>97</v>
          </cell>
          <cell r="AD50">
            <v>58</v>
          </cell>
          <cell r="AE50">
            <v>39</v>
          </cell>
          <cell r="AF50">
            <v>447</v>
          </cell>
          <cell r="AG50">
            <v>415</v>
          </cell>
          <cell r="AH50">
            <v>32</v>
          </cell>
          <cell r="AK50">
            <v>2142</v>
          </cell>
          <cell r="AL50">
            <v>721</v>
          </cell>
          <cell r="AM50">
            <v>1421</v>
          </cell>
          <cell r="AN50">
            <v>1421</v>
          </cell>
        </row>
        <row r="51">
          <cell r="F51">
            <v>702</v>
          </cell>
          <cell r="G51">
            <v>336</v>
          </cell>
          <cell r="H51">
            <v>366</v>
          </cell>
          <cell r="P51">
            <v>320</v>
          </cell>
          <cell r="S51">
            <v>913</v>
          </cell>
          <cell r="T51">
            <v>456.5</v>
          </cell>
          <cell r="U51">
            <v>456.5</v>
          </cell>
          <cell r="V51">
            <v>187</v>
          </cell>
          <cell r="W51">
            <v>152</v>
          </cell>
          <cell r="X51">
            <v>35</v>
          </cell>
          <cell r="Y51">
            <v>136</v>
          </cell>
          <cell r="Z51">
            <v>48</v>
          </cell>
          <cell r="AA51">
            <v>48</v>
          </cell>
          <cell r="AB51">
            <v>38</v>
          </cell>
          <cell r="AC51">
            <v>10</v>
          </cell>
          <cell r="AD51">
            <v>-123</v>
          </cell>
          <cell r="AE51">
            <v>-77</v>
          </cell>
          <cell r="AF51">
            <v>483</v>
          </cell>
          <cell r="AG51">
            <v>400</v>
          </cell>
          <cell r="AH51">
            <v>83</v>
          </cell>
          <cell r="AK51">
            <v>2749</v>
          </cell>
          <cell r="AL51">
            <v>887</v>
          </cell>
          <cell r="AM51">
            <v>1862</v>
          </cell>
          <cell r="AN51">
            <v>1862</v>
          </cell>
          <cell r="AO51">
            <v>190</v>
          </cell>
          <cell r="AP51">
            <v>355</v>
          </cell>
          <cell r="AQ51">
            <v>697</v>
          </cell>
          <cell r="AR51">
            <v>1507</v>
          </cell>
        </row>
        <row r="52">
          <cell r="F52">
            <v>138</v>
          </cell>
          <cell r="G52">
            <v>66</v>
          </cell>
          <cell r="H52">
            <v>72</v>
          </cell>
          <cell r="P52">
            <v>300</v>
          </cell>
          <cell r="S52">
            <v>636</v>
          </cell>
          <cell r="V52">
            <v>132</v>
          </cell>
          <cell r="W52">
            <v>107</v>
          </cell>
          <cell r="X52">
            <v>25</v>
          </cell>
          <cell r="Y52">
            <v>85</v>
          </cell>
          <cell r="Z52">
            <v>30</v>
          </cell>
          <cell r="AA52">
            <v>100</v>
          </cell>
          <cell r="AB52">
            <v>79</v>
          </cell>
          <cell r="AC52">
            <v>21</v>
          </cell>
          <cell r="AD52">
            <v>68</v>
          </cell>
          <cell r="AE52">
            <v>42</v>
          </cell>
          <cell r="AF52">
            <v>343</v>
          </cell>
          <cell r="AG52">
            <v>300</v>
          </cell>
          <cell r="AH52">
            <v>43</v>
          </cell>
          <cell r="AK52">
            <v>1660</v>
          </cell>
          <cell r="AL52">
            <v>576</v>
          </cell>
          <cell r="AM52">
            <v>1084</v>
          </cell>
          <cell r="AN52">
            <v>1084</v>
          </cell>
        </row>
        <row r="53">
          <cell r="F53">
            <v>20</v>
          </cell>
          <cell r="G53">
            <v>0</v>
          </cell>
          <cell r="H53">
            <v>12</v>
          </cell>
          <cell r="P53">
            <v>0</v>
          </cell>
          <cell r="S53">
            <v>368.66666666666669</v>
          </cell>
          <cell r="T53">
            <v>287.56</v>
          </cell>
          <cell r="U53">
            <v>81.106666666666683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-300</v>
          </cell>
          <cell r="AB53">
            <v>-238</v>
          </cell>
          <cell r="AC53">
            <v>-62</v>
          </cell>
          <cell r="AD53">
            <v>0</v>
          </cell>
          <cell r="AE53">
            <v>0</v>
          </cell>
          <cell r="AF53">
            <v>189.33333333333334</v>
          </cell>
          <cell r="AG53">
            <v>110</v>
          </cell>
          <cell r="AH53">
            <v>0</v>
          </cell>
          <cell r="AI53">
            <v>36</v>
          </cell>
          <cell r="AK53">
            <v>-300</v>
          </cell>
          <cell r="AL53">
            <v>-238</v>
          </cell>
          <cell r="AM53">
            <v>-62</v>
          </cell>
          <cell r="AN53">
            <v>-62</v>
          </cell>
          <cell r="AO53">
            <v>690</v>
          </cell>
          <cell r="AP53">
            <v>498</v>
          </cell>
          <cell r="AQ53">
            <v>61.666666666666629</v>
          </cell>
          <cell r="AR53">
            <v>365.66666666666663</v>
          </cell>
        </row>
        <row r="54">
          <cell r="F54">
            <v>562</v>
          </cell>
          <cell r="G54">
            <v>269</v>
          </cell>
          <cell r="H54">
            <v>293</v>
          </cell>
          <cell r="P54">
            <v>7</v>
          </cell>
          <cell r="S54">
            <v>65</v>
          </cell>
          <cell r="T54">
            <v>13.666666666666666</v>
          </cell>
          <cell r="U54">
            <v>0</v>
          </cell>
          <cell r="V54">
            <v>44</v>
          </cell>
          <cell r="W54">
            <v>36</v>
          </cell>
          <cell r="X54">
            <v>8</v>
          </cell>
          <cell r="Y54">
            <v>42</v>
          </cell>
          <cell r="Z54">
            <v>15</v>
          </cell>
          <cell r="AA54">
            <v>47</v>
          </cell>
          <cell r="AB54">
            <v>37</v>
          </cell>
          <cell r="AC54">
            <v>10</v>
          </cell>
          <cell r="AD54">
            <v>38</v>
          </cell>
          <cell r="AE54">
            <v>24</v>
          </cell>
          <cell r="AF54">
            <v>25</v>
          </cell>
          <cell r="AG54">
            <v>30</v>
          </cell>
          <cell r="AH54">
            <v>2</v>
          </cell>
          <cell r="AK54">
            <v>864</v>
          </cell>
          <cell r="AL54">
            <v>374</v>
          </cell>
          <cell r="AM54">
            <v>490</v>
          </cell>
          <cell r="AN54">
            <v>490</v>
          </cell>
          <cell r="AO54">
            <v>503</v>
          </cell>
          <cell r="AP54">
            <v>272</v>
          </cell>
          <cell r="AQ54">
            <v>0</v>
          </cell>
          <cell r="AR54">
            <v>9</v>
          </cell>
        </row>
        <row r="55">
          <cell r="F55">
            <v>2</v>
          </cell>
          <cell r="G55">
            <v>1</v>
          </cell>
          <cell r="H55">
            <v>1</v>
          </cell>
          <cell r="P55">
            <v>42</v>
          </cell>
          <cell r="S55">
            <v>329</v>
          </cell>
          <cell r="T55">
            <v>256.62</v>
          </cell>
          <cell r="U55">
            <v>72.38</v>
          </cell>
          <cell r="V55">
            <v>995</v>
          </cell>
          <cell r="W55">
            <v>807</v>
          </cell>
          <cell r="X55">
            <v>188</v>
          </cell>
          <cell r="Y55">
            <v>311</v>
          </cell>
          <cell r="Z55">
            <v>110</v>
          </cell>
          <cell r="AA55">
            <v>84</v>
          </cell>
          <cell r="AB55">
            <v>67</v>
          </cell>
          <cell r="AC55">
            <v>17</v>
          </cell>
          <cell r="AD55">
            <v>52</v>
          </cell>
          <cell r="AE55">
            <v>32</v>
          </cell>
          <cell r="AF55">
            <v>196</v>
          </cell>
          <cell r="AG55">
            <v>135</v>
          </cell>
          <cell r="AH55">
            <v>61</v>
          </cell>
          <cell r="AK55">
            <v>1587</v>
          </cell>
          <cell r="AL55">
            <v>917</v>
          </cell>
          <cell r="AM55">
            <v>670</v>
          </cell>
          <cell r="AN55">
            <v>670</v>
          </cell>
          <cell r="AO55">
            <v>874</v>
          </cell>
          <cell r="AP55">
            <v>317</v>
          </cell>
          <cell r="AQ55">
            <v>43</v>
          </cell>
          <cell r="AR55">
            <v>353</v>
          </cell>
        </row>
        <row r="56">
          <cell r="F56">
            <v>0</v>
          </cell>
          <cell r="G56">
            <v>0</v>
          </cell>
          <cell r="H56">
            <v>0</v>
          </cell>
          <cell r="P56">
            <v>0</v>
          </cell>
          <cell r="S56">
            <v>10</v>
          </cell>
          <cell r="T56">
            <v>10</v>
          </cell>
          <cell r="U56">
            <v>0</v>
          </cell>
          <cell r="V56">
            <v>910</v>
          </cell>
          <cell r="W56">
            <v>738</v>
          </cell>
          <cell r="X56">
            <v>172</v>
          </cell>
          <cell r="Y56">
            <v>248</v>
          </cell>
          <cell r="Z56">
            <v>88</v>
          </cell>
          <cell r="AA56">
            <v>13.333333333333334</v>
          </cell>
          <cell r="AB56">
            <v>11</v>
          </cell>
          <cell r="AC56">
            <v>2.3333333333333339</v>
          </cell>
          <cell r="AD56">
            <v>8</v>
          </cell>
          <cell r="AE56">
            <v>5.3333333333333339</v>
          </cell>
          <cell r="AF56">
            <v>2</v>
          </cell>
          <cell r="AG56">
            <v>2</v>
          </cell>
          <cell r="AH56">
            <v>0</v>
          </cell>
          <cell r="AI56">
            <v>0</v>
          </cell>
          <cell r="AK56">
            <v>935.33333333333337</v>
          </cell>
          <cell r="AL56">
            <v>749</v>
          </cell>
          <cell r="AM56">
            <v>186.33333333333337</v>
          </cell>
          <cell r="AN56">
            <v>186.33333333333334</v>
          </cell>
          <cell r="AO56">
            <v>749</v>
          </cell>
          <cell r="AP56">
            <v>178</v>
          </cell>
          <cell r="AQ56">
            <v>0</v>
          </cell>
          <cell r="AR56">
            <v>8.3333333333333712</v>
          </cell>
        </row>
        <row r="57">
          <cell r="F57">
            <v>0</v>
          </cell>
          <cell r="G57">
            <v>0</v>
          </cell>
          <cell r="H57">
            <v>0</v>
          </cell>
          <cell r="S57">
            <v>2175</v>
          </cell>
          <cell r="T57">
            <v>2175</v>
          </cell>
          <cell r="U57">
            <v>0</v>
          </cell>
          <cell r="V57">
            <v>11300</v>
          </cell>
          <cell r="W57">
            <v>9168</v>
          </cell>
          <cell r="X57">
            <v>2132</v>
          </cell>
          <cell r="Y57">
            <v>9289</v>
          </cell>
          <cell r="Z57">
            <v>3281</v>
          </cell>
          <cell r="AA57">
            <v>10588</v>
          </cell>
          <cell r="AB57">
            <v>8403</v>
          </cell>
          <cell r="AC57">
            <v>2185</v>
          </cell>
          <cell r="AD57">
            <v>6867</v>
          </cell>
          <cell r="AE57">
            <v>4298</v>
          </cell>
          <cell r="AF57">
            <v>0</v>
          </cell>
          <cell r="AH57">
            <v>0</v>
          </cell>
          <cell r="AK57">
            <v>24063</v>
          </cell>
          <cell r="AL57">
            <v>17571</v>
          </cell>
          <cell r="AM57">
            <v>6492</v>
          </cell>
          <cell r="AN57">
            <v>6492</v>
          </cell>
          <cell r="AO57">
            <v>17571</v>
          </cell>
          <cell r="AP57">
            <v>6492</v>
          </cell>
          <cell r="AQ57">
            <v>0</v>
          </cell>
          <cell r="AR57">
            <v>0</v>
          </cell>
        </row>
        <row r="58">
          <cell r="F58">
            <v>0</v>
          </cell>
          <cell r="G58">
            <v>0</v>
          </cell>
          <cell r="H58">
            <v>0</v>
          </cell>
          <cell r="P58">
            <v>0</v>
          </cell>
          <cell r="S58">
            <v>2175</v>
          </cell>
          <cell r="T58">
            <v>2175</v>
          </cell>
          <cell r="U58">
            <v>0</v>
          </cell>
          <cell r="V58">
            <v>11300</v>
          </cell>
          <cell r="W58">
            <v>9168</v>
          </cell>
          <cell r="X58">
            <v>2132</v>
          </cell>
          <cell r="Y58">
            <v>9289</v>
          </cell>
          <cell r="Z58">
            <v>3281</v>
          </cell>
          <cell r="AA58">
            <v>10588</v>
          </cell>
          <cell r="AB58">
            <v>8403</v>
          </cell>
          <cell r="AC58">
            <v>2185</v>
          </cell>
          <cell r="AD58">
            <v>6867</v>
          </cell>
          <cell r="AE58">
            <v>4298</v>
          </cell>
          <cell r="AF58">
            <v>0</v>
          </cell>
          <cell r="AG58">
            <v>0</v>
          </cell>
          <cell r="AH58">
            <v>0</v>
          </cell>
          <cell r="AI58">
            <v>241</v>
          </cell>
          <cell r="AK58">
            <v>24063</v>
          </cell>
          <cell r="AL58">
            <v>17571</v>
          </cell>
          <cell r="AM58">
            <v>6492</v>
          </cell>
          <cell r="AN58">
            <v>6492</v>
          </cell>
          <cell r="AO58">
            <v>17571</v>
          </cell>
          <cell r="AP58">
            <v>6492</v>
          </cell>
          <cell r="AQ58">
            <v>0</v>
          </cell>
          <cell r="AR58">
            <v>0</v>
          </cell>
        </row>
        <row r="59">
          <cell r="F59">
            <v>0</v>
          </cell>
          <cell r="G59">
            <v>0</v>
          </cell>
          <cell r="H59">
            <v>0</v>
          </cell>
          <cell r="P59">
            <v>539.62000000000012</v>
          </cell>
          <cell r="S59">
            <v>924.09818181818162</v>
          </cell>
          <cell r="T59">
            <v>0</v>
          </cell>
          <cell r="U59">
            <v>0</v>
          </cell>
          <cell r="X59">
            <v>315.83636363636361</v>
          </cell>
          <cell r="Y59">
            <v>207</v>
          </cell>
          <cell r="Z59">
            <v>108.83636363636361</v>
          </cell>
          <cell r="AC59">
            <v>277.36181818181819</v>
          </cell>
          <cell r="AD59">
            <v>0</v>
          </cell>
          <cell r="AE59">
            <v>0</v>
          </cell>
          <cell r="AF59">
            <v>0</v>
          </cell>
          <cell r="AG59">
            <v>844</v>
          </cell>
          <cell r="AH59">
            <v>0</v>
          </cell>
          <cell r="AI59">
            <v>274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371</v>
          </cell>
          <cell r="AP59">
            <v>0</v>
          </cell>
          <cell r="AQ59">
            <v>850.62000000000012</v>
          </cell>
          <cell r="AR59">
            <v>1759.3963636363642</v>
          </cell>
        </row>
        <row r="60">
          <cell r="F60">
            <v>6</v>
          </cell>
          <cell r="G60">
            <v>3</v>
          </cell>
          <cell r="H60">
            <v>3</v>
          </cell>
          <cell r="P60">
            <v>15</v>
          </cell>
          <cell r="S60">
            <v>506</v>
          </cell>
          <cell r="T60">
            <v>506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670</v>
          </cell>
          <cell r="AG60">
            <v>253</v>
          </cell>
          <cell r="AH60">
            <v>417</v>
          </cell>
          <cell r="AI60">
            <v>15</v>
          </cell>
          <cell r="AK60">
            <v>780</v>
          </cell>
          <cell r="AL60">
            <v>18</v>
          </cell>
          <cell r="AM60">
            <v>762</v>
          </cell>
          <cell r="AN60">
            <v>762</v>
          </cell>
          <cell r="AO60">
            <v>0</v>
          </cell>
          <cell r="AP60">
            <v>172</v>
          </cell>
          <cell r="AQ60">
            <v>18</v>
          </cell>
          <cell r="AR60">
            <v>590</v>
          </cell>
        </row>
        <row r="61">
          <cell r="F61">
            <v>310</v>
          </cell>
          <cell r="G61">
            <v>148</v>
          </cell>
          <cell r="H61">
            <v>162</v>
          </cell>
          <cell r="P61">
            <v>604.62</v>
          </cell>
          <cell r="S61">
            <v>1050.52</v>
          </cell>
          <cell r="T61">
            <v>514.75479999999993</v>
          </cell>
          <cell r="U61">
            <v>535.76520000000005</v>
          </cell>
          <cell r="V61">
            <v>191.13181818181818</v>
          </cell>
          <cell r="W61">
            <v>155</v>
          </cell>
          <cell r="X61">
            <v>36.131818181818176</v>
          </cell>
          <cell r="Y61">
            <v>199</v>
          </cell>
          <cell r="Z61">
            <v>70.386363636363626</v>
          </cell>
          <cell r="AA61">
            <v>277.5690909090909</v>
          </cell>
          <cell r="AB61">
            <v>220</v>
          </cell>
          <cell r="AC61">
            <v>57.569090909090903</v>
          </cell>
          <cell r="AD61">
            <v>159</v>
          </cell>
          <cell r="AE61">
            <v>98.850909090909113</v>
          </cell>
          <cell r="AF61">
            <v>1135.8781818181817</v>
          </cell>
          <cell r="AG61">
            <v>969.3</v>
          </cell>
          <cell r="AH61">
            <v>166.57818181818175</v>
          </cell>
          <cell r="AI61">
            <v>88</v>
          </cell>
          <cell r="AK61">
            <v>3759.1409090909092</v>
          </cell>
          <cell r="AL61">
            <v>1360.62</v>
          </cell>
          <cell r="AM61">
            <v>2398.5209090909093</v>
          </cell>
          <cell r="AN61">
            <v>2398.5209090909093</v>
          </cell>
          <cell r="AO61">
            <v>375</v>
          </cell>
          <cell r="AP61">
            <v>451</v>
          </cell>
          <cell r="AQ61">
            <v>985.61999999999989</v>
          </cell>
          <cell r="AR61">
            <v>1947.5209090909093</v>
          </cell>
        </row>
        <row r="62">
          <cell r="F62">
            <v>17</v>
          </cell>
          <cell r="G62">
            <v>8</v>
          </cell>
          <cell r="H62">
            <v>9</v>
          </cell>
          <cell r="P62">
            <v>33</v>
          </cell>
          <cell r="S62">
            <v>58</v>
          </cell>
          <cell r="T62">
            <v>28</v>
          </cell>
          <cell r="U62">
            <v>29</v>
          </cell>
          <cell r="V62">
            <v>11</v>
          </cell>
          <cell r="W62">
            <v>9</v>
          </cell>
          <cell r="X62">
            <v>2</v>
          </cell>
          <cell r="Y62">
            <v>11</v>
          </cell>
          <cell r="Z62">
            <v>4</v>
          </cell>
          <cell r="AA62">
            <v>15</v>
          </cell>
          <cell r="AB62">
            <v>12</v>
          </cell>
          <cell r="AC62">
            <v>3</v>
          </cell>
          <cell r="AD62">
            <v>9</v>
          </cell>
          <cell r="AE62">
            <v>5</v>
          </cell>
          <cell r="AF62">
            <v>62</v>
          </cell>
          <cell r="AG62">
            <v>53</v>
          </cell>
          <cell r="AH62">
            <v>9</v>
          </cell>
          <cell r="AK62">
            <v>207</v>
          </cell>
          <cell r="AL62">
            <v>75</v>
          </cell>
          <cell r="AM62">
            <v>132</v>
          </cell>
          <cell r="AN62">
            <v>132</v>
          </cell>
          <cell r="AO62">
            <v>21</v>
          </cell>
          <cell r="AP62">
            <v>16</v>
          </cell>
          <cell r="AQ62">
            <v>54</v>
          </cell>
          <cell r="AR62">
            <v>116</v>
          </cell>
        </row>
        <row r="63">
          <cell r="F63">
            <v>99</v>
          </cell>
          <cell r="G63">
            <v>47</v>
          </cell>
          <cell r="H63">
            <v>52</v>
          </cell>
          <cell r="P63">
            <v>193</v>
          </cell>
          <cell r="S63">
            <v>337</v>
          </cell>
          <cell r="T63">
            <v>165</v>
          </cell>
          <cell r="U63">
            <v>171</v>
          </cell>
          <cell r="V63">
            <v>61</v>
          </cell>
          <cell r="W63">
            <v>49</v>
          </cell>
          <cell r="X63">
            <v>12</v>
          </cell>
          <cell r="Y63">
            <v>64</v>
          </cell>
          <cell r="Z63">
            <v>22</v>
          </cell>
          <cell r="AA63">
            <v>89</v>
          </cell>
          <cell r="AB63">
            <v>71</v>
          </cell>
          <cell r="AC63">
            <v>18</v>
          </cell>
          <cell r="AD63">
            <v>51</v>
          </cell>
          <cell r="AE63">
            <v>32</v>
          </cell>
          <cell r="AF63">
            <v>363</v>
          </cell>
          <cell r="AG63">
            <v>310</v>
          </cell>
          <cell r="AH63">
            <v>53</v>
          </cell>
          <cell r="AK63">
            <v>1203</v>
          </cell>
          <cell r="AL63">
            <v>435</v>
          </cell>
          <cell r="AM63">
            <v>768</v>
          </cell>
          <cell r="AN63">
            <v>768</v>
          </cell>
          <cell r="AO63">
            <v>0</v>
          </cell>
          <cell r="AP63">
            <v>0</v>
          </cell>
          <cell r="AQ63">
            <v>0</v>
          </cell>
          <cell r="AR63">
            <v>0</v>
          </cell>
        </row>
        <row r="64">
          <cell r="F64">
            <v>0</v>
          </cell>
          <cell r="G64">
            <v>0</v>
          </cell>
          <cell r="P64">
            <v>0</v>
          </cell>
          <cell r="T64">
            <v>18</v>
          </cell>
          <cell r="U64">
            <v>95</v>
          </cell>
          <cell r="V64">
            <v>0</v>
          </cell>
          <cell r="X64">
            <v>0</v>
          </cell>
          <cell r="AD64">
            <v>0</v>
          </cell>
          <cell r="AE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N64">
            <v>0</v>
          </cell>
          <cell r="AO64">
            <v>79</v>
          </cell>
          <cell r="AP64">
            <v>87</v>
          </cell>
          <cell r="AQ64">
            <v>61</v>
          </cell>
          <cell r="AR64">
            <v>132</v>
          </cell>
        </row>
        <row r="65">
          <cell r="F65">
            <v>79</v>
          </cell>
          <cell r="G65">
            <v>38</v>
          </cell>
          <cell r="H65">
            <v>41</v>
          </cell>
          <cell r="P65">
            <v>464</v>
          </cell>
          <cell r="S65">
            <v>1018</v>
          </cell>
          <cell r="T65">
            <v>162.88</v>
          </cell>
          <cell r="U65">
            <v>855.12</v>
          </cell>
          <cell r="V65">
            <v>551</v>
          </cell>
          <cell r="W65">
            <v>447</v>
          </cell>
          <cell r="X65">
            <v>104</v>
          </cell>
          <cell r="Y65">
            <v>407</v>
          </cell>
          <cell r="Z65">
            <v>144</v>
          </cell>
          <cell r="AA65">
            <v>573</v>
          </cell>
          <cell r="AB65">
            <v>455</v>
          </cell>
          <cell r="AC65">
            <v>118</v>
          </cell>
          <cell r="AD65">
            <v>359</v>
          </cell>
          <cell r="AE65">
            <v>224.66666666666663</v>
          </cell>
          <cell r="AF65">
            <v>526</v>
          </cell>
          <cell r="AG65">
            <v>526</v>
          </cell>
          <cell r="AH65">
            <v>0</v>
          </cell>
          <cell r="AK65">
            <v>3211</v>
          </cell>
          <cell r="AL65">
            <v>1404</v>
          </cell>
          <cell r="AM65">
            <v>1807</v>
          </cell>
          <cell r="AN65">
            <v>1807</v>
          </cell>
          <cell r="AO65">
            <v>902</v>
          </cell>
          <cell r="AP65">
            <v>568</v>
          </cell>
          <cell r="AQ65">
            <v>502</v>
          </cell>
          <cell r="AR65">
            <v>1239</v>
          </cell>
        </row>
        <row r="66">
          <cell r="F66">
            <v>0</v>
          </cell>
          <cell r="G66">
            <v>0</v>
          </cell>
          <cell r="P66">
            <v>0</v>
          </cell>
          <cell r="S66">
            <v>0</v>
          </cell>
          <cell r="T66">
            <v>16</v>
          </cell>
          <cell r="U66">
            <v>86</v>
          </cell>
          <cell r="X66">
            <v>0</v>
          </cell>
          <cell r="AC66">
            <v>0</v>
          </cell>
          <cell r="AD66">
            <v>0</v>
          </cell>
          <cell r="AE66">
            <v>0</v>
          </cell>
          <cell r="AH66">
            <v>0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90</v>
          </cell>
          <cell r="AP66">
            <v>57</v>
          </cell>
          <cell r="AQ66">
            <v>50</v>
          </cell>
          <cell r="AR66">
            <v>124</v>
          </cell>
        </row>
        <row r="67">
          <cell r="F67">
            <v>84</v>
          </cell>
          <cell r="G67">
            <v>40</v>
          </cell>
          <cell r="H67">
            <v>44</v>
          </cell>
          <cell r="P67">
            <v>464</v>
          </cell>
          <cell r="S67">
            <v>1018</v>
          </cell>
          <cell r="T67">
            <v>162.16</v>
          </cell>
          <cell r="U67">
            <v>850.84</v>
          </cell>
          <cell r="V67">
            <v>80</v>
          </cell>
          <cell r="X67">
            <v>85</v>
          </cell>
          <cell r="Y67">
            <v>368</v>
          </cell>
          <cell r="Z67">
            <v>195</v>
          </cell>
          <cell r="AA67">
            <v>300</v>
          </cell>
          <cell r="AC67">
            <v>60</v>
          </cell>
          <cell r="AD67">
            <v>37</v>
          </cell>
          <cell r="AE67">
            <v>23</v>
          </cell>
          <cell r="AF67">
            <v>554</v>
          </cell>
          <cell r="AG67">
            <v>554</v>
          </cell>
          <cell r="AH67">
            <v>0</v>
          </cell>
          <cell r="AI67">
            <v>0</v>
          </cell>
          <cell r="AJ67">
            <v>0</v>
          </cell>
          <cell r="AK67">
            <v>2500</v>
          </cell>
          <cell r="AL67">
            <v>504</v>
          </cell>
          <cell r="AM67">
            <v>1996</v>
          </cell>
          <cell r="AN67">
            <v>1616</v>
          </cell>
          <cell r="AO67">
            <v>712</v>
          </cell>
          <cell r="AP67">
            <v>280</v>
          </cell>
          <cell r="AQ67">
            <v>550</v>
          </cell>
          <cell r="AR67">
            <v>1188</v>
          </cell>
        </row>
        <row r="68">
          <cell r="F68">
            <v>0</v>
          </cell>
          <cell r="G68">
            <v>0</v>
          </cell>
          <cell r="H68">
            <v>207</v>
          </cell>
          <cell r="P68">
            <v>0</v>
          </cell>
          <cell r="S68">
            <v>0</v>
          </cell>
          <cell r="T68">
            <v>371.75</v>
          </cell>
          <cell r="U68">
            <v>1115.25</v>
          </cell>
          <cell r="V68">
            <v>0</v>
          </cell>
          <cell r="X68">
            <v>0</v>
          </cell>
          <cell r="Y68">
            <v>1801</v>
          </cell>
          <cell r="Z68">
            <v>953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1173</v>
          </cell>
          <cell r="AG68">
            <v>1100</v>
          </cell>
          <cell r="AH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O68">
            <v>2610</v>
          </cell>
          <cell r="AP68">
            <v>0</v>
          </cell>
          <cell r="AQ68">
            <v>700</v>
          </cell>
          <cell r="AR68">
            <v>2290</v>
          </cell>
        </row>
        <row r="69">
          <cell r="F69">
            <v>0</v>
          </cell>
          <cell r="G69">
            <v>0</v>
          </cell>
          <cell r="H69">
            <v>0</v>
          </cell>
          <cell r="P69">
            <v>0</v>
          </cell>
          <cell r="S69">
            <v>0</v>
          </cell>
          <cell r="T69">
            <v>146.88</v>
          </cell>
          <cell r="U69">
            <v>769.12</v>
          </cell>
          <cell r="V69">
            <v>471</v>
          </cell>
          <cell r="W69">
            <v>447</v>
          </cell>
          <cell r="X69">
            <v>104</v>
          </cell>
          <cell r="Y69">
            <v>407</v>
          </cell>
          <cell r="Z69">
            <v>144</v>
          </cell>
          <cell r="AA69">
            <v>273</v>
          </cell>
          <cell r="AB69">
            <v>455</v>
          </cell>
          <cell r="AC69">
            <v>118</v>
          </cell>
          <cell r="AD69">
            <v>322</v>
          </cell>
          <cell r="AE69">
            <v>201.66666666666663</v>
          </cell>
          <cell r="AF69">
            <v>-28</v>
          </cell>
          <cell r="AG69">
            <v>-28</v>
          </cell>
          <cell r="AH69">
            <v>0</v>
          </cell>
          <cell r="AK69">
            <v>716</v>
          </cell>
          <cell r="AL69">
            <v>323</v>
          </cell>
          <cell r="AM69">
            <v>812.09090909090924</v>
          </cell>
          <cell r="AN69">
            <v>194</v>
          </cell>
          <cell r="AO69">
            <v>812</v>
          </cell>
          <cell r="AP69">
            <v>231</v>
          </cell>
          <cell r="AQ69">
            <v>452</v>
          </cell>
          <cell r="AR69">
            <v>1115</v>
          </cell>
        </row>
        <row r="70">
          <cell r="F70">
            <v>0</v>
          </cell>
          <cell r="G70">
            <v>0</v>
          </cell>
          <cell r="H70">
            <v>0</v>
          </cell>
          <cell r="P70">
            <v>890</v>
          </cell>
          <cell r="S70">
            <v>1440</v>
          </cell>
          <cell r="T70">
            <v>360</v>
          </cell>
          <cell r="U70">
            <v>1080</v>
          </cell>
          <cell r="V70">
            <v>1070</v>
          </cell>
          <cell r="W70">
            <v>868</v>
          </cell>
          <cell r="X70">
            <v>202</v>
          </cell>
          <cell r="Y70">
            <v>658</v>
          </cell>
          <cell r="Z70">
            <v>232.79999999999995</v>
          </cell>
          <cell r="AA70">
            <v>1777</v>
          </cell>
          <cell r="AB70">
            <v>1410</v>
          </cell>
          <cell r="AC70">
            <v>367</v>
          </cell>
          <cell r="AD70">
            <v>833</v>
          </cell>
          <cell r="AE70">
            <v>521.70000000000005</v>
          </cell>
          <cell r="AF70">
            <v>780</v>
          </cell>
          <cell r="AG70">
            <v>780</v>
          </cell>
          <cell r="AH70">
            <v>0</v>
          </cell>
          <cell r="AK70">
            <v>5957</v>
          </cell>
          <cell r="AL70">
            <v>3168</v>
          </cell>
          <cell r="AM70">
            <v>2789</v>
          </cell>
          <cell r="AN70">
            <v>2789</v>
          </cell>
          <cell r="AO70">
            <v>2278</v>
          </cell>
          <cell r="AP70">
            <v>1059</v>
          </cell>
          <cell r="AQ70">
            <v>890</v>
          </cell>
          <cell r="AR70">
            <v>1730</v>
          </cell>
        </row>
        <row r="71">
          <cell r="F71">
            <v>0</v>
          </cell>
          <cell r="G71">
            <v>0</v>
          </cell>
          <cell r="H71">
            <v>0</v>
          </cell>
          <cell r="P71">
            <v>65</v>
          </cell>
          <cell r="S71">
            <v>465</v>
          </cell>
          <cell r="V71">
            <v>333.81818181818181</v>
          </cell>
          <cell r="W71">
            <v>271</v>
          </cell>
          <cell r="X71">
            <v>62.818181818181813</v>
          </cell>
          <cell r="Y71">
            <v>145</v>
          </cell>
          <cell r="Z71">
            <v>51.363636363636374</v>
          </cell>
          <cell r="AA71">
            <v>157.09090909090909</v>
          </cell>
          <cell r="AB71">
            <v>125</v>
          </cell>
          <cell r="AC71">
            <v>32.090909090909093</v>
          </cell>
          <cell r="AD71">
            <v>81</v>
          </cell>
          <cell r="AE71">
            <v>49.909090909090907</v>
          </cell>
          <cell r="AF71">
            <v>218.18181818181819</v>
          </cell>
          <cell r="AG71">
            <v>218</v>
          </cell>
          <cell r="AH71">
            <v>0.18181818181818699</v>
          </cell>
          <cell r="AK71">
            <v>1238.909090909091</v>
          </cell>
          <cell r="AL71">
            <v>461</v>
          </cell>
          <cell r="AM71">
            <v>777.90909090909099</v>
          </cell>
          <cell r="AN71">
            <v>777.90909090909088</v>
          </cell>
        </row>
        <row r="72">
          <cell r="F72">
            <v>0</v>
          </cell>
          <cell r="G72">
            <v>0</v>
          </cell>
          <cell r="H72">
            <v>0</v>
          </cell>
          <cell r="P72">
            <v>4</v>
          </cell>
          <cell r="S72">
            <v>26</v>
          </cell>
          <cell r="V72">
            <v>18</v>
          </cell>
          <cell r="W72">
            <v>15</v>
          </cell>
          <cell r="X72">
            <v>3</v>
          </cell>
          <cell r="Y72">
            <v>8</v>
          </cell>
          <cell r="Z72">
            <v>3</v>
          </cell>
          <cell r="AA72">
            <v>9</v>
          </cell>
          <cell r="AB72">
            <v>7</v>
          </cell>
          <cell r="AC72">
            <v>2</v>
          </cell>
          <cell r="AD72">
            <v>4</v>
          </cell>
          <cell r="AE72">
            <v>3</v>
          </cell>
          <cell r="AF72">
            <v>12</v>
          </cell>
          <cell r="AG72">
            <v>12</v>
          </cell>
          <cell r="AH72">
            <v>0</v>
          </cell>
          <cell r="AK72">
            <v>69</v>
          </cell>
          <cell r="AL72">
            <v>26</v>
          </cell>
          <cell r="AM72">
            <v>43</v>
          </cell>
          <cell r="AN72">
            <v>43</v>
          </cell>
        </row>
        <row r="73">
          <cell r="F73">
            <v>0</v>
          </cell>
          <cell r="G73">
            <v>0</v>
          </cell>
          <cell r="H73">
            <v>0</v>
          </cell>
          <cell r="P73">
            <v>21</v>
          </cell>
          <cell r="S73">
            <v>149</v>
          </cell>
          <cell r="V73">
            <v>107</v>
          </cell>
          <cell r="W73">
            <v>87</v>
          </cell>
          <cell r="X73">
            <v>20</v>
          </cell>
          <cell r="Y73">
            <v>47</v>
          </cell>
          <cell r="Z73">
            <v>16</v>
          </cell>
          <cell r="AA73">
            <v>50</v>
          </cell>
          <cell r="AB73">
            <v>40</v>
          </cell>
          <cell r="AC73">
            <v>10</v>
          </cell>
          <cell r="AD73">
            <v>26</v>
          </cell>
          <cell r="AE73">
            <v>16</v>
          </cell>
          <cell r="AF73">
            <v>70</v>
          </cell>
          <cell r="AG73">
            <v>70</v>
          </cell>
          <cell r="AH73">
            <v>0</v>
          </cell>
          <cell r="AK73">
            <v>397</v>
          </cell>
          <cell r="AL73">
            <v>148</v>
          </cell>
          <cell r="AM73">
            <v>249</v>
          </cell>
          <cell r="AN73">
            <v>249</v>
          </cell>
        </row>
        <row r="74">
          <cell r="F74">
            <v>0</v>
          </cell>
          <cell r="G74">
            <v>0</v>
          </cell>
          <cell r="P74">
            <v>78</v>
          </cell>
          <cell r="S74">
            <v>0</v>
          </cell>
          <cell r="V74">
            <v>0</v>
          </cell>
          <cell r="X74">
            <v>0</v>
          </cell>
          <cell r="Z74">
            <v>0</v>
          </cell>
          <cell r="AA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  <cell r="AH74">
            <v>0</v>
          </cell>
          <cell r="AK74">
            <v>78</v>
          </cell>
          <cell r="AL74">
            <v>78</v>
          </cell>
          <cell r="AM74">
            <v>0</v>
          </cell>
          <cell r="AN74">
            <v>0</v>
          </cell>
        </row>
        <row r="75">
          <cell r="F75">
            <v>1689</v>
          </cell>
          <cell r="G75">
            <v>0</v>
          </cell>
          <cell r="H75">
            <v>1029</v>
          </cell>
          <cell r="P75">
            <v>890</v>
          </cell>
          <cell r="S75">
            <v>0</v>
          </cell>
          <cell r="T75">
            <v>100.54</v>
          </cell>
          <cell r="U75">
            <v>324.79333333333335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59.2</v>
          </cell>
          <cell r="AK75">
            <v>890</v>
          </cell>
          <cell r="AL75">
            <v>890</v>
          </cell>
          <cell r="AM75">
            <v>0</v>
          </cell>
          <cell r="AN75">
            <v>0</v>
          </cell>
          <cell r="AO75">
            <v>115</v>
          </cell>
          <cell r="AP75">
            <v>213</v>
          </cell>
          <cell r="AQ75">
            <v>960.66666666666652</v>
          </cell>
          <cell r="AR75">
            <v>1708.3333333333335</v>
          </cell>
        </row>
        <row r="76">
          <cell r="F76">
            <v>83</v>
          </cell>
          <cell r="G76">
            <v>0</v>
          </cell>
          <cell r="H76">
            <v>51</v>
          </cell>
          <cell r="P76">
            <v>570</v>
          </cell>
          <cell r="S76">
            <v>2910</v>
          </cell>
          <cell r="T76">
            <v>0</v>
          </cell>
          <cell r="U76">
            <v>0</v>
          </cell>
          <cell r="V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185</v>
          </cell>
          <cell r="AE76">
            <v>115</v>
          </cell>
          <cell r="AH76">
            <v>0</v>
          </cell>
          <cell r="AK76">
            <v>3480</v>
          </cell>
          <cell r="AL76">
            <v>570</v>
          </cell>
          <cell r="AM76">
            <v>2910</v>
          </cell>
          <cell r="AN76">
            <v>2910</v>
          </cell>
          <cell r="AO76">
            <v>0</v>
          </cell>
          <cell r="AP76">
            <v>0</v>
          </cell>
          <cell r="AQ76">
            <v>32</v>
          </cell>
          <cell r="AR76">
            <v>51</v>
          </cell>
        </row>
        <row r="77">
          <cell r="F77">
            <v>2789</v>
          </cell>
          <cell r="G77">
            <v>1335</v>
          </cell>
          <cell r="H77">
            <v>1454</v>
          </cell>
          <cell r="P77">
            <v>151</v>
          </cell>
          <cell r="S77">
            <v>607</v>
          </cell>
          <cell r="T77">
            <v>333.96000000000004</v>
          </cell>
          <cell r="U77">
            <v>273.03999999999996</v>
          </cell>
          <cell r="V77">
            <v>110</v>
          </cell>
          <cell r="W77">
            <v>89</v>
          </cell>
          <cell r="X77">
            <v>21</v>
          </cell>
          <cell r="Y77">
            <v>89</v>
          </cell>
          <cell r="Z77">
            <v>31</v>
          </cell>
          <cell r="AA77">
            <v>119</v>
          </cell>
          <cell r="AB77">
            <v>80</v>
          </cell>
          <cell r="AC77">
            <v>39</v>
          </cell>
          <cell r="AD77">
            <v>62</v>
          </cell>
          <cell r="AE77">
            <v>38</v>
          </cell>
          <cell r="AF77">
            <v>210</v>
          </cell>
          <cell r="AG77">
            <v>151</v>
          </cell>
          <cell r="AH77">
            <v>59</v>
          </cell>
          <cell r="AI77">
            <v>59</v>
          </cell>
          <cell r="AK77">
            <v>4640</v>
          </cell>
          <cell r="AL77">
            <v>2547</v>
          </cell>
          <cell r="AM77">
            <v>2093</v>
          </cell>
          <cell r="AN77">
            <v>2515</v>
          </cell>
          <cell r="AO77">
            <v>169</v>
          </cell>
          <cell r="AP77">
            <v>266</v>
          </cell>
          <cell r="AQ77">
            <v>1956</v>
          </cell>
          <cell r="AR77">
            <v>1827</v>
          </cell>
        </row>
        <row r="78">
          <cell r="F78">
            <v>377</v>
          </cell>
          <cell r="G78">
            <v>180</v>
          </cell>
          <cell r="H78">
            <v>197</v>
          </cell>
          <cell r="P78">
            <v>66</v>
          </cell>
          <cell r="S78">
            <v>152.33333333333334</v>
          </cell>
          <cell r="T78">
            <v>0</v>
          </cell>
          <cell r="U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18</v>
          </cell>
          <cell r="AC78">
            <v>18</v>
          </cell>
          <cell r="AD78">
            <v>0</v>
          </cell>
          <cell r="AE78">
            <v>0</v>
          </cell>
          <cell r="AF78">
            <v>141</v>
          </cell>
          <cell r="AG78">
            <v>119</v>
          </cell>
          <cell r="AH78">
            <v>0</v>
          </cell>
          <cell r="AK78">
            <v>395</v>
          </cell>
          <cell r="AL78">
            <v>180</v>
          </cell>
          <cell r="AM78">
            <v>215</v>
          </cell>
          <cell r="AN78">
            <v>215</v>
          </cell>
          <cell r="AO78">
            <v>0</v>
          </cell>
          <cell r="AP78">
            <v>18</v>
          </cell>
          <cell r="AQ78">
            <v>180</v>
          </cell>
          <cell r="AR78">
            <v>197</v>
          </cell>
        </row>
        <row r="79">
          <cell r="F79">
            <v>2412</v>
          </cell>
          <cell r="G79">
            <v>1155</v>
          </cell>
          <cell r="H79">
            <v>1257</v>
          </cell>
          <cell r="P79">
            <v>151</v>
          </cell>
          <cell r="S79">
            <v>607</v>
          </cell>
          <cell r="T79">
            <v>333.96000000000004</v>
          </cell>
          <cell r="U79">
            <v>273.03999999999996</v>
          </cell>
          <cell r="V79">
            <v>110</v>
          </cell>
          <cell r="W79">
            <v>89</v>
          </cell>
          <cell r="X79">
            <v>21</v>
          </cell>
          <cell r="Y79">
            <v>89</v>
          </cell>
          <cell r="Z79">
            <v>31</v>
          </cell>
          <cell r="AA79">
            <v>101</v>
          </cell>
          <cell r="AB79">
            <v>80</v>
          </cell>
          <cell r="AC79">
            <v>21</v>
          </cell>
          <cell r="AD79">
            <v>62</v>
          </cell>
          <cell r="AE79">
            <v>38</v>
          </cell>
          <cell r="AF79">
            <v>210</v>
          </cell>
          <cell r="AG79">
            <v>151</v>
          </cell>
          <cell r="AH79">
            <v>59</v>
          </cell>
          <cell r="AK79">
            <v>4245</v>
          </cell>
          <cell r="AL79">
            <v>1945</v>
          </cell>
          <cell r="AM79">
            <v>2300</v>
          </cell>
          <cell r="AN79">
            <v>2300</v>
          </cell>
          <cell r="AO79">
            <v>169</v>
          </cell>
          <cell r="AP79">
            <v>248</v>
          </cell>
          <cell r="AQ79">
            <v>1776</v>
          </cell>
          <cell r="AR79">
            <v>2052</v>
          </cell>
        </row>
        <row r="80">
          <cell r="F80">
            <v>2412</v>
          </cell>
          <cell r="G80">
            <v>1155</v>
          </cell>
          <cell r="H80">
            <v>1257</v>
          </cell>
          <cell r="P80">
            <v>126</v>
          </cell>
          <cell r="S80">
            <v>506</v>
          </cell>
          <cell r="T80">
            <v>333.96000000000004</v>
          </cell>
          <cell r="U80">
            <v>172.03999999999996</v>
          </cell>
          <cell r="V80">
            <v>74</v>
          </cell>
          <cell r="W80">
            <v>60</v>
          </cell>
          <cell r="X80">
            <v>14</v>
          </cell>
          <cell r="Y80">
            <v>55</v>
          </cell>
          <cell r="Z80">
            <v>19</v>
          </cell>
          <cell r="AA80">
            <v>36</v>
          </cell>
          <cell r="AB80">
            <v>29</v>
          </cell>
          <cell r="AC80">
            <v>7</v>
          </cell>
          <cell r="AD80">
            <v>22</v>
          </cell>
          <cell r="AE80">
            <v>14</v>
          </cell>
          <cell r="AF80">
            <v>137</v>
          </cell>
          <cell r="AG80">
            <v>96</v>
          </cell>
          <cell r="AH80">
            <v>41</v>
          </cell>
          <cell r="AI80">
            <v>18.600000000000001</v>
          </cell>
          <cell r="AK80">
            <v>3548</v>
          </cell>
          <cell r="AL80">
            <v>1668</v>
          </cell>
          <cell r="AM80">
            <v>1880</v>
          </cell>
          <cell r="AN80">
            <v>1880</v>
          </cell>
          <cell r="AR80">
            <v>1880</v>
          </cell>
        </row>
        <row r="81">
          <cell r="F81">
            <v>33</v>
          </cell>
          <cell r="G81">
            <v>16</v>
          </cell>
          <cell r="H81">
            <v>17</v>
          </cell>
          <cell r="P81">
            <v>0</v>
          </cell>
          <cell r="S81">
            <v>0</v>
          </cell>
          <cell r="X81">
            <v>25</v>
          </cell>
          <cell r="AC81">
            <v>32</v>
          </cell>
          <cell r="AD81">
            <v>0</v>
          </cell>
          <cell r="AE81">
            <v>0</v>
          </cell>
          <cell r="AF81">
            <v>39.666666666666664</v>
          </cell>
          <cell r="AG81">
            <v>26</v>
          </cell>
          <cell r="AH81">
            <v>13.666666666666664</v>
          </cell>
          <cell r="AI81">
            <v>15.3</v>
          </cell>
          <cell r="AK81">
            <v>396</v>
          </cell>
          <cell r="AL81">
            <v>172</v>
          </cell>
          <cell r="AM81">
            <v>224</v>
          </cell>
          <cell r="AN81">
            <v>224</v>
          </cell>
          <cell r="AR81">
            <v>224</v>
          </cell>
        </row>
        <row r="82">
          <cell r="F82">
            <v>288</v>
          </cell>
          <cell r="G82">
            <v>138</v>
          </cell>
          <cell r="H82">
            <v>150</v>
          </cell>
          <cell r="P82">
            <v>4</v>
          </cell>
          <cell r="S82">
            <v>50</v>
          </cell>
          <cell r="T82">
            <v>33</v>
          </cell>
          <cell r="U82">
            <v>17</v>
          </cell>
          <cell r="V82">
            <v>11</v>
          </cell>
          <cell r="W82">
            <v>9</v>
          </cell>
          <cell r="X82">
            <v>2</v>
          </cell>
          <cell r="Y82">
            <v>16</v>
          </cell>
          <cell r="Z82">
            <v>5</v>
          </cell>
          <cell r="AA82">
            <v>26</v>
          </cell>
          <cell r="AB82">
            <v>21</v>
          </cell>
          <cell r="AC82">
            <v>5</v>
          </cell>
          <cell r="AD82">
            <v>15</v>
          </cell>
          <cell r="AE82">
            <v>10</v>
          </cell>
          <cell r="AF82">
            <v>33</v>
          </cell>
          <cell r="AG82">
            <v>25</v>
          </cell>
          <cell r="AH82">
            <v>8</v>
          </cell>
          <cell r="AK82">
            <v>408</v>
          </cell>
          <cell r="AL82">
            <v>174</v>
          </cell>
          <cell r="AM82">
            <v>234</v>
          </cell>
          <cell r="AN82">
            <v>234</v>
          </cell>
        </row>
        <row r="83">
          <cell r="F83">
            <v>483</v>
          </cell>
          <cell r="G83">
            <v>231</v>
          </cell>
          <cell r="H83">
            <v>252</v>
          </cell>
          <cell r="P83">
            <v>21</v>
          </cell>
          <cell r="S83">
            <v>51</v>
          </cell>
          <cell r="T83">
            <v>33.660000000000004</v>
          </cell>
          <cell r="U83">
            <v>17.339999999999996</v>
          </cell>
          <cell r="V83">
            <v>25</v>
          </cell>
          <cell r="W83">
            <v>20</v>
          </cell>
          <cell r="X83">
            <v>5</v>
          </cell>
          <cell r="Y83">
            <v>18</v>
          </cell>
          <cell r="Z83">
            <v>7</v>
          </cell>
          <cell r="AA83">
            <v>39</v>
          </cell>
          <cell r="AB83">
            <v>31</v>
          </cell>
          <cell r="AC83">
            <v>8</v>
          </cell>
          <cell r="AD83">
            <v>24</v>
          </cell>
          <cell r="AE83">
            <v>15</v>
          </cell>
          <cell r="AF83">
            <v>40</v>
          </cell>
          <cell r="AG83">
            <v>30</v>
          </cell>
          <cell r="AH83">
            <v>10</v>
          </cell>
          <cell r="AK83">
            <v>658</v>
          </cell>
          <cell r="AL83">
            <v>307</v>
          </cell>
          <cell r="AM83">
            <v>351</v>
          </cell>
          <cell r="AN83">
            <v>351</v>
          </cell>
        </row>
        <row r="84">
          <cell r="F84">
            <v>881</v>
          </cell>
          <cell r="G84">
            <v>422</v>
          </cell>
          <cell r="H84">
            <v>459</v>
          </cell>
          <cell r="P84">
            <v>2512.62</v>
          </cell>
          <cell r="Q84">
            <v>0</v>
          </cell>
          <cell r="R84">
            <v>0</v>
          </cell>
          <cell r="S84">
            <v>9258.7648484848487</v>
          </cell>
          <cell r="T84">
            <v>5700.9847757575753</v>
          </cell>
          <cell r="U84">
            <v>3557.7800727272729</v>
          </cell>
          <cell r="X84">
            <v>17486.169696969697</v>
          </cell>
          <cell r="Y84">
            <v>11436</v>
          </cell>
          <cell r="Z84">
            <v>6050.1696969696977</v>
          </cell>
          <cell r="AA84">
            <v>0</v>
          </cell>
          <cell r="AB84">
            <v>0</v>
          </cell>
          <cell r="AC84">
            <v>13595.361818181818</v>
          </cell>
          <cell r="AD84">
            <v>8063</v>
          </cell>
          <cell r="AE84">
            <v>5532.3618181818183</v>
          </cell>
          <cell r="AF84">
            <v>4470.8927272727269</v>
          </cell>
          <cell r="AG84">
            <v>3519</v>
          </cell>
          <cell r="AH84">
            <v>952.89272727272737</v>
          </cell>
          <cell r="AI84">
            <v>783.2</v>
          </cell>
          <cell r="AK84">
            <v>881</v>
          </cell>
          <cell r="AL84">
            <v>422</v>
          </cell>
          <cell r="AM84">
            <v>459</v>
          </cell>
          <cell r="AN84">
            <v>459</v>
          </cell>
          <cell r="AO84">
            <v>19380</v>
          </cell>
          <cell r="AP84">
            <v>16419</v>
          </cell>
          <cell r="AQ84">
            <v>4052.62</v>
          </cell>
          <cell r="AR84">
            <v>9718.3963636363642</v>
          </cell>
        </row>
        <row r="85">
          <cell r="F85">
            <v>13</v>
          </cell>
          <cell r="G85">
            <v>6</v>
          </cell>
          <cell r="H85">
            <v>7</v>
          </cell>
          <cell r="P85">
            <v>6</v>
          </cell>
          <cell r="Q85">
            <v>0</v>
          </cell>
          <cell r="R85">
            <v>0</v>
          </cell>
          <cell r="S85">
            <v>1</v>
          </cell>
          <cell r="T85">
            <v>452.808109090909</v>
          </cell>
          <cell r="U85">
            <v>471.29007272727262</v>
          </cell>
          <cell r="V85">
            <v>0</v>
          </cell>
          <cell r="W85">
            <v>0</v>
          </cell>
          <cell r="X85">
            <v>5</v>
          </cell>
          <cell r="Y85">
            <v>351</v>
          </cell>
          <cell r="Z85">
            <v>185.2</v>
          </cell>
          <cell r="AA85">
            <v>4</v>
          </cell>
          <cell r="AB85">
            <v>0</v>
          </cell>
          <cell r="AC85">
            <v>10</v>
          </cell>
          <cell r="AD85">
            <v>253</v>
          </cell>
          <cell r="AE85">
            <v>174.18</v>
          </cell>
          <cell r="AF85">
            <v>51</v>
          </cell>
          <cell r="AG85">
            <v>51</v>
          </cell>
          <cell r="AH85">
            <v>0</v>
          </cell>
          <cell r="AI85">
            <v>274</v>
          </cell>
          <cell r="AK85">
            <v>75</v>
          </cell>
          <cell r="AL85">
            <v>12</v>
          </cell>
          <cell r="AM85">
            <v>63</v>
          </cell>
          <cell r="AN85">
            <v>59</v>
          </cell>
        </row>
        <row r="86">
          <cell r="F86">
            <v>4004</v>
          </cell>
          <cell r="G86">
            <v>1916</v>
          </cell>
          <cell r="H86">
            <v>2088</v>
          </cell>
          <cell r="P86">
            <v>2712.62</v>
          </cell>
          <cell r="Q86">
            <v>0</v>
          </cell>
          <cell r="R86">
            <v>0</v>
          </cell>
          <cell r="S86">
            <v>8433.52</v>
          </cell>
          <cell r="T86">
            <v>4958.7147999999997</v>
          </cell>
          <cell r="U86">
            <v>3472.8051999999998</v>
          </cell>
          <cell r="V86">
            <v>14476.131818181819</v>
          </cell>
          <cell r="W86">
            <v>11744</v>
          </cell>
          <cell r="X86">
            <v>2732.1318181818183</v>
          </cell>
          <cell r="Y86">
            <v>0</v>
          </cell>
          <cell r="Z86">
            <v>0</v>
          </cell>
          <cell r="AA86">
            <v>13570.569090909092</v>
          </cell>
          <cell r="AB86">
            <v>10756</v>
          </cell>
          <cell r="AC86">
            <v>2814.5690909090908</v>
          </cell>
          <cell r="AD86">
            <v>8269</v>
          </cell>
          <cell r="AE86">
            <v>5173.217575757576</v>
          </cell>
          <cell r="AF86">
            <v>4425.8781818181815</v>
          </cell>
          <cell r="AG86">
            <v>3577.3</v>
          </cell>
          <cell r="AH86">
            <v>848.57818181818175</v>
          </cell>
          <cell r="AK86">
            <v>48156.140909090907</v>
          </cell>
          <cell r="AL86">
            <v>28382.62</v>
          </cell>
          <cell r="AM86">
            <v>19773.520909090908</v>
          </cell>
          <cell r="AN86">
            <v>20195.520909090908</v>
          </cell>
          <cell r="AO86">
            <v>22380</v>
          </cell>
          <cell r="AP86">
            <v>9696</v>
          </cell>
          <cell r="AQ86">
            <v>5145.62</v>
          </cell>
          <cell r="AR86">
            <v>9309.5209090909084</v>
          </cell>
        </row>
        <row r="87">
          <cell r="F87">
            <v>426</v>
          </cell>
          <cell r="G87">
            <v>203</v>
          </cell>
          <cell r="H87">
            <v>223</v>
          </cell>
          <cell r="P87">
            <v>669.62</v>
          </cell>
          <cell r="Q87">
            <v>0</v>
          </cell>
          <cell r="R87">
            <v>0</v>
          </cell>
          <cell r="T87">
            <v>514.75479999999993</v>
          </cell>
          <cell r="U87">
            <v>535.76520000000005</v>
          </cell>
          <cell r="V87">
            <v>0</v>
          </cell>
          <cell r="W87">
            <v>426</v>
          </cell>
          <cell r="X87">
            <v>98.949999999999989</v>
          </cell>
          <cell r="Y87">
            <v>0</v>
          </cell>
          <cell r="Z87">
            <v>0</v>
          </cell>
          <cell r="AA87">
            <v>0</v>
          </cell>
          <cell r="AB87">
            <v>345</v>
          </cell>
          <cell r="AC87">
            <v>89.66</v>
          </cell>
          <cell r="AD87">
            <v>314</v>
          </cell>
          <cell r="AE87">
            <v>126.86000000000001</v>
          </cell>
          <cell r="AH87">
            <v>166.75999999999993</v>
          </cell>
          <cell r="AK87">
            <v>4998.05</v>
          </cell>
          <cell r="AL87">
            <v>1821.62</v>
          </cell>
          <cell r="AM87">
            <v>3176.4300000000003</v>
          </cell>
          <cell r="AN87">
            <v>534.61</v>
          </cell>
          <cell r="AO87">
            <v>0</v>
          </cell>
          <cell r="AP87">
            <v>0</v>
          </cell>
          <cell r="AQ87">
            <v>0</v>
          </cell>
          <cell r="AR87">
            <v>0</v>
          </cell>
        </row>
        <row r="88">
          <cell r="F88">
            <v>10937.1</v>
          </cell>
          <cell r="G88">
            <v>0</v>
          </cell>
          <cell r="H88">
            <v>2070.1</v>
          </cell>
          <cell r="P88">
            <v>2512.62</v>
          </cell>
          <cell r="Q88">
            <v>0</v>
          </cell>
          <cell r="R88">
            <v>0</v>
          </cell>
          <cell r="S88">
            <v>9258.7648484848487</v>
          </cell>
          <cell r="T88">
            <v>5700.9847757575753</v>
          </cell>
          <cell r="U88">
            <v>3557.7800727272729</v>
          </cell>
          <cell r="V88">
            <v>0</v>
          </cell>
          <cell r="W88">
            <v>0</v>
          </cell>
          <cell r="X88">
            <v>17486.169696969697</v>
          </cell>
          <cell r="Y88">
            <v>11436</v>
          </cell>
          <cell r="Z88">
            <v>6050.1696969696977</v>
          </cell>
          <cell r="AA88">
            <v>0</v>
          </cell>
          <cell r="AB88">
            <v>0</v>
          </cell>
          <cell r="AC88">
            <v>13595.361818181818</v>
          </cell>
          <cell r="AD88">
            <v>8063</v>
          </cell>
          <cell r="AE88">
            <v>5532.3618181818183</v>
          </cell>
          <cell r="AF88">
            <v>4470.8927272727269</v>
          </cell>
          <cell r="AG88">
            <v>3519</v>
          </cell>
          <cell r="AH88">
            <v>952.89272727272737</v>
          </cell>
          <cell r="AI88">
            <v>783.2</v>
          </cell>
          <cell r="AK88">
            <v>58234.016363636365</v>
          </cell>
          <cell r="AL88">
            <v>27960.62</v>
          </cell>
          <cell r="AM88">
            <v>26872.396363636362</v>
          </cell>
          <cell r="AN88">
            <v>0</v>
          </cell>
          <cell r="AO88">
            <v>19380</v>
          </cell>
          <cell r="AP88">
            <v>16419</v>
          </cell>
          <cell r="AQ88">
            <v>4052.62</v>
          </cell>
          <cell r="AR88">
            <v>9718.3963636363642</v>
          </cell>
        </row>
        <row r="89">
          <cell r="F89">
            <v>6512</v>
          </cell>
          <cell r="G89">
            <v>6512</v>
          </cell>
          <cell r="H89">
            <v>0</v>
          </cell>
          <cell r="AA89" t="str">
            <v>`</v>
          </cell>
          <cell r="AH89">
            <v>0</v>
          </cell>
          <cell r="AK89">
            <v>6512</v>
          </cell>
          <cell r="AL89">
            <v>6512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  <cell r="AQ89">
            <v>0</v>
          </cell>
          <cell r="AR89">
            <v>0</v>
          </cell>
        </row>
        <row r="90">
          <cell r="F90">
            <v>10516</v>
          </cell>
          <cell r="G90">
            <v>8428</v>
          </cell>
          <cell r="H90">
            <v>2088</v>
          </cell>
          <cell r="P90">
            <v>2712.62</v>
          </cell>
          <cell r="Q90">
            <v>0</v>
          </cell>
          <cell r="R90">
            <v>0</v>
          </cell>
          <cell r="S90">
            <v>8433.52</v>
          </cell>
          <cell r="T90">
            <v>4958.7147999999997</v>
          </cell>
          <cell r="U90">
            <v>3472.8051999999998</v>
          </cell>
          <cell r="V90">
            <v>14476.131818181819</v>
          </cell>
          <cell r="W90">
            <v>11744</v>
          </cell>
          <cell r="X90">
            <v>2732.1318181818183</v>
          </cell>
          <cell r="Y90">
            <v>0</v>
          </cell>
          <cell r="Z90">
            <v>0</v>
          </cell>
          <cell r="AA90">
            <v>13570.569090909092</v>
          </cell>
          <cell r="AB90">
            <v>10756</v>
          </cell>
          <cell r="AC90">
            <v>2814.5690909090908</v>
          </cell>
          <cell r="AD90">
            <v>8269</v>
          </cell>
          <cell r="AE90">
            <v>5173.217575757576</v>
          </cell>
          <cell r="AF90">
            <v>4425.8781818181815</v>
          </cell>
          <cell r="AG90">
            <v>3577.3</v>
          </cell>
          <cell r="AH90">
            <v>848.57818181818175</v>
          </cell>
          <cell r="AK90">
            <v>54668.140909090907</v>
          </cell>
          <cell r="AL90">
            <v>34894.619999999995</v>
          </cell>
          <cell r="AM90">
            <v>19773.520909090908</v>
          </cell>
          <cell r="AN90">
            <v>20195.520909090908</v>
          </cell>
          <cell r="AO90">
            <v>22380</v>
          </cell>
          <cell r="AP90">
            <v>9696</v>
          </cell>
          <cell r="AQ90">
            <v>5145.62</v>
          </cell>
          <cell r="AR90">
            <v>9309.5209090909084</v>
          </cell>
        </row>
        <row r="91">
          <cell r="F91">
            <v>0</v>
          </cell>
          <cell r="G91">
            <v>0</v>
          </cell>
          <cell r="H91">
            <v>0</v>
          </cell>
          <cell r="S91">
            <v>0</v>
          </cell>
          <cell r="T91">
            <v>0</v>
          </cell>
          <cell r="U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H91">
            <v>0</v>
          </cell>
          <cell r="AK91">
            <v>127</v>
          </cell>
          <cell r="AL91">
            <v>70.766579973992179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  <cell r="AR91">
            <v>-1</v>
          </cell>
        </row>
        <row r="92">
          <cell r="F92">
            <v>401</v>
          </cell>
          <cell r="G92">
            <v>352</v>
          </cell>
          <cell r="H92">
            <v>49</v>
          </cell>
          <cell r="P92">
            <v>66</v>
          </cell>
          <cell r="S92">
            <v>0</v>
          </cell>
          <cell r="X92">
            <v>28.333333333333332</v>
          </cell>
          <cell r="Y92">
            <v>19</v>
          </cell>
          <cell r="Z92">
            <v>9.3333333333333321</v>
          </cell>
          <cell r="AC92">
            <v>27.333333333333332</v>
          </cell>
          <cell r="AD92">
            <v>16</v>
          </cell>
          <cell r="AE92">
            <v>11.333333333333332</v>
          </cell>
          <cell r="AF92">
            <v>12.666666666666666</v>
          </cell>
          <cell r="AG92">
            <v>13</v>
          </cell>
          <cell r="AH92">
            <v>0</v>
          </cell>
          <cell r="AK92">
            <v>401</v>
          </cell>
          <cell r="AL92">
            <v>352</v>
          </cell>
          <cell r="AM92">
            <v>49</v>
          </cell>
          <cell r="AN92">
            <v>49</v>
          </cell>
          <cell r="AO92">
            <v>0</v>
          </cell>
          <cell r="AP92">
            <v>0</v>
          </cell>
          <cell r="AQ92">
            <v>13.689745430207379</v>
          </cell>
          <cell r="AR92">
            <v>10.175080113302904</v>
          </cell>
        </row>
        <row r="93">
          <cell r="F93">
            <v>43</v>
          </cell>
          <cell r="G93">
            <v>31.409217877094964</v>
          </cell>
          <cell r="H93">
            <v>11.590782122905036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H93">
            <v>0</v>
          </cell>
          <cell r="AK93">
            <v>43</v>
          </cell>
          <cell r="AL93">
            <v>31.409217877094964</v>
          </cell>
          <cell r="AM93">
            <v>11.590782122905036</v>
          </cell>
          <cell r="AN93">
            <v>11.590782122905036</v>
          </cell>
          <cell r="AO93">
            <v>0</v>
          </cell>
          <cell r="AP93">
            <v>0</v>
          </cell>
          <cell r="AQ93">
            <v>0</v>
          </cell>
          <cell r="AR93">
            <v>0</v>
          </cell>
        </row>
        <row r="94">
          <cell r="F94">
            <v>25</v>
          </cell>
          <cell r="G94">
            <v>18.261173184357538</v>
          </cell>
          <cell r="H94">
            <v>6.7388268156424616</v>
          </cell>
          <cell r="P94">
            <v>2</v>
          </cell>
          <cell r="S94">
            <v>7</v>
          </cell>
          <cell r="V94">
            <v>-129</v>
          </cell>
          <cell r="W94">
            <v>-105</v>
          </cell>
          <cell r="X94">
            <v>-24</v>
          </cell>
          <cell r="Y94">
            <v>-96</v>
          </cell>
          <cell r="Z94">
            <v>-33.333333333333343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13</v>
          </cell>
          <cell r="AG94">
            <v>13</v>
          </cell>
          <cell r="AH94">
            <v>0</v>
          </cell>
          <cell r="AK94">
            <v>-82</v>
          </cell>
          <cell r="AL94">
            <v>-84.738826815642454</v>
          </cell>
          <cell r="AM94">
            <v>2.7388268156424544</v>
          </cell>
          <cell r="AN94">
            <v>2.7388268156424616</v>
          </cell>
          <cell r="AO94">
            <v>-105</v>
          </cell>
          <cell r="AP94">
            <v>-22</v>
          </cell>
          <cell r="AQ94">
            <v>20.261173184357546</v>
          </cell>
          <cell r="AR94">
            <v>24.738826815642454</v>
          </cell>
        </row>
        <row r="95">
          <cell r="F95">
            <v>11562.1</v>
          </cell>
          <cell r="G95">
            <v>9326.3537061118332</v>
          </cell>
          <cell r="H95">
            <v>2235.7462938881663</v>
          </cell>
          <cell r="P95">
            <v>2578.62</v>
          </cell>
          <cell r="Q95">
            <v>0</v>
          </cell>
          <cell r="R95">
            <v>0</v>
          </cell>
          <cell r="S95">
            <v>9258.7648484848487</v>
          </cell>
          <cell r="T95">
            <v>5700.9847757575753</v>
          </cell>
          <cell r="U95">
            <v>3557.7800727272729</v>
          </cell>
          <cell r="V95">
            <v>0</v>
          </cell>
          <cell r="W95">
            <v>0</v>
          </cell>
          <cell r="X95">
            <v>17514.503030303029</v>
          </cell>
          <cell r="Y95">
            <v>11455</v>
          </cell>
          <cell r="Z95">
            <v>6059.5030303030308</v>
          </cell>
          <cell r="AA95">
            <v>0</v>
          </cell>
          <cell r="AB95">
            <v>0</v>
          </cell>
          <cell r="AC95">
            <v>13622.695151515152</v>
          </cell>
          <cell r="AD95">
            <v>8079</v>
          </cell>
          <cell r="AE95">
            <v>5543.6951515151513</v>
          </cell>
          <cell r="AF95">
            <v>4483.5593939393939</v>
          </cell>
          <cell r="AG95">
            <v>3532</v>
          </cell>
          <cell r="AH95">
            <v>952.89272727272737</v>
          </cell>
          <cell r="AI95">
            <v>783.2</v>
          </cell>
          <cell r="AJ95">
            <v>0</v>
          </cell>
          <cell r="AK95">
            <v>58993.683030303029</v>
          </cell>
          <cell r="AL95">
            <v>31921.973706111832</v>
          </cell>
          <cell r="AM95">
            <v>27071.709324191197</v>
          </cell>
          <cell r="AN95">
            <v>0</v>
          </cell>
          <cell r="AO95">
            <v>19415</v>
          </cell>
          <cell r="AP95">
            <v>16440</v>
          </cell>
          <cell r="AQ95">
            <v>4153.252222919521</v>
          </cell>
          <cell r="AR95">
            <v>9754.6660308805876</v>
          </cell>
        </row>
        <row r="96">
          <cell r="F96">
            <v>4024.1000000000004</v>
          </cell>
          <cell r="G96">
            <v>1788.3537061118332</v>
          </cell>
          <cell r="H96">
            <v>2235.7462938881663</v>
          </cell>
          <cell r="P96">
            <v>2578.62</v>
          </cell>
          <cell r="Q96">
            <v>0</v>
          </cell>
          <cell r="R96">
            <v>0</v>
          </cell>
          <cell r="S96">
            <v>6428.7648484848487</v>
          </cell>
          <cell r="T96">
            <v>2870.9847757575753</v>
          </cell>
          <cell r="U96">
            <v>3557.7800727272729</v>
          </cell>
          <cell r="V96">
            <v>0</v>
          </cell>
          <cell r="W96">
            <v>0</v>
          </cell>
          <cell r="X96">
            <v>5059.5030303030289</v>
          </cell>
          <cell r="Y96">
            <v>3309</v>
          </cell>
          <cell r="Z96">
            <v>1750.5030303030308</v>
          </cell>
          <cell r="AA96">
            <v>0</v>
          </cell>
          <cell r="AB96">
            <v>0</v>
          </cell>
          <cell r="AC96">
            <v>3034.6951515151522</v>
          </cell>
          <cell r="AD96">
            <v>1800</v>
          </cell>
          <cell r="AE96">
            <v>1234.6951515151513</v>
          </cell>
          <cell r="AF96">
            <v>4483.5593939393939</v>
          </cell>
          <cell r="AG96">
            <v>3532</v>
          </cell>
          <cell r="AH96">
            <v>952.89272727272737</v>
          </cell>
          <cell r="AI96">
            <v>783.2</v>
          </cell>
          <cell r="AJ96">
            <v>0</v>
          </cell>
          <cell r="AK96">
            <v>25582.683030303029</v>
          </cell>
          <cell r="AL96">
            <v>9958.9737061118321</v>
          </cell>
          <cell r="AM96">
            <v>15623.709324191197</v>
          </cell>
          <cell r="AN96">
            <v>0</v>
          </cell>
          <cell r="AO96">
            <v>4990</v>
          </cell>
          <cell r="AP96">
            <v>4992</v>
          </cell>
          <cell r="AQ96">
            <v>4153.252222919521</v>
          </cell>
          <cell r="AR96">
            <v>9754.6660308805876</v>
          </cell>
        </row>
        <row r="97">
          <cell r="F97">
            <v>10985</v>
          </cell>
          <cell r="G97">
            <v>8829.6703910614524</v>
          </cell>
          <cell r="H97">
            <v>2155.3296089385476</v>
          </cell>
          <cell r="P97">
            <v>2714.62</v>
          </cell>
          <cell r="Q97">
            <v>0</v>
          </cell>
          <cell r="R97">
            <v>0</v>
          </cell>
          <cell r="S97">
            <v>8440.52</v>
          </cell>
          <cell r="T97">
            <v>4958.7147999999997</v>
          </cell>
          <cell r="U97">
            <v>3472.8051999999998</v>
          </cell>
          <cell r="V97">
            <v>14347.131818181819</v>
          </cell>
          <cell r="W97">
            <v>11639</v>
          </cell>
          <cell r="X97">
            <v>2708.1318181818183</v>
          </cell>
          <cell r="Y97">
            <v>0</v>
          </cell>
          <cell r="Z97">
            <v>0</v>
          </cell>
          <cell r="AA97">
            <v>13570.569090909092</v>
          </cell>
          <cell r="AB97">
            <v>10756</v>
          </cell>
          <cell r="AC97">
            <v>2814.5690909090908</v>
          </cell>
          <cell r="AD97">
            <v>8269</v>
          </cell>
          <cell r="AE97">
            <v>5173.217575757576</v>
          </cell>
          <cell r="AF97">
            <v>4438.8781818181815</v>
          </cell>
          <cell r="AG97">
            <v>3590.3</v>
          </cell>
          <cell r="AH97">
            <v>848.57818181818175</v>
          </cell>
          <cell r="AI97">
            <v>54.400000000000006</v>
          </cell>
          <cell r="AJ97">
            <v>0</v>
          </cell>
          <cell r="AK97">
            <v>55030.140909090907</v>
          </cell>
          <cell r="AL97">
            <v>35193.290391061448</v>
          </cell>
          <cell r="AM97">
            <v>19836.850518029456</v>
          </cell>
          <cell r="AN97">
            <v>20258.850518029456</v>
          </cell>
          <cell r="AO97">
            <v>22275</v>
          </cell>
          <cell r="AP97">
            <v>9674</v>
          </cell>
          <cell r="AQ97">
            <v>5179.5709186145641</v>
          </cell>
          <cell r="AR97">
            <v>9343.4348160198533</v>
          </cell>
        </row>
        <row r="98">
          <cell r="F98">
            <v>4473</v>
          </cell>
          <cell r="G98">
            <v>2317.6703910614524</v>
          </cell>
          <cell r="H98">
            <v>2155.3296089385476</v>
          </cell>
          <cell r="P98">
            <v>2714.62</v>
          </cell>
          <cell r="Q98">
            <v>0</v>
          </cell>
          <cell r="R98">
            <v>0</v>
          </cell>
          <cell r="S98">
            <v>6265.52</v>
          </cell>
          <cell r="T98">
            <v>2783.7147999999997</v>
          </cell>
          <cell r="U98">
            <v>3472.8051999999998</v>
          </cell>
          <cell r="V98">
            <v>3047.1318181818187</v>
          </cell>
          <cell r="W98">
            <v>2471</v>
          </cell>
          <cell r="X98">
            <v>576.13181818181829</v>
          </cell>
          <cell r="Y98">
            <v>0</v>
          </cell>
          <cell r="Z98">
            <v>0</v>
          </cell>
          <cell r="AA98">
            <v>2982.5690909090908</v>
          </cell>
          <cell r="AB98">
            <v>2353</v>
          </cell>
          <cell r="AC98">
            <v>629.56909090909085</v>
          </cell>
          <cell r="AD98">
            <v>1785</v>
          </cell>
          <cell r="AE98">
            <v>724.87515151515208</v>
          </cell>
          <cell r="AF98">
            <v>4438.8781818181815</v>
          </cell>
          <cell r="AG98">
            <v>3590.3</v>
          </cell>
          <cell r="AH98">
            <v>848.57818181818175</v>
          </cell>
          <cell r="AI98">
            <v>54.400000000000006</v>
          </cell>
          <cell r="AK98">
            <v>24455.140909090907</v>
          </cell>
          <cell r="AL98">
            <v>11110.290391061448</v>
          </cell>
          <cell r="AM98">
            <v>13344.850518029456</v>
          </cell>
          <cell r="AN98">
            <v>13766.850518029456</v>
          </cell>
          <cell r="AO98">
            <v>4704</v>
          </cell>
          <cell r="AP98">
            <v>3182</v>
          </cell>
          <cell r="AQ98">
            <v>5179.5709186145641</v>
          </cell>
          <cell r="AR98">
            <v>9343.4348160198533</v>
          </cell>
        </row>
        <row r="99">
          <cell r="F99">
            <v>0</v>
          </cell>
          <cell r="G99">
            <v>2573.3582491582492</v>
          </cell>
          <cell r="H99">
            <v>2944.8417508417506</v>
          </cell>
          <cell r="P99">
            <v>830</v>
          </cell>
          <cell r="Q99">
            <v>0</v>
          </cell>
          <cell r="R99">
            <v>0</v>
          </cell>
          <cell r="S99">
            <v>3176</v>
          </cell>
          <cell r="T99">
            <v>2384.0618606060607</v>
          </cell>
          <cell r="U99">
            <v>3467.8793515151519</v>
          </cell>
          <cell r="V99">
            <v>80</v>
          </cell>
          <cell r="W99">
            <v>14347.131818181819</v>
          </cell>
          <cell r="X99">
            <v>2407.8530303030293</v>
          </cell>
          <cell r="Y99">
            <v>1779</v>
          </cell>
          <cell r="Z99">
            <v>628.85303030302975</v>
          </cell>
          <cell r="AA99">
            <v>300</v>
          </cell>
          <cell r="AB99">
            <v>0</v>
          </cell>
          <cell r="AC99">
            <v>2277.2175757575751</v>
          </cell>
          <cell r="AD99">
            <v>1402</v>
          </cell>
          <cell r="AE99">
            <v>875.21757575757601</v>
          </cell>
          <cell r="AF99">
            <v>554</v>
          </cell>
          <cell r="AG99">
            <v>554</v>
          </cell>
          <cell r="AH99">
            <v>0</v>
          </cell>
          <cell r="AK99">
            <v>4982</v>
          </cell>
          <cell r="AL99">
            <v>55030.140909090915</v>
          </cell>
          <cell r="AM99">
            <v>14321.203569023572</v>
          </cell>
          <cell r="AN99">
            <v>14701.20356902357</v>
          </cell>
          <cell r="AO99">
            <v>3066</v>
          </cell>
          <cell r="AP99">
            <v>3316</v>
          </cell>
          <cell r="AQ99">
            <v>5168.7494313394982</v>
          </cell>
          <cell r="AR99">
            <v>10162.313669924872</v>
          </cell>
        </row>
        <row r="100">
          <cell r="F100">
            <v>0</v>
          </cell>
          <cell r="P100">
            <v>464</v>
          </cell>
          <cell r="S100">
            <v>1018</v>
          </cell>
          <cell r="V100">
            <v>80</v>
          </cell>
          <cell r="X100">
            <v>85</v>
          </cell>
          <cell r="AA100">
            <v>300</v>
          </cell>
          <cell r="AC100">
            <v>60</v>
          </cell>
          <cell r="AF100">
            <v>554</v>
          </cell>
          <cell r="AG100">
            <v>554</v>
          </cell>
          <cell r="AH100">
            <v>0</v>
          </cell>
          <cell r="AI100">
            <v>0</v>
          </cell>
          <cell r="AK100">
            <v>2416</v>
          </cell>
          <cell r="AL100">
            <v>55030.1409090909</v>
          </cell>
          <cell r="AM100">
            <v>34771.290391061455</v>
          </cell>
        </row>
        <row r="101">
          <cell r="F101">
            <v>0</v>
          </cell>
          <cell r="P101">
            <v>600</v>
          </cell>
          <cell r="S101">
            <v>730</v>
          </cell>
          <cell r="V101">
            <v>80</v>
          </cell>
          <cell r="X101">
            <v>100</v>
          </cell>
          <cell r="AA101">
            <v>300</v>
          </cell>
          <cell r="AC101">
            <v>60</v>
          </cell>
          <cell r="AF101">
            <v>0</v>
          </cell>
          <cell r="AG101">
            <v>0</v>
          </cell>
          <cell r="AH101">
            <v>0</v>
          </cell>
          <cell r="AK101">
            <v>1710</v>
          </cell>
          <cell r="AL101">
            <v>53285.681818181823</v>
          </cell>
          <cell r="AM101">
            <v>29773.478249158248</v>
          </cell>
        </row>
        <row r="102">
          <cell r="F102">
            <v>0</v>
          </cell>
          <cell r="P102">
            <v>366</v>
          </cell>
          <cell r="S102">
            <v>2158</v>
          </cell>
          <cell r="V102">
            <v>0</v>
          </cell>
          <cell r="X102">
            <v>100</v>
          </cell>
          <cell r="AA102">
            <v>0</v>
          </cell>
          <cell r="AC102">
            <v>60</v>
          </cell>
          <cell r="AF102">
            <v>0</v>
          </cell>
          <cell r="AG102">
            <v>0</v>
          </cell>
          <cell r="AH102">
            <v>0</v>
          </cell>
          <cell r="AK102">
            <v>2566</v>
          </cell>
        </row>
        <row r="103">
          <cell r="F103">
            <v>-1308</v>
          </cell>
          <cell r="P103">
            <v>1223</v>
          </cell>
          <cell r="S103">
            <v>0</v>
          </cell>
          <cell r="X103">
            <v>0</v>
          </cell>
          <cell r="AC103">
            <v>0</v>
          </cell>
          <cell r="AF103">
            <v>-904.4</v>
          </cell>
          <cell r="AG103">
            <v>0</v>
          </cell>
          <cell r="AH103">
            <v>-904.4</v>
          </cell>
          <cell r="AK103">
            <v>-78.200000000000045</v>
          </cell>
        </row>
        <row r="104">
          <cell r="P104">
            <v>570</v>
          </cell>
          <cell r="S104">
            <v>2910</v>
          </cell>
          <cell r="AK104">
            <v>0</v>
          </cell>
        </row>
        <row r="105">
          <cell r="P105">
            <v>1075</v>
          </cell>
          <cell r="S105">
            <v>0</v>
          </cell>
          <cell r="V105">
            <v>0</v>
          </cell>
          <cell r="X105">
            <v>0</v>
          </cell>
          <cell r="AC105">
            <v>300</v>
          </cell>
          <cell r="AK105">
            <v>1375</v>
          </cell>
        </row>
        <row r="106">
          <cell r="F106">
            <v>850</v>
          </cell>
          <cell r="P106">
            <v>550</v>
          </cell>
          <cell r="S106">
            <v>530</v>
          </cell>
          <cell r="X106">
            <v>0</v>
          </cell>
          <cell r="AC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K106">
            <v>850</v>
          </cell>
        </row>
        <row r="107">
          <cell r="F107">
            <v>850</v>
          </cell>
          <cell r="P107">
            <v>800</v>
          </cell>
          <cell r="S107">
            <v>0</v>
          </cell>
          <cell r="AC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K107">
            <v>0</v>
          </cell>
        </row>
        <row r="108">
          <cell r="F108">
            <v>0</v>
          </cell>
          <cell r="P108">
            <v>0</v>
          </cell>
          <cell r="S108">
            <v>0</v>
          </cell>
          <cell r="AC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K108">
            <v>0</v>
          </cell>
        </row>
        <row r="109">
          <cell r="F109">
            <v>0</v>
          </cell>
          <cell r="P109">
            <v>366</v>
          </cell>
          <cell r="S109">
            <v>2158</v>
          </cell>
          <cell r="V109">
            <v>0</v>
          </cell>
          <cell r="X109">
            <v>0</v>
          </cell>
          <cell r="AA109">
            <v>0</v>
          </cell>
          <cell r="AC109">
            <v>0</v>
          </cell>
          <cell r="AF109">
            <v>0</v>
          </cell>
          <cell r="AG109">
            <v>0</v>
          </cell>
          <cell r="AH109">
            <v>0</v>
          </cell>
          <cell r="AK109">
            <v>2524</v>
          </cell>
        </row>
        <row r="110">
          <cell r="F110">
            <v>0</v>
          </cell>
          <cell r="P110">
            <v>366</v>
          </cell>
          <cell r="S110">
            <v>2158</v>
          </cell>
          <cell r="X110">
            <v>0</v>
          </cell>
          <cell r="AA110">
            <v>0</v>
          </cell>
          <cell r="AC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64</v>
          </cell>
          <cell r="AK110">
            <v>2524</v>
          </cell>
        </row>
        <row r="111">
          <cell r="F111">
            <v>0</v>
          </cell>
          <cell r="P111">
            <v>0</v>
          </cell>
          <cell r="S111">
            <v>0</v>
          </cell>
          <cell r="AA111">
            <v>0</v>
          </cell>
          <cell r="AC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64</v>
          </cell>
          <cell r="AK111">
            <v>0</v>
          </cell>
        </row>
        <row r="112">
          <cell r="F112">
            <v>0</v>
          </cell>
          <cell r="P112">
            <v>0</v>
          </cell>
          <cell r="S112">
            <v>0</v>
          </cell>
          <cell r="V112">
            <v>0</v>
          </cell>
          <cell r="X112">
            <v>0</v>
          </cell>
          <cell r="AA112">
            <v>0</v>
          </cell>
          <cell r="AC112">
            <v>0</v>
          </cell>
          <cell r="AF112">
            <v>0</v>
          </cell>
          <cell r="AG112">
            <v>0</v>
          </cell>
          <cell r="AH112">
            <v>0</v>
          </cell>
          <cell r="AK112">
            <v>0</v>
          </cell>
        </row>
        <row r="113">
          <cell r="F113">
            <v>0</v>
          </cell>
          <cell r="P113">
            <v>0</v>
          </cell>
          <cell r="S113">
            <v>0</v>
          </cell>
          <cell r="V113">
            <v>0</v>
          </cell>
          <cell r="X113">
            <v>0</v>
          </cell>
          <cell r="AA113">
            <v>0</v>
          </cell>
          <cell r="AC113">
            <v>0</v>
          </cell>
          <cell r="AF113">
            <v>0</v>
          </cell>
          <cell r="AG113">
            <v>0</v>
          </cell>
          <cell r="AH113">
            <v>0</v>
          </cell>
          <cell r="AK113">
            <v>0</v>
          </cell>
          <cell r="AM113">
            <v>0</v>
          </cell>
        </row>
        <row r="114">
          <cell r="F114">
            <v>0</v>
          </cell>
          <cell r="P114">
            <v>0</v>
          </cell>
          <cell r="S114">
            <v>0</v>
          </cell>
          <cell r="X114">
            <v>0</v>
          </cell>
          <cell r="AA114">
            <v>0</v>
          </cell>
          <cell r="AC114">
            <v>0</v>
          </cell>
          <cell r="AF114">
            <v>0</v>
          </cell>
          <cell r="AG114">
            <v>0</v>
          </cell>
          <cell r="AH114">
            <v>0</v>
          </cell>
          <cell r="AK114">
            <v>0</v>
          </cell>
        </row>
        <row r="115">
          <cell r="F115">
            <v>0</v>
          </cell>
          <cell r="P115">
            <v>0</v>
          </cell>
          <cell r="S115">
            <v>0</v>
          </cell>
          <cell r="V115">
            <v>0</v>
          </cell>
          <cell r="X115">
            <v>0</v>
          </cell>
          <cell r="AA115">
            <v>0</v>
          </cell>
          <cell r="AC115">
            <v>0</v>
          </cell>
          <cell r="AF115">
            <v>0</v>
          </cell>
          <cell r="AG115">
            <v>0</v>
          </cell>
          <cell r="AH115">
            <v>0</v>
          </cell>
          <cell r="AK115">
            <v>0</v>
          </cell>
          <cell r="AL115">
            <v>0</v>
          </cell>
          <cell r="AM115">
            <v>0</v>
          </cell>
        </row>
        <row r="116">
          <cell r="F116">
            <v>0</v>
          </cell>
          <cell r="P116">
            <v>0</v>
          </cell>
          <cell r="S116">
            <v>0</v>
          </cell>
          <cell r="X116">
            <v>0</v>
          </cell>
          <cell r="AA116">
            <v>0</v>
          </cell>
          <cell r="AC116">
            <v>0</v>
          </cell>
          <cell r="AF116">
            <v>0</v>
          </cell>
          <cell r="AG116">
            <v>0</v>
          </cell>
          <cell r="AH116">
            <v>0</v>
          </cell>
          <cell r="AK116">
            <v>0</v>
          </cell>
          <cell r="AM116">
            <v>0</v>
          </cell>
        </row>
        <row r="117">
          <cell r="F117">
            <v>0</v>
          </cell>
          <cell r="P117">
            <v>0</v>
          </cell>
          <cell r="S117">
            <v>0</v>
          </cell>
          <cell r="AC117">
            <v>0</v>
          </cell>
          <cell r="AF117">
            <v>0</v>
          </cell>
          <cell r="AG117">
            <v>0</v>
          </cell>
          <cell r="AH117">
            <v>0</v>
          </cell>
          <cell r="AK117">
            <v>0</v>
          </cell>
          <cell r="AM117">
            <v>0</v>
          </cell>
        </row>
        <row r="118">
          <cell r="F118">
            <v>0</v>
          </cell>
          <cell r="P118">
            <v>0</v>
          </cell>
          <cell r="S118">
            <v>0</v>
          </cell>
          <cell r="X118">
            <v>0</v>
          </cell>
          <cell r="AA118">
            <v>0</v>
          </cell>
          <cell r="AC118">
            <v>0</v>
          </cell>
          <cell r="AG118">
            <v>0</v>
          </cell>
          <cell r="AH118">
            <v>0</v>
          </cell>
          <cell r="AK118">
            <v>0</v>
          </cell>
          <cell r="AL118">
            <v>0</v>
          </cell>
          <cell r="AM118">
            <v>0</v>
          </cell>
        </row>
        <row r="119">
          <cell r="F119">
            <v>0</v>
          </cell>
          <cell r="P119">
            <v>0</v>
          </cell>
          <cell r="S119">
            <v>0</v>
          </cell>
          <cell r="AA119">
            <v>0</v>
          </cell>
          <cell r="AC119">
            <v>0</v>
          </cell>
          <cell r="AG119">
            <v>0</v>
          </cell>
          <cell r="AH119">
            <v>0</v>
          </cell>
          <cell r="AK119">
            <v>0</v>
          </cell>
          <cell r="AL119">
            <v>0</v>
          </cell>
          <cell r="AM119">
            <v>0</v>
          </cell>
        </row>
        <row r="120">
          <cell r="F120">
            <v>0</v>
          </cell>
          <cell r="P120">
            <v>0</v>
          </cell>
          <cell r="S120">
            <v>0</v>
          </cell>
          <cell r="X120">
            <v>0</v>
          </cell>
          <cell r="AA120">
            <v>0</v>
          </cell>
          <cell r="AC120">
            <v>0</v>
          </cell>
          <cell r="AF120">
            <v>0</v>
          </cell>
          <cell r="AG120">
            <v>0</v>
          </cell>
          <cell r="AH120">
            <v>0</v>
          </cell>
          <cell r="AK120">
            <v>0</v>
          </cell>
        </row>
        <row r="121">
          <cell r="F121">
            <v>0</v>
          </cell>
          <cell r="P121">
            <v>0</v>
          </cell>
          <cell r="S121">
            <v>0</v>
          </cell>
          <cell r="V121">
            <v>0</v>
          </cell>
          <cell r="X121">
            <v>0</v>
          </cell>
          <cell r="AA121">
            <v>0</v>
          </cell>
          <cell r="AC121">
            <v>0</v>
          </cell>
          <cell r="AF121">
            <v>0</v>
          </cell>
          <cell r="AG121">
            <v>0</v>
          </cell>
          <cell r="AH121">
            <v>0</v>
          </cell>
          <cell r="AK121">
            <v>0</v>
          </cell>
        </row>
        <row r="122">
          <cell r="F122">
            <v>595</v>
          </cell>
          <cell r="P122">
            <v>0</v>
          </cell>
          <cell r="S122">
            <v>0</v>
          </cell>
          <cell r="X122">
            <v>0</v>
          </cell>
          <cell r="AC122">
            <v>0</v>
          </cell>
          <cell r="AG122">
            <v>0</v>
          </cell>
          <cell r="AH122">
            <v>0</v>
          </cell>
          <cell r="AK122">
            <v>595</v>
          </cell>
        </row>
        <row r="123">
          <cell r="F123">
            <v>100</v>
          </cell>
          <cell r="S123">
            <v>0</v>
          </cell>
          <cell r="V123">
            <v>0</v>
          </cell>
          <cell r="X123">
            <v>0</v>
          </cell>
          <cell r="AF123">
            <v>0</v>
          </cell>
          <cell r="AK123">
            <v>0</v>
          </cell>
          <cell r="AL123">
            <v>-13345.80312121212</v>
          </cell>
        </row>
        <row r="124">
          <cell r="F124">
            <v>3400</v>
          </cell>
          <cell r="S124">
            <v>0</v>
          </cell>
          <cell r="X124">
            <v>0</v>
          </cell>
          <cell r="AF124">
            <v>0</v>
          </cell>
          <cell r="AK124">
            <v>3400</v>
          </cell>
        </row>
        <row r="125">
          <cell r="F125">
            <v>3500</v>
          </cell>
          <cell r="G125">
            <v>0</v>
          </cell>
          <cell r="H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60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>
            <v>500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  <cell r="AH125">
            <v>0</v>
          </cell>
          <cell r="AI125">
            <v>64</v>
          </cell>
          <cell r="AJ125">
            <v>0</v>
          </cell>
          <cell r="AK125">
            <v>0</v>
          </cell>
          <cell r="AO125">
            <v>0</v>
          </cell>
          <cell r="AP125">
            <v>0</v>
          </cell>
          <cell r="AQ125">
            <v>0</v>
          </cell>
          <cell r="AR125">
            <v>0</v>
          </cell>
        </row>
        <row r="126">
          <cell r="F126">
            <v>2000</v>
          </cell>
          <cell r="G126">
            <v>0</v>
          </cell>
          <cell r="H126">
            <v>0</v>
          </cell>
          <cell r="P126">
            <v>0</v>
          </cell>
          <cell r="S126">
            <v>120</v>
          </cell>
          <cell r="X126">
            <v>0</v>
          </cell>
          <cell r="Y126">
            <v>0</v>
          </cell>
          <cell r="Z126">
            <v>0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I126">
            <v>64</v>
          </cell>
          <cell r="AJ126">
            <v>0</v>
          </cell>
          <cell r="AK126">
            <v>0</v>
          </cell>
          <cell r="AL126">
            <v>-16343.423636363636</v>
          </cell>
        </row>
        <row r="127">
          <cell r="F127">
            <v>0</v>
          </cell>
          <cell r="AK127">
            <v>0</v>
          </cell>
          <cell r="AL127">
            <v>6264</v>
          </cell>
        </row>
        <row r="128">
          <cell r="F128">
            <v>3995</v>
          </cell>
          <cell r="G128">
            <v>0</v>
          </cell>
          <cell r="H128">
            <v>0</v>
          </cell>
          <cell r="P128">
            <v>366</v>
          </cell>
          <cell r="Q128">
            <v>0</v>
          </cell>
          <cell r="R128">
            <v>0</v>
          </cell>
          <cell r="S128">
            <v>2158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K128">
            <v>6519</v>
          </cell>
          <cell r="AO128">
            <v>0</v>
          </cell>
          <cell r="AP128">
            <v>0</v>
          </cell>
          <cell r="AQ128">
            <v>0</v>
          </cell>
          <cell r="AR128">
            <v>0</v>
          </cell>
        </row>
        <row r="129">
          <cell r="F129">
            <v>3995</v>
          </cell>
          <cell r="G129">
            <v>0</v>
          </cell>
          <cell r="H129">
            <v>0</v>
          </cell>
          <cell r="P129">
            <v>732</v>
          </cell>
          <cell r="S129">
            <v>4316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0</v>
          </cell>
          <cell r="AE129">
            <v>0</v>
          </cell>
          <cell r="AF129">
            <v>0</v>
          </cell>
          <cell r="AG129">
            <v>0</v>
          </cell>
          <cell r="AH129">
            <v>0</v>
          </cell>
          <cell r="AK129">
            <v>6519</v>
          </cell>
          <cell r="AL129">
            <v>-9671.302272727271</v>
          </cell>
          <cell r="AM129">
            <v>-16998.709324191197</v>
          </cell>
        </row>
        <row r="130">
          <cell r="F130">
            <v>0</v>
          </cell>
          <cell r="AK130">
            <v>-9824.4236363636355</v>
          </cell>
          <cell r="AL130">
            <v>6561</v>
          </cell>
        </row>
        <row r="131">
          <cell r="F131">
            <v>2292</v>
          </cell>
          <cell r="G131">
            <v>0</v>
          </cell>
          <cell r="H131">
            <v>0</v>
          </cell>
          <cell r="P131">
            <v>1223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0</v>
          </cell>
          <cell r="AB131">
            <v>0</v>
          </cell>
          <cell r="AC131">
            <v>0</v>
          </cell>
          <cell r="AF131">
            <v>0</v>
          </cell>
          <cell r="AG131">
            <v>0</v>
          </cell>
          <cell r="AH131">
            <v>0</v>
          </cell>
          <cell r="AK131">
            <v>-9824.4236363636355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</row>
        <row r="132">
          <cell r="F132">
            <v>2292</v>
          </cell>
          <cell r="G132">
            <v>0</v>
          </cell>
          <cell r="H132">
            <v>0</v>
          </cell>
          <cell r="P132">
            <v>2446</v>
          </cell>
          <cell r="S132">
            <v>0</v>
          </cell>
          <cell r="X132">
            <v>0</v>
          </cell>
          <cell r="Y132">
            <v>0</v>
          </cell>
          <cell r="Z132">
            <v>0</v>
          </cell>
          <cell r="AC132">
            <v>0</v>
          </cell>
          <cell r="AF132">
            <v>-904.4</v>
          </cell>
          <cell r="AG132">
            <v>0</v>
          </cell>
          <cell r="AH132">
            <v>-904.4</v>
          </cell>
          <cell r="AK132">
            <v>-14034.890909090907</v>
          </cell>
          <cell r="AL132">
            <v>35.709608938552265</v>
          </cell>
          <cell r="AM132">
            <v>-14935.850518029456</v>
          </cell>
        </row>
        <row r="133">
          <cell r="AK133">
            <v>-5656.302272727271</v>
          </cell>
          <cell r="AL133">
            <v>3521.8</v>
          </cell>
        </row>
        <row r="134">
          <cell r="AK134">
            <v>-4210.4672727272718</v>
          </cell>
          <cell r="AM134">
            <v>10073</v>
          </cell>
          <cell r="AO134">
            <v>0</v>
          </cell>
          <cell r="AQ134">
            <v>0</v>
          </cell>
        </row>
        <row r="135">
          <cell r="AK135">
            <v>-8080.4318181818162</v>
          </cell>
          <cell r="AL135">
            <v>6361.5217508417518</v>
          </cell>
          <cell r="AM135">
            <v>-15307.203569023572</v>
          </cell>
          <cell r="AO135">
            <v>0</v>
          </cell>
        </row>
        <row r="136">
          <cell r="AK136">
            <v>6.38</v>
          </cell>
          <cell r="AO136" t="e">
            <v>#DIV/0!</v>
          </cell>
        </row>
        <row r="137">
          <cell r="AK137">
            <v>4901</v>
          </cell>
          <cell r="AM137">
            <v>4901</v>
          </cell>
          <cell r="AO137">
            <v>0</v>
          </cell>
          <cell r="AQ137">
            <v>0</v>
          </cell>
        </row>
        <row r="138">
          <cell r="AK138">
            <v>-14935.850518029456</v>
          </cell>
          <cell r="AO138">
            <v>0</v>
          </cell>
        </row>
        <row r="139">
          <cell r="AK139">
            <v>3.1</v>
          </cell>
          <cell r="AO139" t="e">
            <v>#DIV/0!</v>
          </cell>
        </row>
        <row r="140">
          <cell r="AK140">
            <v>12.55</v>
          </cell>
          <cell r="AM140">
            <v>7825</v>
          </cell>
          <cell r="AO140" t="e">
            <v>#DIV/0!</v>
          </cell>
          <cell r="AQ140">
            <v>0</v>
          </cell>
        </row>
        <row r="141">
          <cell r="AK141">
            <v>0</v>
          </cell>
          <cell r="AO141">
            <v>0</v>
          </cell>
        </row>
        <row r="142">
          <cell r="AJ142">
            <v>0</v>
          </cell>
          <cell r="AK142">
            <v>4.95</v>
          </cell>
          <cell r="AO142" t="e">
            <v>#DIV/0!</v>
          </cell>
        </row>
        <row r="143">
          <cell r="AK143">
            <v>8.91</v>
          </cell>
          <cell r="AL143">
            <v>37810</v>
          </cell>
          <cell r="AO143" t="e">
            <v>#DIV/0!</v>
          </cell>
        </row>
        <row r="144">
          <cell r="AK144">
            <v>0</v>
          </cell>
          <cell r="AO144">
            <v>0</v>
          </cell>
        </row>
        <row r="145">
          <cell r="AJ145">
            <v>300</v>
          </cell>
          <cell r="AK145">
            <v>8.9</v>
          </cell>
          <cell r="AO145" t="e">
            <v>#DIV/0!</v>
          </cell>
        </row>
        <row r="146">
          <cell r="AK146">
            <v>35229</v>
          </cell>
          <cell r="AL146">
            <v>35229</v>
          </cell>
          <cell r="AM146">
            <v>-27071.709324191197</v>
          </cell>
          <cell r="AO146" t="e">
            <v>#DIV/0!</v>
          </cell>
        </row>
        <row r="147">
          <cell r="S147">
            <v>0</v>
          </cell>
          <cell r="AK147">
            <v>865.25</v>
          </cell>
        </row>
        <row r="148">
          <cell r="AK148">
            <v>7.62</v>
          </cell>
          <cell r="AO148" t="e">
            <v>#DIV/0!</v>
          </cell>
        </row>
        <row r="149">
          <cell r="AJ149">
            <v>0</v>
          </cell>
          <cell r="AK149">
            <v>9312.8571428571431</v>
          </cell>
          <cell r="AL149">
            <v>-35193.290391061448</v>
          </cell>
          <cell r="AM149">
            <v>-19836.850518029456</v>
          </cell>
          <cell r="AO149">
            <v>0</v>
          </cell>
        </row>
        <row r="150">
          <cell r="S150">
            <v>0</v>
          </cell>
          <cell r="AK150">
            <v>865.25</v>
          </cell>
        </row>
        <row r="151">
          <cell r="AK151">
            <v>47883</v>
          </cell>
          <cell r="AL151">
            <v>37810</v>
          </cell>
          <cell r="AM151">
            <v>10073</v>
          </cell>
        </row>
        <row r="152">
          <cell r="AK152">
            <v>40130</v>
          </cell>
          <cell r="AL152">
            <v>35229</v>
          </cell>
          <cell r="AM152">
            <v>4901</v>
          </cell>
          <cell r="AO152">
            <v>0</v>
          </cell>
          <cell r="AP152">
            <v>4992</v>
          </cell>
          <cell r="AQ152">
            <v>4153.252222919521</v>
          </cell>
          <cell r="AR152">
            <v>9754.6660308805876</v>
          </cell>
        </row>
        <row r="153">
          <cell r="S153">
            <v>0</v>
          </cell>
          <cell r="AK153">
            <v>0</v>
          </cell>
          <cell r="AL153">
            <v>18.399999999999999</v>
          </cell>
          <cell r="AM153">
            <v>-62.8</v>
          </cell>
        </row>
        <row r="154">
          <cell r="AK154">
            <v>40130</v>
          </cell>
          <cell r="AL154">
            <v>35229</v>
          </cell>
          <cell r="AM154">
            <v>4901</v>
          </cell>
        </row>
        <row r="155">
          <cell r="AK155">
            <v>0</v>
          </cell>
          <cell r="AL155">
            <v>36515</v>
          </cell>
          <cell r="AM155">
            <v>7825</v>
          </cell>
          <cell r="AO155">
            <v>4704</v>
          </cell>
          <cell r="AP155">
            <v>3182</v>
          </cell>
          <cell r="AQ155">
            <v>5179.5709186145641</v>
          </cell>
          <cell r="AR155">
            <v>9343.4348160198533</v>
          </cell>
        </row>
        <row r="156">
          <cell r="AK156">
            <v>-25.5</v>
          </cell>
          <cell r="AL156">
            <v>0.1</v>
          </cell>
          <cell r="AM156">
            <v>-75.3</v>
          </cell>
        </row>
        <row r="157">
          <cell r="F157">
            <v>0</v>
          </cell>
          <cell r="P157">
            <v>0</v>
          </cell>
          <cell r="S157">
            <v>0</v>
          </cell>
          <cell r="X157">
            <v>0</v>
          </cell>
          <cell r="AC157">
            <v>0</v>
          </cell>
          <cell r="AI157">
            <v>0</v>
          </cell>
          <cell r="AJ157">
            <v>142</v>
          </cell>
          <cell r="AK157">
            <v>16.923193342793478</v>
          </cell>
          <cell r="AL157">
            <v>-100</v>
          </cell>
          <cell r="AM157">
            <v>-100</v>
          </cell>
        </row>
        <row r="158">
          <cell r="F158">
            <v>320</v>
          </cell>
          <cell r="P158">
            <v>810</v>
          </cell>
          <cell r="S158">
            <v>1487</v>
          </cell>
          <cell r="X158">
            <v>2754</v>
          </cell>
          <cell r="AC158">
            <v>1364</v>
          </cell>
          <cell r="AF158">
            <v>1173</v>
          </cell>
          <cell r="AG158">
            <v>1100</v>
          </cell>
          <cell r="AH158">
            <v>73</v>
          </cell>
          <cell r="AK158">
            <v>0</v>
          </cell>
          <cell r="AL158">
            <v>0</v>
          </cell>
          <cell r="AM158">
            <v>0</v>
          </cell>
          <cell r="AO158">
            <v>3066</v>
          </cell>
          <cell r="AP158">
            <v>3316</v>
          </cell>
          <cell r="AQ158">
            <v>5168.7494313394982</v>
          </cell>
          <cell r="AR158">
            <v>10162.313669924872</v>
          </cell>
        </row>
        <row r="159">
          <cell r="F159">
            <v>320</v>
          </cell>
          <cell r="P159">
            <v>390</v>
          </cell>
          <cell r="S159">
            <v>512</v>
          </cell>
          <cell r="X159">
            <v>2374</v>
          </cell>
          <cell r="AC159">
            <v>1081</v>
          </cell>
          <cell r="AF159">
            <v>560</v>
          </cell>
          <cell r="AG159">
            <v>500</v>
          </cell>
          <cell r="AH159">
            <v>60</v>
          </cell>
          <cell r="AK159">
            <v>-15.2</v>
          </cell>
          <cell r="AL159">
            <v>21.1</v>
          </cell>
          <cell r="AM159">
            <v>-66.2</v>
          </cell>
        </row>
        <row r="160">
          <cell r="F160">
            <v>0</v>
          </cell>
          <cell r="P160">
            <v>0</v>
          </cell>
          <cell r="S160">
            <v>0</v>
          </cell>
          <cell r="V160">
            <v>0</v>
          </cell>
          <cell r="X160">
            <v>0</v>
          </cell>
          <cell r="AA160">
            <v>0</v>
          </cell>
          <cell r="AC160">
            <v>0</v>
          </cell>
          <cell r="AF160">
            <v>125</v>
          </cell>
          <cell r="AG160">
            <v>125</v>
          </cell>
          <cell r="AH160">
            <v>0</v>
          </cell>
          <cell r="AI160">
            <v>210</v>
          </cell>
          <cell r="AK160">
            <v>0</v>
          </cell>
          <cell r="AL160">
            <v>-100</v>
          </cell>
          <cell r="AM160">
            <v>-100</v>
          </cell>
        </row>
        <row r="161">
          <cell r="F161">
            <v>0</v>
          </cell>
          <cell r="P161">
            <v>890</v>
          </cell>
          <cell r="S161">
            <v>1440</v>
          </cell>
          <cell r="V161">
            <v>1070</v>
          </cell>
          <cell r="X161">
            <v>1767.1499999999999</v>
          </cell>
          <cell r="AA161">
            <v>1777</v>
          </cell>
          <cell r="AB161">
            <v>9</v>
          </cell>
          <cell r="AC161">
            <v>768.7</v>
          </cell>
          <cell r="AF161">
            <v>780</v>
          </cell>
          <cell r="AG161">
            <v>780</v>
          </cell>
          <cell r="AH161">
            <v>0</v>
          </cell>
          <cell r="AK161">
            <v>5957</v>
          </cell>
          <cell r="AL161">
            <v>0</v>
          </cell>
          <cell r="AM161">
            <v>0</v>
          </cell>
        </row>
        <row r="162">
          <cell r="F162">
            <v>0</v>
          </cell>
          <cell r="P162">
            <v>700</v>
          </cell>
          <cell r="S162">
            <v>1440</v>
          </cell>
          <cell r="V162">
            <v>1070</v>
          </cell>
          <cell r="X162">
            <v>1694.1499999999999</v>
          </cell>
          <cell r="AA162">
            <v>1639</v>
          </cell>
          <cell r="AF162">
            <v>730</v>
          </cell>
          <cell r="AG162">
            <v>730</v>
          </cell>
          <cell r="AH162">
            <v>0</v>
          </cell>
          <cell r="AK162">
            <v>4849</v>
          </cell>
        </row>
        <row r="163">
          <cell r="F163">
            <v>0</v>
          </cell>
          <cell r="P163">
            <v>190</v>
          </cell>
          <cell r="S163">
            <v>0</v>
          </cell>
          <cell r="V163">
            <v>0</v>
          </cell>
          <cell r="X163">
            <v>0</v>
          </cell>
          <cell r="AA163">
            <v>138</v>
          </cell>
          <cell r="AC163">
            <v>0</v>
          </cell>
          <cell r="AF163">
            <v>50</v>
          </cell>
          <cell r="AG163">
            <v>50</v>
          </cell>
          <cell r="AH163">
            <v>0</v>
          </cell>
          <cell r="AK163">
            <v>378</v>
          </cell>
        </row>
        <row r="164">
          <cell r="F164">
            <v>0</v>
          </cell>
          <cell r="P164">
            <v>100</v>
          </cell>
          <cell r="S164">
            <v>0</v>
          </cell>
          <cell r="V164">
            <v>0</v>
          </cell>
          <cell r="X164">
            <v>890.8</v>
          </cell>
          <cell r="AA164">
            <v>12</v>
          </cell>
          <cell r="AC164">
            <v>1354.7</v>
          </cell>
          <cell r="AF164">
            <v>10</v>
          </cell>
          <cell r="AG164">
            <v>665.35</v>
          </cell>
          <cell r="AH164">
            <v>0</v>
          </cell>
          <cell r="AK164">
            <v>112</v>
          </cell>
        </row>
        <row r="165">
          <cell r="F165">
            <v>0</v>
          </cell>
          <cell r="P165">
            <v>552.5</v>
          </cell>
          <cell r="S165">
            <v>1550.3999999999999</v>
          </cell>
          <cell r="X165">
            <v>693.59999999999991</v>
          </cell>
          <cell r="AC165">
            <v>1292.6500000000001</v>
          </cell>
          <cell r="AF165">
            <v>535.30000000000007</v>
          </cell>
          <cell r="AG165">
            <v>535.30000000000007</v>
          </cell>
          <cell r="AH165">
            <v>0</v>
          </cell>
          <cell r="AK165">
            <v>0</v>
          </cell>
        </row>
        <row r="166">
          <cell r="F166">
            <v>14.170833333333334</v>
          </cell>
          <cell r="P166">
            <v>119</v>
          </cell>
          <cell r="S166">
            <v>187</v>
          </cell>
          <cell r="X166">
            <v>197.2</v>
          </cell>
          <cell r="AC166">
            <v>62.05</v>
          </cell>
          <cell r="AF166">
            <v>130.04999999999998</v>
          </cell>
          <cell r="AG166">
            <v>130.04999999999998</v>
          </cell>
          <cell r="AH166">
            <v>0</v>
          </cell>
          <cell r="AK166">
            <v>14.170833333333334</v>
          </cell>
        </row>
        <row r="167">
          <cell r="F167">
            <v>295</v>
          </cell>
          <cell r="P167">
            <v>168</v>
          </cell>
          <cell r="S167">
            <v>640</v>
          </cell>
          <cell r="V167">
            <v>458.81818181818181</v>
          </cell>
          <cell r="X167">
            <v>154</v>
          </cell>
          <cell r="AA167">
            <v>216.09090909090909</v>
          </cell>
          <cell r="AC167">
            <v>22</v>
          </cell>
          <cell r="AF167">
            <v>300.18181818181819</v>
          </cell>
          <cell r="AG167">
            <v>300</v>
          </cell>
          <cell r="AK167">
            <v>1482.9090909090908</v>
          </cell>
        </row>
        <row r="168">
          <cell r="F168">
            <v>-459</v>
          </cell>
          <cell r="S168">
            <v>800</v>
          </cell>
          <cell r="V168">
            <v>611.18181818181824</v>
          </cell>
          <cell r="X168">
            <v>1433.2409090909091</v>
          </cell>
          <cell r="AA168">
            <v>1560.909090909091</v>
          </cell>
          <cell r="AC168">
            <v>561.88181818181829</v>
          </cell>
          <cell r="AF168">
            <v>0</v>
          </cell>
          <cell r="AG168">
            <v>0</v>
          </cell>
          <cell r="AH168">
            <v>0</v>
          </cell>
          <cell r="AK168">
            <v>2513.090909090909</v>
          </cell>
        </row>
        <row r="169">
          <cell r="F169">
            <v>14.170833333333334</v>
          </cell>
          <cell r="G169">
            <v>11562.099999999999</v>
          </cell>
          <cell r="H169">
            <v>0</v>
          </cell>
          <cell r="P169">
            <v>689</v>
          </cell>
          <cell r="Q169">
            <v>0</v>
          </cell>
          <cell r="R169">
            <v>0</v>
          </cell>
          <cell r="S169">
            <v>1440</v>
          </cell>
          <cell r="T169">
            <v>0</v>
          </cell>
          <cell r="U169">
            <v>0</v>
          </cell>
          <cell r="V169">
            <v>1070</v>
          </cell>
          <cell r="W169">
            <v>0</v>
          </cell>
          <cell r="X169">
            <v>1767.15</v>
          </cell>
          <cell r="Y169">
            <v>17514.503030303029</v>
          </cell>
          <cell r="Z169">
            <v>0</v>
          </cell>
          <cell r="AA169">
            <v>1777</v>
          </cell>
          <cell r="AB169">
            <v>0</v>
          </cell>
          <cell r="AC169">
            <v>768.7</v>
          </cell>
          <cell r="AD169">
            <v>13622.695151515152</v>
          </cell>
          <cell r="AE169">
            <v>0</v>
          </cell>
          <cell r="AF169">
            <v>400</v>
          </cell>
          <cell r="AG169">
            <v>400</v>
          </cell>
          <cell r="AH169">
            <v>0</v>
          </cell>
          <cell r="AI169">
            <v>118.4</v>
          </cell>
          <cell r="AJ169">
            <v>0</v>
          </cell>
          <cell r="AK169">
            <v>14.170833333333334</v>
          </cell>
        </row>
        <row r="170">
          <cell r="F170">
            <v>459</v>
          </cell>
          <cell r="G170">
            <v>11562.099999999999</v>
          </cell>
          <cell r="H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  <cell r="W170">
            <v>0</v>
          </cell>
          <cell r="X170">
            <v>270.36363636363637</v>
          </cell>
          <cell r="Y170">
            <v>17514.503030303029</v>
          </cell>
          <cell r="Z170">
            <v>0</v>
          </cell>
          <cell r="AA170">
            <v>0</v>
          </cell>
          <cell r="AB170">
            <v>0</v>
          </cell>
          <cell r="AC170">
            <v>179.90909090909091</v>
          </cell>
          <cell r="AD170">
            <v>13622.695151515152</v>
          </cell>
          <cell r="AE170">
            <v>0</v>
          </cell>
          <cell r="AF170">
            <v>297.72727272727275</v>
          </cell>
          <cell r="AG170">
            <v>298</v>
          </cell>
          <cell r="AH170">
            <v>0</v>
          </cell>
          <cell r="AI170">
            <v>118.4</v>
          </cell>
          <cell r="AJ170">
            <v>0</v>
          </cell>
          <cell r="AK170">
            <v>459</v>
          </cell>
        </row>
        <row r="171">
          <cell r="F171">
            <v>-459</v>
          </cell>
          <cell r="G171">
            <v>0</v>
          </cell>
          <cell r="H171">
            <v>0</v>
          </cell>
          <cell r="P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620.43636363636358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1174.7909090909091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K171">
            <v>0</v>
          </cell>
        </row>
        <row r="172">
          <cell r="F172">
            <v>0</v>
          </cell>
          <cell r="G172">
            <v>0</v>
          </cell>
          <cell r="H172">
            <v>0</v>
          </cell>
          <cell r="P172">
            <v>830</v>
          </cell>
          <cell r="Q172">
            <v>0</v>
          </cell>
          <cell r="R172">
            <v>0</v>
          </cell>
          <cell r="S172">
            <v>3176</v>
          </cell>
          <cell r="T172">
            <v>0</v>
          </cell>
          <cell r="U172">
            <v>0</v>
          </cell>
          <cell r="V172">
            <v>80</v>
          </cell>
          <cell r="W172">
            <v>14347.131818181819</v>
          </cell>
          <cell r="X172">
            <v>0</v>
          </cell>
          <cell r="Y172">
            <v>0</v>
          </cell>
          <cell r="Z172">
            <v>0</v>
          </cell>
          <cell r="AA172">
            <v>300</v>
          </cell>
          <cell r="AB172">
            <v>0</v>
          </cell>
          <cell r="AC172">
            <v>0</v>
          </cell>
          <cell r="AD172">
            <v>12866.875151515153</v>
          </cell>
          <cell r="AE172">
            <v>0</v>
          </cell>
          <cell r="AF172">
            <v>554</v>
          </cell>
          <cell r="AG172">
            <v>554</v>
          </cell>
          <cell r="AH172">
            <v>0</v>
          </cell>
          <cell r="AK172">
            <v>4982</v>
          </cell>
        </row>
        <row r="173">
          <cell r="F173">
            <v>0</v>
          </cell>
          <cell r="G173">
            <v>0</v>
          </cell>
          <cell r="H173">
            <v>0</v>
          </cell>
          <cell r="P173">
            <v>830</v>
          </cell>
          <cell r="Q173">
            <v>0</v>
          </cell>
          <cell r="R173">
            <v>0</v>
          </cell>
          <cell r="S173">
            <v>3176</v>
          </cell>
          <cell r="T173">
            <v>0</v>
          </cell>
          <cell r="U173">
            <v>0</v>
          </cell>
          <cell r="V173">
            <v>80</v>
          </cell>
          <cell r="W173">
            <v>14347.131818181819</v>
          </cell>
          <cell r="X173">
            <v>0</v>
          </cell>
          <cell r="Y173">
            <v>0</v>
          </cell>
          <cell r="Z173">
            <v>0</v>
          </cell>
          <cell r="AA173">
            <v>300</v>
          </cell>
          <cell r="AB173">
            <v>0</v>
          </cell>
          <cell r="AC173">
            <v>0</v>
          </cell>
          <cell r="AD173">
            <v>12866.875151515153</v>
          </cell>
          <cell r="AE173">
            <v>0</v>
          </cell>
          <cell r="AF173">
            <v>554</v>
          </cell>
          <cell r="AG173">
            <v>554</v>
          </cell>
          <cell r="AH173">
            <v>0</v>
          </cell>
          <cell r="AK173">
            <v>4982</v>
          </cell>
        </row>
        <row r="174">
          <cell r="F174">
            <v>0</v>
          </cell>
          <cell r="G174">
            <v>0</v>
          </cell>
          <cell r="H174">
            <v>0</v>
          </cell>
          <cell r="P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  <cell r="AA174">
            <v>0</v>
          </cell>
          <cell r="AB174">
            <v>0</v>
          </cell>
          <cell r="AC174">
            <v>0</v>
          </cell>
          <cell r="AE174">
            <v>0</v>
          </cell>
          <cell r="AF174">
            <v>0</v>
          </cell>
          <cell r="AG174">
            <v>0</v>
          </cell>
          <cell r="AH174">
            <v>0</v>
          </cell>
          <cell r="AK174">
            <v>0</v>
          </cell>
        </row>
        <row r="175">
          <cell r="F175">
            <v>0</v>
          </cell>
          <cell r="G175">
            <v>0</v>
          </cell>
          <cell r="H175">
            <v>0</v>
          </cell>
          <cell r="P175">
            <v>1687</v>
          </cell>
          <cell r="Q175">
            <v>0</v>
          </cell>
          <cell r="R175">
            <v>0</v>
          </cell>
          <cell r="S175">
            <v>4262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85</v>
          </cell>
          <cell r="Y175">
            <v>0</v>
          </cell>
          <cell r="Z175">
            <v>0</v>
          </cell>
          <cell r="AA175">
            <v>0</v>
          </cell>
          <cell r="AB175">
            <v>0</v>
          </cell>
          <cell r="AC175">
            <v>60</v>
          </cell>
          <cell r="AF175">
            <v>-904.4</v>
          </cell>
          <cell r="AG175">
            <v>0</v>
          </cell>
          <cell r="AH175">
            <v>-904.4</v>
          </cell>
          <cell r="AJ175">
            <v>0</v>
          </cell>
          <cell r="AK175">
            <v>0</v>
          </cell>
          <cell r="AO175">
            <v>391</v>
          </cell>
          <cell r="AP175">
            <v>558</v>
          </cell>
          <cell r="AQ175">
            <v>897.62000000000012</v>
          </cell>
          <cell r="AR175">
            <v>1862.3963636363642</v>
          </cell>
        </row>
        <row r="176">
          <cell r="F176">
            <v>-1308</v>
          </cell>
          <cell r="G176">
            <v>0</v>
          </cell>
          <cell r="H176">
            <v>0</v>
          </cell>
          <cell r="P176">
            <v>1687</v>
          </cell>
          <cell r="Q176">
            <v>0</v>
          </cell>
          <cell r="R176">
            <v>0</v>
          </cell>
          <cell r="S176">
            <v>4262</v>
          </cell>
          <cell r="T176">
            <v>0</v>
          </cell>
          <cell r="U176">
            <v>0</v>
          </cell>
          <cell r="V176">
            <v>0</v>
          </cell>
          <cell r="W176">
            <v>0</v>
          </cell>
          <cell r="X176">
            <v>85</v>
          </cell>
          <cell r="Y176">
            <v>0</v>
          </cell>
          <cell r="Z176">
            <v>0</v>
          </cell>
          <cell r="AA176">
            <v>0</v>
          </cell>
          <cell r="AB176">
            <v>0</v>
          </cell>
          <cell r="AC176">
            <v>60</v>
          </cell>
          <cell r="AD176">
            <v>123</v>
          </cell>
          <cell r="AE176">
            <v>83.818181818181813</v>
          </cell>
          <cell r="AF176">
            <v>-904.4</v>
          </cell>
          <cell r="AG176">
            <v>0</v>
          </cell>
          <cell r="AH176">
            <v>-904.4</v>
          </cell>
          <cell r="AK176">
            <v>0</v>
          </cell>
        </row>
        <row r="177">
          <cell r="F177">
            <v>3400</v>
          </cell>
          <cell r="G177">
            <v>0</v>
          </cell>
          <cell r="H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F177">
            <v>0</v>
          </cell>
          <cell r="AG177">
            <v>0</v>
          </cell>
          <cell r="AH177">
            <v>0</v>
          </cell>
          <cell r="AI177">
            <v>0</v>
          </cell>
          <cell r="AJ177">
            <v>0</v>
          </cell>
          <cell r="AK177">
            <v>3400</v>
          </cell>
          <cell r="AO177">
            <v>538</v>
          </cell>
          <cell r="AP177">
            <v>293</v>
          </cell>
          <cell r="AQ177">
            <v>76.587126137841352</v>
          </cell>
          <cell r="AR177">
            <v>30.079540528825305</v>
          </cell>
        </row>
        <row r="178">
          <cell r="F178">
            <v>426</v>
          </cell>
          <cell r="P178">
            <v>920.62</v>
          </cell>
          <cell r="Q178">
            <v>0</v>
          </cell>
          <cell r="R178">
            <v>0</v>
          </cell>
          <cell r="S178">
            <v>2085.52</v>
          </cell>
          <cell r="T178">
            <v>707.75479999999993</v>
          </cell>
          <cell r="U178">
            <v>735.76520000000005</v>
          </cell>
          <cell r="V178">
            <v>721.95</v>
          </cell>
          <cell r="W178">
            <v>0</v>
          </cell>
          <cell r="X178">
            <v>745.15</v>
          </cell>
          <cell r="Y178">
            <v>0</v>
          </cell>
          <cell r="Z178">
            <v>0</v>
          </cell>
          <cell r="AA178">
            <v>597.66</v>
          </cell>
          <cell r="AB178">
            <v>0</v>
          </cell>
          <cell r="AC178">
            <v>606.86</v>
          </cell>
          <cell r="AF178">
            <v>1861.06</v>
          </cell>
          <cell r="AG178">
            <v>1632.3</v>
          </cell>
          <cell r="AH178">
            <v>228.75999999999993</v>
          </cell>
          <cell r="AK178">
            <v>6874.05</v>
          </cell>
          <cell r="AO178">
            <v>396</v>
          </cell>
          <cell r="AP178">
            <v>467</v>
          </cell>
          <cell r="AQ178">
            <v>1039.6199999999999</v>
          </cell>
          <cell r="AR178">
            <v>2063.5209090909093</v>
          </cell>
        </row>
        <row r="179">
          <cell r="F179">
            <v>0</v>
          </cell>
          <cell r="G179">
            <v>0</v>
          </cell>
          <cell r="H179">
            <v>0</v>
          </cell>
          <cell r="P179">
            <v>168</v>
          </cell>
          <cell r="Q179">
            <v>0</v>
          </cell>
          <cell r="R179">
            <v>0</v>
          </cell>
          <cell r="S179">
            <v>640</v>
          </cell>
          <cell r="T179">
            <v>0</v>
          </cell>
          <cell r="U179">
            <v>0</v>
          </cell>
          <cell r="V179">
            <v>458.81818181818181</v>
          </cell>
          <cell r="W179">
            <v>373</v>
          </cell>
          <cell r="X179">
            <v>85.818181818181813</v>
          </cell>
          <cell r="Y179">
            <v>0</v>
          </cell>
          <cell r="Z179">
            <v>0</v>
          </cell>
          <cell r="AA179">
            <v>216.09090909090909</v>
          </cell>
          <cell r="AB179">
            <v>172</v>
          </cell>
          <cell r="AC179">
            <v>44.090909090909093</v>
          </cell>
          <cell r="AD179">
            <v>148</v>
          </cell>
          <cell r="AE179">
            <v>58.818181818181813</v>
          </cell>
          <cell r="AF179">
            <v>300.18181818181819</v>
          </cell>
          <cell r="AG179">
            <v>300</v>
          </cell>
          <cell r="AH179">
            <v>0.18181818181818699</v>
          </cell>
          <cell r="AK179">
            <v>0</v>
          </cell>
        </row>
        <row r="180">
          <cell r="F180">
            <v>25</v>
          </cell>
          <cell r="P180">
            <v>2</v>
          </cell>
          <cell r="Q180">
            <v>0</v>
          </cell>
          <cell r="R180">
            <v>0</v>
          </cell>
          <cell r="S180">
            <v>17</v>
          </cell>
          <cell r="T180">
            <v>10</v>
          </cell>
          <cell r="U180">
            <v>0</v>
          </cell>
          <cell r="V180">
            <v>781</v>
          </cell>
          <cell r="W180">
            <v>0</v>
          </cell>
          <cell r="X180">
            <v>449</v>
          </cell>
          <cell r="Y180">
            <v>0</v>
          </cell>
          <cell r="Z180">
            <v>0</v>
          </cell>
          <cell r="AA180">
            <v>13.333333333333334</v>
          </cell>
          <cell r="AB180">
            <v>0</v>
          </cell>
          <cell r="AC180">
            <v>274.33333333333331</v>
          </cell>
          <cell r="AF180">
            <v>15</v>
          </cell>
          <cell r="AG180">
            <v>15</v>
          </cell>
          <cell r="AH180">
            <v>0</v>
          </cell>
          <cell r="AK180">
            <v>-3357.1339393939384</v>
          </cell>
          <cell r="AO180">
            <v>644</v>
          </cell>
          <cell r="AP180">
            <v>156</v>
          </cell>
          <cell r="AQ180">
            <v>20.261173184357546</v>
          </cell>
          <cell r="AR180">
            <v>33.072160148975826</v>
          </cell>
        </row>
        <row r="181">
          <cell r="F181">
            <v>684.2</v>
          </cell>
          <cell r="P181">
            <v>835.62</v>
          </cell>
          <cell r="Q181">
            <v>0</v>
          </cell>
          <cell r="R181">
            <v>0</v>
          </cell>
          <cell r="S181">
            <v>1895.42</v>
          </cell>
          <cell r="T181">
            <v>644.3785272727273</v>
          </cell>
          <cell r="U181">
            <v>670.49601818181827</v>
          </cell>
          <cell r="V181">
            <v>0</v>
          </cell>
          <cell r="W181">
            <v>0</v>
          </cell>
          <cell r="X181">
            <v>640.75</v>
          </cell>
          <cell r="AA181">
            <v>0</v>
          </cell>
          <cell r="AB181">
            <v>0</v>
          </cell>
          <cell r="AC181">
            <v>534.76</v>
          </cell>
          <cell r="AF181">
            <v>1724.76</v>
          </cell>
          <cell r="AG181">
            <v>1494</v>
          </cell>
          <cell r="AH181">
            <v>230.75999999999996</v>
          </cell>
          <cell r="AK181">
            <v>6562.75</v>
          </cell>
          <cell r="AO181">
            <v>378</v>
          </cell>
          <cell r="AP181">
            <v>513</v>
          </cell>
          <cell r="AQ181">
            <v>1046.6199999999999</v>
          </cell>
          <cell r="AR181">
            <v>2020.3118181818186</v>
          </cell>
        </row>
        <row r="182">
          <cell r="F182">
            <v>0</v>
          </cell>
          <cell r="G182">
            <v>0</v>
          </cell>
          <cell r="H182">
            <v>0</v>
          </cell>
          <cell r="P182">
            <v>196</v>
          </cell>
          <cell r="Q182">
            <v>0</v>
          </cell>
          <cell r="R182">
            <v>0</v>
          </cell>
          <cell r="S182">
            <v>580.5454545454545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270.36363636363637</v>
          </cell>
          <cell r="Y182">
            <v>200</v>
          </cell>
          <cell r="Z182">
            <v>70.363636363636374</v>
          </cell>
          <cell r="AA182">
            <v>0</v>
          </cell>
          <cell r="AB182">
            <v>0</v>
          </cell>
          <cell r="AC182">
            <v>179.90909090909091</v>
          </cell>
          <cell r="AF182">
            <v>297.72727272727275</v>
          </cell>
          <cell r="AG182">
            <v>298</v>
          </cell>
          <cell r="AH182">
            <v>-0.27272727272728048</v>
          </cell>
        </row>
        <row r="183">
          <cell r="F183">
            <v>14450</v>
          </cell>
          <cell r="P183">
            <v>527.99999999999989</v>
          </cell>
          <cell r="Q183">
            <v>0</v>
          </cell>
          <cell r="R183">
            <v>0</v>
          </cell>
          <cell r="S183">
            <v>2345.0000000000005</v>
          </cell>
          <cell r="T183">
            <v>10</v>
          </cell>
          <cell r="U183">
            <v>0</v>
          </cell>
          <cell r="V183">
            <v>382.00000000000051</v>
          </cell>
          <cell r="W183">
            <v>0</v>
          </cell>
          <cell r="X183">
            <v>206.66666666666666</v>
          </cell>
          <cell r="AA183">
            <v>237.66666666666663</v>
          </cell>
          <cell r="AB183">
            <v>0</v>
          </cell>
          <cell r="AC183">
            <v>13.333333333333334</v>
          </cell>
          <cell r="AF183">
            <v>1556.9999999999998</v>
          </cell>
          <cell r="AG183">
            <v>937.00000000000023</v>
          </cell>
          <cell r="AH183">
            <v>620</v>
          </cell>
          <cell r="AK183">
            <v>-2005.1295454545448</v>
          </cell>
          <cell r="AO183">
            <v>160</v>
          </cell>
          <cell r="AP183">
            <v>1507.2</v>
          </cell>
          <cell r="AQ183">
            <v>85.94410774410774</v>
          </cell>
          <cell r="AR183">
            <v>87.055892255892232</v>
          </cell>
        </row>
        <row r="184">
          <cell r="F184" t="str">
            <v>АПАРАТ ВСЬОГО</v>
          </cell>
          <cell r="G184" t="str">
            <v>АПАРАТ ЕЛЕКТРО</v>
          </cell>
          <cell r="H184" t="str">
            <v>АПАРАТ ТЕПЛО</v>
          </cell>
          <cell r="P184" t="str">
            <v>ККМ</v>
          </cell>
          <cell r="S184" t="str">
            <v>КТМ</v>
          </cell>
          <cell r="X184" t="str">
            <v>ТЕЦ-5 ВСЬОГО</v>
          </cell>
          <cell r="Y184" t="str">
            <v>Е/Е</v>
          </cell>
          <cell r="Z184" t="str">
            <v xml:space="preserve"> Т/Е</v>
          </cell>
          <cell r="AC184" t="str">
            <v>ТЕЦ-6 ВСЬОГО</v>
          </cell>
          <cell r="AD184" t="str">
            <v>Е/Е</v>
          </cell>
          <cell r="AE184" t="str">
            <v xml:space="preserve"> Т/Е</v>
          </cell>
          <cell r="AF184" t="str">
            <v>Е/Е</v>
          </cell>
          <cell r="AG184" t="str">
            <v xml:space="preserve"> Т/Е</v>
          </cell>
          <cell r="AI184" t="str">
            <v xml:space="preserve">ДОП.ВИР. </v>
          </cell>
          <cell r="AJ184" t="str">
            <v>ДОП.ВИР. СТ.ОРГ.</v>
          </cell>
          <cell r="AK184" t="str">
            <v>АК КЕ ВСЬОГО</v>
          </cell>
          <cell r="AL184" t="str">
            <v>Е/Е</v>
          </cell>
          <cell r="AM184" t="str">
            <v xml:space="preserve"> Т/Е</v>
          </cell>
          <cell r="AO184" t="str">
            <v>ОЧИК.18.02.</v>
          </cell>
          <cell r="AP184" t="str">
            <v>СТАНЦІІ ТЕПЛОВІ</v>
          </cell>
          <cell r="AQ184" t="str">
            <v>МЕРЕЖІ ЕЛЕКТРО</v>
          </cell>
          <cell r="AR184" t="str">
            <v>МЕРЕЖІ ТЕПЛОВІ</v>
          </cell>
        </row>
        <row r="186">
          <cell r="F186">
            <v>12898</v>
          </cell>
          <cell r="P186">
            <v>461.99999999999989</v>
          </cell>
          <cell r="S186">
            <v>-2490.3333333333335</v>
          </cell>
          <cell r="X186">
            <v>388.99999999999909</v>
          </cell>
          <cell r="AC186">
            <v>-29.333333333333883</v>
          </cell>
          <cell r="AF186">
            <v>2500.0666666666662</v>
          </cell>
          <cell r="AG186">
            <v>1381</v>
          </cell>
          <cell r="AH186">
            <v>1088.0666666666666</v>
          </cell>
          <cell r="AP186">
            <v>1507.2</v>
          </cell>
        </row>
        <row r="187">
          <cell r="F187" t="str">
            <v>АПАРАТ ВСЬОГО</v>
          </cell>
          <cell r="G187" t="str">
            <v>АПАРАТ ЕЛЕКТРО</v>
          </cell>
          <cell r="H187" t="str">
            <v>АПАРАТ ТЕПЛО</v>
          </cell>
          <cell r="P187" t="str">
            <v>ККМ</v>
          </cell>
          <cell r="S187" t="str">
            <v>КТМ</v>
          </cell>
          <cell r="V187" t="str">
            <v>ТЕЦ-5 ВСЬОГО</v>
          </cell>
          <cell r="W187" t="str">
            <v>Е/Е</v>
          </cell>
          <cell r="X187" t="str">
            <v xml:space="preserve"> Т/Е</v>
          </cell>
          <cell r="Y187" t="str">
            <v>Е/Е</v>
          </cell>
          <cell r="Z187" t="str">
            <v xml:space="preserve"> Т/Е</v>
          </cell>
          <cell r="AA187" t="str">
            <v>ТЕЦ-6 ВСЬОГО</v>
          </cell>
          <cell r="AB187" t="str">
            <v>Е/Е</v>
          </cell>
          <cell r="AC187" t="str">
            <v xml:space="preserve"> Т/Е</v>
          </cell>
          <cell r="AD187" t="str">
            <v>Е/Е</v>
          </cell>
          <cell r="AE187" t="str">
            <v xml:space="preserve"> Т/Е</v>
          </cell>
          <cell r="AF187" t="str">
            <v>Е/Е</v>
          </cell>
          <cell r="AG187" t="str">
            <v xml:space="preserve"> Т/Е</v>
          </cell>
          <cell r="AK187" t="str">
            <v>АК КЕ ВСЬОГО</v>
          </cell>
          <cell r="AL187" t="str">
            <v>Е/Е</v>
          </cell>
          <cell r="AM187" t="str">
            <v xml:space="preserve"> Т/Е</v>
          </cell>
          <cell r="AO187" t="str">
            <v>СТАНЦІї ЕЛЕКТРО</v>
          </cell>
          <cell r="AP187" t="str">
            <v>СТАНЦІІ ТЕПЛОВІ</v>
          </cell>
          <cell r="AQ187" t="str">
            <v>МЕРЕЖІ ЕЛЕКТРО</v>
          </cell>
          <cell r="AR187" t="str">
            <v>МЕРЕЖІ ТЕПЛОВІ</v>
          </cell>
        </row>
        <row r="188">
          <cell r="S188">
            <v>16.899999999999999</v>
          </cell>
          <cell r="X188">
            <v>74</v>
          </cell>
          <cell r="AC188">
            <v>62.9</v>
          </cell>
          <cell r="AK188">
            <v>153.80000000000001</v>
          </cell>
          <cell r="AO188">
            <v>252.49999999999997</v>
          </cell>
        </row>
        <row r="189">
          <cell r="P189">
            <v>0</v>
          </cell>
          <cell r="S189">
            <v>0</v>
          </cell>
          <cell r="X189">
            <v>0</v>
          </cell>
          <cell r="AC189">
            <v>0</v>
          </cell>
          <cell r="AO189">
            <v>66</v>
          </cell>
        </row>
        <row r="190">
          <cell r="F190" t="str">
            <v>АПАРАТ ВСЬОГО</v>
          </cell>
          <cell r="G190" t="str">
            <v>АПАРАТ ЕЛЕКТРО</v>
          </cell>
          <cell r="H190" t="str">
            <v>АПАРАТ ТЕПЛО</v>
          </cell>
          <cell r="P190" t="str">
            <v>ККМ</v>
          </cell>
          <cell r="S190">
            <v>11.3</v>
          </cell>
          <cell r="V190">
            <v>58.7</v>
          </cell>
          <cell r="X190" t="str">
            <v>ТЕЦ-5 ВСЬОГО</v>
          </cell>
          <cell r="Y190" t="str">
            <v>Е/Е</v>
          </cell>
          <cell r="Z190" t="str">
            <v xml:space="preserve"> Т/Е</v>
          </cell>
          <cell r="AA190">
            <v>55</v>
          </cell>
          <cell r="AC190" t="str">
            <v>ТЕЦ-6 ВСЬОГО</v>
          </cell>
          <cell r="AF190" t="str">
            <v>Е/Е</v>
          </cell>
          <cell r="AG190" t="str">
            <v xml:space="preserve"> Т/Е</v>
          </cell>
          <cell r="AK190">
            <v>125</v>
          </cell>
          <cell r="AL190" t="str">
            <v>Е/Е</v>
          </cell>
          <cell r="AM190" t="str">
            <v xml:space="preserve"> Т/Е</v>
          </cell>
          <cell r="AO190">
            <v>221.49122807017542</v>
          </cell>
          <cell r="AP190" t="str">
            <v>СТАНЦІІ ТЕПЛОВІ</v>
          </cell>
          <cell r="AQ190" t="str">
            <v>МЕРЕЖІ ЕЛЕКТРО</v>
          </cell>
          <cell r="AR190" t="str">
            <v>МЕРЕЖІ ТЕПЛОВІ</v>
          </cell>
        </row>
        <row r="191">
          <cell r="S191">
            <v>12.9</v>
          </cell>
          <cell r="V191">
            <v>67.3</v>
          </cell>
          <cell r="X191">
            <v>73.5</v>
          </cell>
          <cell r="AA191">
            <v>63</v>
          </cell>
          <cell r="AC191">
            <v>61.7</v>
          </cell>
          <cell r="AK191">
            <v>143.20000000000002</v>
          </cell>
          <cell r="AO191">
            <v>252.49999999999997</v>
          </cell>
        </row>
        <row r="192">
          <cell r="P192">
            <v>0</v>
          </cell>
          <cell r="S192">
            <v>0</v>
          </cell>
          <cell r="V192">
            <v>0</v>
          </cell>
          <cell r="X192">
            <v>0</v>
          </cell>
          <cell r="AA192">
            <v>0</v>
          </cell>
          <cell r="AC192">
            <v>0</v>
          </cell>
          <cell r="AK192">
            <v>25873</v>
          </cell>
          <cell r="AO192">
            <v>66</v>
          </cell>
        </row>
        <row r="193">
          <cell r="P193">
            <v>0</v>
          </cell>
          <cell r="S193">
            <v>192.5</v>
          </cell>
          <cell r="V193">
            <v>192.5</v>
          </cell>
          <cell r="X193">
            <v>65.3</v>
          </cell>
          <cell r="AA193">
            <v>192.5</v>
          </cell>
          <cell r="AC193">
            <v>58</v>
          </cell>
          <cell r="AK193">
            <v>192.5</v>
          </cell>
          <cell r="AO193">
            <v>0</v>
          </cell>
        </row>
        <row r="194">
          <cell r="S194">
            <v>2175</v>
          </cell>
          <cell r="V194">
            <v>11300</v>
          </cell>
          <cell r="X194">
            <v>74.7</v>
          </cell>
          <cell r="AA194">
            <v>10588</v>
          </cell>
          <cell r="AC194">
            <v>66.5</v>
          </cell>
          <cell r="AK194">
            <v>24063</v>
          </cell>
          <cell r="AO194">
            <v>0</v>
          </cell>
        </row>
        <row r="195">
          <cell r="P195">
            <v>0</v>
          </cell>
          <cell r="S195">
            <v>0</v>
          </cell>
          <cell r="X195">
            <v>0</v>
          </cell>
          <cell r="AC195">
            <v>0</v>
          </cell>
          <cell r="AK195">
            <v>24063</v>
          </cell>
          <cell r="AO195">
            <v>66</v>
          </cell>
        </row>
        <row r="196">
          <cell r="P196">
            <v>0</v>
          </cell>
          <cell r="S196">
            <v>192.5</v>
          </cell>
          <cell r="V196">
            <v>0</v>
          </cell>
          <cell r="X196">
            <v>192.5</v>
          </cell>
          <cell r="AA196">
            <v>0</v>
          </cell>
          <cell r="AC196">
            <v>192.5</v>
          </cell>
          <cell r="AK196">
            <v>0</v>
          </cell>
          <cell r="AO196">
            <v>0</v>
          </cell>
        </row>
        <row r="197">
          <cell r="S197">
            <v>1232</v>
          </cell>
          <cell r="V197">
            <v>0</v>
          </cell>
          <cell r="X197">
            <v>12570</v>
          </cell>
          <cell r="AA197">
            <v>0</v>
          </cell>
          <cell r="AC197">
            <v>11165</v>
          </cell>
          <cell r="AK197">
            <v>0</v>
          </cell>
          <cell r="AO197">
            <v>0</v>
          </cell>
        </row>
        <row r="198">
          <cell r="V198">
            <v>82.5</v>
          </cell>
          <cell r="X198">
            <v>82.5</v>
          </cell>
          <cell r="AA198">
            <v>82.5</v>
          </cell>
          <cell r="AC198">
            <v>82.5</v>
          </cell>
          <cell r="AK198">
            <v>24967</v>
          </cell>
        </row>
        <row r="199">
          <cell r="V199">
            <v>0</v>
          </cell>
          <cell r="X199">
            <v>0</v>
          </cell>
          <cell r="AA199">
            <v>0</v>
          </cell>
          <cell r="AC199">
            <v>0</v>
          </cell>
          <cell r="AK199">
            <v>0</v>
          </cell>
          <cell r="AO199">
            <v>75.839416058394164</v>
          </cell>
        </row>
        <row r="200">
          <cell r="S200">
            <v>0</v>
          </cell>
          <cell r="V200">
            <v>0</v>
          </cell>
          <cell r="X200">
            <v>0</v>
          </cell>
          <cell r="AA200">
            <v>0</v>
          </cell>
          <cell r="AC200">
            <v>0</v>
          </cell>
          <cell r="AK200">
            <v>0</v>
          </cell>
          <cell r="AO200">
            <v>103.9</v>
          </cell>
        </row>
        <row r="201">
          <cell r="F201">
            <v>75</v>
          </cell>
          <cell r="P201">
            <v>75</v>
          </cell>
          <cell r="X201">
            <v>82.5</v>
          </cell>
          <cell r="AC201">
            <v>82.5</v>
          </cell>
          <cell r="AJ201">
            <v>0</v>
          </cell>
          <cell r="AO201" t="e">
            <v>#DIV/0!</v>
          </cell>
          <cell r="AR201">
            <v>75</v>
          </cell>
        </row>
        <row r="202">
          <cell r="S202">
            <v>385</v>
          </cell>
          <cell r="V202">
            <v>0</v>
          </cell>
          <cell r="X202">
            <v>0</v>
          </cell>
          <cell r="AA202">
            <v>0</v>
          </cell>
          <cell r="AC202">
            <v>0</v>
          </cell>
          <cell r="AK202">
            <v>0</v>
          </cell>
          <cell r="AO202">
            <v>75.839416058394164</v>
          </cell>
        </row>
        <row r="203">
          <cell r="S203">
            <v>0</v>
          </cell>
          <cell r="V203">
            <v>0</v>
          </cell>
          <cell r="X203">
            <v>0</v>
          </cell>
          <cell r="AA203">
            <v>0</v>
          </cell>
          <cell r="AC203">
            <v>0</v>
          </cell>
          <cell r="AK203">
            <v>0</v>
          </cell>
          <cell r="AO203">
            <v>103.9</v>
          </cell>
        </row>
        <row r="204">
          <cell r="F204">
            <v>75</v>
          </cell>
          <cell r="P204">
            <v>75</v>
          </cell>
          <cell r="AK204">
            <v>0</v>
          </cell>
          <cell r="AO204" t="e">
            <v>#DIV/0!</v>
          </cell>
          <cell r="AR204">
            <v>75</v>
          </cell>
        </row>
        <row r="205">
          <cell r="S205">
            <v>385</v>
          </cell>
          <cell r="V205">
            <v>385</v>
          </cell>
          <cell r="X205">
            <v>0</v>
          </cell>
          <cell r="Y205">
            <v>48.4</v>
          </cell>
          <cell r="Z205">
            <v>25.6</v>
          </cell>
          <cell r="AA205">
            <v>385</v>
          </cell>
          <cell r="AC205">
            <v>0</v>
          </cell>
          <cell r="AD205">
            <v>37.299999999999997</v>
          </cell>
          <cell r="AE205">
            <v>25.6</v>
          </cell>
          <cell r="AK205">
            <v>385</v>
          </cell>
          <cell r="AL205">
            <v>85.699999999999989</v>
          </cell>
          <cell r="AM205">
            <v>68.099999999999994</v>
          </cell>
          <cell r="AO205">
            <v>195.28</v>
          </cell>
          <cell r="AP205">
            <v>74.900000000000006</v>
          </cell>
          <cell r="AQ205">
            <v>281.5</v>
          </cell>
        </row>
        <row r="206">
          <cell r="S206">
            <v>0</v>
          </cell>
          <cell r="V206">
            <v>0</v>
          </cell>
          <cell r="X206">
            <v>0</v>
          </cell>
          <cell r="Y206">
            <v>8146</v>
          </cell>
          <cell r="Z206">
            <v>4309</v>
          </cell>
          <cell r="AA206">
            <v>0</v>
          </cell>
          <cell r="AC206">
            <v>0</v>
          </cell>
          <cell r="AD206">
            <v>6279</v>
          </cell>
          <cell r="AE206">
            <v>4309</v>
          </cell>
          <cell r="AK206">
            <v>0</v>
          </cell>
          <cell r="AL206">
            <v>14425</v>
          </cell>
          <cell r="AM206">
            <v>11448</v>
          </cell>
          <cell r="AO206">
            <v>14810</v>
          </cell>
          <cell r="AP206">
            <v>3112.427048260382</v>
          </cell>
          <cell r="AQ206">
            <v>11697.572951739618</v>
          </cell>
        </row>
        <row r="207">
          <cell r="F207">
            <v>75</v>
          </cell>
          <cell r="P207">
            <v>75</v>
          </cell>
          <cell r="S207">
            <v>167.46</v>
          </cell>
          <cell r="X207">
            <v>168.31</v>
          </cell>
          <cell r="Y207">
            <v>168.31</v>
          </cell>
          <cell r="Z207">
            <v>168.32</v>
          </cell>
          <cell r="AC207">
            <v>168.33</v>
          </cell>
          <cell r="AD207">
            <v>168.34</v>
          </cell>
          <cell r="AE207">
            <v>168.32</v>
          </cell>
          <cell r="AI207">
            <v>0</v>
          </cell>
          <cell r="AJ207">
            <v>0</v>
          </cell>
          <cell r="AK207">
            <v>0</v>
          </cell>
          <cell r="AL207">
            <v>168.32</v>
          </cell>
          <cell r="AM207">
            <v>168.11</v>
          </cell>
          <cell r="AO207" t="e">
            <v>#DIV/0!</v>
          </cell>
          <cell r="AP207">
            <v>41.55</v>
          </cell>
          <cell r="AQ207">
            <v>41.55</v>
          </cell>
          <cell r="AR207">
            <v>75</v>
          </cell>
        </row>
        <row r="208">
          <cell r="S208">
            <v>12.9</v>
          </cell>
          <cell r="V208">
            <v>67.3</v>
          </cell>
          <cell r="W208">
            <v>54.6</v>
          </cell>
          <cell r="X208">
            <v>12.699999999999996</v>
          </cell>
          <cell r="Y208">
            <v>52.8</v>
          </cell>
          <cell r="Z208">
            <v>20.700000000000003</v>
          </cell>
          <cell r="AA208">
            <v>63</v>
          </cell>
          <cell r="AB208">
            <v>50</v>
          </cell>
          <cell r="AC208">
            <v>13</v>
          </cell>
          <cell r="AD208">
            <v>43.9</v>
          </cell>
          <cell r="AE208">
            <v>17.8</v>
          </cell>
          <cell r="AK208">
            <v>143.20000000000002</v>
          </cell>
          <cell r="AL208">
            <v>104.6</v>
          </cell>
          <cell r="AM208">
            <v>38.599999999999994</v>
          </cell>
          <cell r="AO208">
            <v>356.4</v>
          </cell>
          <cell r="AP208">
            <v>74.900000000000006</v>
          </cell>
          <cell r="AQ208">
            <v>281.5</v>
          </cell>
        </row>
        <row r="209">
          <cell r="S209">
            <v>2175</v>
          </cell>
          <cell r="V209">
            <v>11300</v>
          </cell>
          <cell r="W209">
            <v>9168</v>
          </cell>
          <cell r="X209">
            <v>2132</v>
          </cell>
          <cell r="Y209">
            <v>2132</v>
          </cell>
          <cell r="Z209">
            <v>3481</v>
          </cell>
          <cell r="AA209">
            <v>10588</v>
          </cell>
          <cell r="AB209">
            <v>8403</v>
          </cell>
          <cell r="AC209">
            <v>2185</v>
          </cell>
          <cell r="AD209">
            <v>7369</v>
          </cell>
          <cell r="AE209">
            <v>2988</v>
          </cell>
          <cell r="AK209">
            <v>24063</v>
          </cell>
          <cell r="AL209">
            <v>17571</v>
          </cell>
          <cell r="AM209">
            <v>6492</v>
          </cell>
          <cell r="AO209">
            <v>14810</v>
          </cell>
          <cell r="AP209">
            <v>3112.427048260382</v>
          </cell>
          <cell r="AQ209">
            <v>11697.572951739618</v>
          </cell>
        </row>
        <row r="210">
          <cell r="S210">
            <v>168.6</v>
          </cell>
          <cell r="V210">
            <v>167.9</v>
          </cell>
          <cell r="W210">
            <v>167.91</v>
          </cell>
          <cell r="X210">
            <v>167.87</v>
          </cell>
          <cell r="Y210">
            <v>168.14</v>
          </cell>
          <cell r="Z210">
            <v>168.16</v>
          </cell>
          <cell r="AA210">
            <v>168.06</v>
          </cell>
          <cell r="AB210">
            <v>168.06</v>
          </cell>
          <cell r="AC210">
            <v>168.08</v>
          </cell>
          <cell r="AD210">
            <v>167.86</v>
          </cell>
          <cell r="AE210">
            <v>167.87</v>
          </cell>
          <cell r="AK210">
            <v>168.04</v>
          </cell>
          <cell r="AL210">
            <v>167.98</v>
          </cell>
          <cell r="AM210">
            <v>168.19</v>
          </cell>
          <cell r="AO210">
            <v>41.55</v>
          </cell>
          <cell r="AP210">
            <v>41.55</v>
          </cell>
          <cell r="AQ210">
            <v>41.55</v>
          </cell>
          <cell r="AR210">
            <v>0</v>
          </cell>
        </row>
        <row r="211">
          <cell r="S211">
            <v>7.3</v>
          </cell>
          <cell r="X211">
            <v>74.7</v>
          </cell>
          <cell r="Y211">
            <v>55.2</v>
          </cell>
          <cell r="Z211">
            <v>19.5</v>
          </cell>
          <cell r="AC211">
            <v>66.5</v>
          </cell>
          <cell r="AD211">
            <v>40.9</v>
          </cell>
          <cell r="AE211">
            <v>25.6</v>
          </cell>
          <cell r="AK211">
            <v>148.5</v>
          </cell>
          <cell r="AL211">
            <v>96.1</v>
          </cell>
          <cell r="AM211">
            <v>0</v>
          </cell>
          <cell r="AO211">
            <v>52</v>
          </cell>
          <cell r="AP211">
            <v>52</v>
          </cell>
          <cell r="AQ211">
            <v>281.5</v>
          </cell>
        </row>
        <row r="212">
          <cell r="S212">
            <v>1232</v>
          </cell>
          <cell r="V212">
            <v>11300</v>
          </cell>
          <cell r="X212">
            <v>12570</v>
          </cell>
          <cell r="Y212">
            <v>9289</v>
          </cell>
          <cell r="Z212">
            <v>3281</v>
          </cell>
          <cell r="AA212">
            <v>10588</v>
          </cell>
          <cell r="AC212">
            <v>11165</v>
          </cell>
          <cell r="AD212">
            <v>6867</v>
          </cell>
          <cell r="AE212">
            <v>4298</v>
          </cell>
          <cell r="AK212">
            <v>24063</v>
          </cell>
          <cell r="AL212">
            <v>17571</v>
          </cell>
          <cell r="AM212">
            <v>6492</v>
          </cell>
          <cell r="AO212">
            <v>14862</v>
          </cell>
          <cell r="AP212">
            <v>3164.427048260382</v>
          </cell>
          <cell r="AQ212">
            <v>11697.572951739618</v>
          </cell>
        </row>
        <row r="213">
          <cell r="S213">
            <v>168.77</v>
          </cell>
          <cell r="X213">
            <v>168.27</v>
          </cell>
          <cell r="Y213">
            <v>168.28</v>
          </cell>
          <cell r="Z213">
            <v>168.26</v>
          </cell>
          <cell r="AC213">
            <v>167.89</v>
          </cell>
          <cell r="AD213">
            <v>167.9</v>
          </cell>
          <cell r="AE213">
            <v>167.89</v>
          </cell>
          <cell r="AK213">
            <v>168.13</v>
          </cell>
          <cell r="AL213">
            <v>168.12</v>
          </cell>
          <cell r="AM213">
            <v>168.15</v>
          </cell>
          <cell r="AO213">
            <v>41.55</v>
          </cell>
          <cell r="AP213">
            <v>41.55</v>
          </cell>
          <cell r="AQ213">
            <v>41.55</v>
          </cell>
          <cell r="AR213">
            <v>0</v>
          </cell>
        </row>
        <row r="214">
          <cell r="AM214">
            <v>0</v>
          </cell>
          <cell r="AO214">
            <v>52</v>
          </cell>
          <cell r="AP214">
            <v>52</v>
          </cell>
        </row>
        <row r="215">
          <cell r="X215">
            <v>12570</v>
          </cell>
          <cell r="AC215">
            <v>11165</v>
          </cell>
          <cell r="AK215">
            <v>24967</v>
          </cell>
          <cell r="AL215">
            <v>16156</v>
          </cell>
          <cell r="AM215">
            <v>8811</v>
          </cell>
          <cell r="AO215">
            <v>14862</v>
          </cell>
          <cell r="AP215">
            <v>3164.427048260382</v>
          </cell>
          <cell r="AQ215">
            <v>11697.572951739618</v>
          </cell>
        </row>
        <row r="218">
          <cell r="G218" t="str">
            <v>Б.В.ЯЩЕНКО</v>
          </cell>
        </row>
        <row r="219">
          <cell r="G219" t="str">
            <v>М.В.ТЕРПИЛО</v>
          </cell>
        </row>
        <row r="220">
          <cell r="G220" t="str">
            <v xml:space="preserve">В.І.МИРГОРОДСЬКИЙ                                  </v>
          </cell>
        </row>
        <row r="221">
          <cell r="G221" t="str">
            <v xml:space="preserve">М.І.ШЕВЧЕНКО                                 </v>
          </cell>
        </row>
        <row r="222">
          <cell r="G222" t="str">
            <v>В.Ю.МОНТЬЕВ</v>
          </cell>
        </row>
        <row r="223">
          <cell r="G223" t="str">
            <v xml:space="preserve">О.М.НИКОЛЕНКО      </v>
          </cell>
          <cell r="AP223">
            <v>1507.2</v>
          </cell>
        </row>
        <row r="226">
          <cell r="AP226">
            <v>1507.2</v>
          </cell>
        </row>
        <row r="227">
          <cell r="AP227">
            <v>1507.2</v>
          </cell>
        </row>
        <row r="238">
          <cell r="AG238" t="str">
            <v xml:space="preserve">         Затверджую</v>
          </cell>
        </row>
        <row r="239">
          <cell r="AG239" t="str">
            <v xml:space="preserve"> Голова правління </v>
          </cell>
        </row>
        <row r="240">
          <cell r="AG240" t="str">
            <v xml:space="preserve">                        І.В.Плачков</v>
          </cell>
        </row>
        <row r="241">
          <cell r="AG241" t="str">
            <v xml:space="preserve">   "_____" ________2000 р.</v>
          </cell>
        </row>
        <row r="242">
          <cell r="AG242" t="str">
            <v xml:space="preserve"> Голова правління </v>
          </cell>
        </row>
        <row r="243">
          <cell r="AG243" t="str">
            <v xml:space="preserve">                        І.В.Плачков</v>
          </cell>
        </row>
        <row r="244">
          <cell r="AG244" t="str">
            <v xml:space="preserve">   "_____" ________2000 р.</v>
          </cell>
        </row>
        <row r="245">
          <cell r="F245" t="str">
            <v>РОЗРАХУНОК ФІНАНСОВИХ ПОТОКІВ НА   березень  2000 року</v>
          </cell>
          <cell r="AG245" t="str">
            <v xml:space="preserve">   "_____" ________2000 р.</v>
          </cell>
        </row>
        <row r="246">
          <cell r="F246" t="str">
            <v>ПО ФІЛІАЛАХ АК КИЇВЕНЕРГО</v>
          </cell>
        </row>
        <row r="248">
          <cell r="F248" t="str">
            <v>РОЗРАХУНОК ФІНАНСОВИХ ПОТОКІВ НА   березень  2000 року</v>
          </cell>
        </row>
        <row r="249">
          <cell r="F249" t="str">
            <v>ПО ФІЛІАЛАХ АК КИЇВЕНЕРГО</v>
          </cell>
        </row>
        <row r="250">
          <cell r="F250" t="str">
            <v>ПО ФІЛІАЛАХ АК КИЇВЕНЕРГО</v>
          </cell>
        </row>
        <row r="251">
          <cell r="AK251" t="str">
            <v>тис.грн.</v>
          </cell>
        </row>
        <row r="252">
          <cell r="F252" t="str">
            <v>ВИКОН.ДИР.</v>
          </cell>
          <cell r="G252" t="str">
            <v>АПАРАТ ЕЛЕКТРО</v>
          </cell>
          <cell r="H252" t="str">
            <v>АПАРАТ ТЕПЛО</v>
          </cell>
          <cell r="P252" t="str">
            <v>КМ</v>
          </cell>
          <cell r="Q252" t="str">
            <v>ТМ</v>
          </cell>
          <cell r="S252" t="str">
            <v>КТМ</v>
          </cell>
          <cell r="T252" t="str">
            <v>ВИРОБН</v>
          </cell>
          <cell r="U252" t="str">
            <v>ПЕРЕД</v>
          </cell>
          <cell r="V252" t="str">
            <v>ТЕЦ-5 ВСЬОГО</v>
          </cell>
          <cell r="W252" t="str">
            <v>Е/Е</v>
          </cell>
          <cell r="X252" t="str">
            <v xml:space="preserve"> Т/Е</v>
          </cell>
          <cell r="Y252" t="str">
            <v>Е/Е</v>
          </cell>
          <cell r="Z252" t="str">
            <v xml:space="preserve"> Т/Е</v>
          </cell>
          <cell r="AA252" t="str">
            <v>ТЕЦ-6 ВСЬОГО</v>
          </cell>
          <cell r="AB252" t="str">
            <v>Е/Е</v>
          </cell>
          <cell r="AC252" t="str">
            <v xml:space="preserve"> Т/Е</v>
          </cell>
          <cell r="AD252" t="str">
            <v>Е/Е</v>
          </cell>
          <cell r="AE252" t="str">
            <v xml:space="preserve"> Т/Е</v>
          </cell>
          <cell r="AF252" t="str">
            <v>ТРМ ВСЬОГО</v>
          </cell>
          <cell r="AG252" t="str">
            <v>ТРМ  АК КЕ</v>
          </cell>
          <cell r="AH252" t="str">
            <v>ТРМ СТОР</v>
          </cell>
          <cell r="AK252" t="str">
            <v>АК КЕ осн.вир.</v>
          </cell>
          <cell r="AL252" t="str">
            <v>АК КЕ ВСЬОГО</v>
          </cell>
          <cell r="AM252" t="str">
            <v xml:space="preserve"> Т/Е</v>
          </cell>
          <cell r="AO252" t="str">
            <v>СТАНЦІї ЕЛЕКТРО</v>
          </cell>
          <cell r="AP252" t="str">
            <v>СТАНЦІІ ТЕПЛОВІ</v>
          </cell>
          <cell r="AQ252" t="str">
            <v>МЕРЕЖІ ЕЛЕКТРО</v>
          </cell>
          <cell r="AR252" t="str">
            <v>МЕРЕЖІ ТЕПЛОВІ</v>
          </cell>
        </row>
        <row r="253">
          <cell r="F253">
            <v>3652</v>
          </cell>
          <cell r="P253">
            <v>3080.62</v>
          </cell>
          <cell r="S253">
            <v>8423.52</v>
          </cell>
          <cell r="V253">
            <v>2576.1318181818187</v>
          </cell>
          <cell r="X253">
            <v>3133.4075757575761</v>
          </cell>
          <cell r="AA253">
            <v>2709.5690909090908</v>
          </cell>
          <cell r="AC253">
            <v>2333.3751515151525</v>
          </cell>
          <cell r="AF253">
            <v>4466.8781818181815</v>
          </cell>
          <cell r="AG253">
            <v>3618.3</v>
          </cell>
          <cell r="AH253">
            <v>848.57818181818175</v>
          </cell>
          <cell r="AK253">
            <v>26332.719090909093</v>
          </cell>
        </row>
        <row r="254">
          <cell r="AK254" t="str">
            <v>тис.грн.</v>
          </cell>
        </row>
        <row r="255">
          <cell r="F255">
            <v>14482.471428571429</v>
          </cell>
          <cell r="G255">
            <v>2317.6703910614524</v>
          </cell>
          <cell r="H255">
            <v>2155.3296089385476</v>
          </cell>
          <cell r="P255">
            <v>3080.62</v>
          </cell>
          <cell r="Q255">
            <v>0</v>
          </cell>
          <cell r="R255">
            <v>0</v>
          </cell>
          <cell r="S255">
            <v>8423.52</v>
          </cell>
          <cell r="T255">
            <v>2620.8347999999996</v>
          </cell>
          <cell r="U255">
            <v>2617.6851999999999</v>
          </cell>
          <cell r="V255">
            <v>2576.1318181818187</v>
          </cell>
          <cell r="W255">
            <v>2024</v>
          </cell>
          <cell r="X255">
            <v>472.13181818181829</v>
          </cell>
          <cell r="Y255">
            <v>0</v>
          </cell>
          <cell r="Z255">
            <v>0</v>
          </cell>
          <cell r="AA255">
            <v>2709.5690909090908</v>
          </cell>
          <cell r="AB255">
            <v>1898</v>
          </cell>
          <cell r="AC255">
            <v>511.56909090909085</v>
          </cell>
          <cell r="AD255">
            <v>1496</v>
          </cell>
          <cell r="AE255">
            <v>607.87515151515208</v>
          </cell>
          <cell r="AF255">
            <v>4466.8781818181815</v>
          </cell>
          <cell r="AG255">
            <v>3618.3</v>
          </cell>
          <cell r="AH255">
            <v>848.57818181818175</v>
          </cell>
          <cell r="AI255" t="str">
            <v>ТИС.ГРН.</v>
          </cell>
          <cell r="AK255">
            <v>64105.612337662344</v>
          </cell>
          <cell r="AL255" t="str">
            <v>АК КЕ ВСЬОГО</v>
          </cell>
          <cell r="AM255">
            <v>40995.25</v>
          </cell>
          <cell r="AO255" t="str">
            <v>СТАНЦІї ЕЛЕКТРО</v>
          </cell>
          <cell r="AP255" t="str">
            <v>СТАНЦІІ ТЕПЛОВІ</v>
          </cell>
          <cell r="AQ255" t="str">
            <v>МЕРЕЖІ ЕЛЕКТРО</v>
          </cell>
          <cell r="AR255" t="str">
            <v>МЕРЕЖІ ТЕПЛОВІ</v>
          </cell>
        </row>
        <row r="256">
          <cell r="F256">
            <v>8174.138095238095</v>
          </cell>
          <cell r="G256">
            <v>2114.6703910614524</v>
          </cell>
          <cell r="H256">
            <v>1932.3296089385476</v>
          </cell>
          <cell r="P256">
            <v>605</v>
          </cell>
          <cell r="Q256" t="str">
            <v>ТМ</v>
          </cell>
          <cell r="S256">
            <v>4046</v>
          </cell>
          <cell r="T256">
            <v>1750.1999999999996</v>
          </cell>
          <cell r="U256">
            <v>1026.8</v>
          </cell>
          <cell r="V256">
            <v>1033.0000000000005</v>
          </cell>
          <cell r="W256">
            <v>1364</v>
          </cell>
          <cell r="X256">
            <v>318.00000000000011</v>
          </cell>
          <cell r="Y256">
            <v>1589</v>
          </cell>
          <cell r="Z256">
            <v>624.33333333333371</v>
          </cell>
          <cell r="AA256">
            <v>624</v>
          </cell>
          <cell r="AB256">
            <v>1140</v>
          </cell>
          <cell r="AC256">
            <v>314.99999999999994</v>
          </cell>
          <cell r="AD256">
            <v>923</v>
          </cell>
          <cell r="AE256">
            <v>374.83333333333388</v>
          </cell>
          <cell r="AF256">
            <v>987.99999999999977</v>
          </cell>
          <cell r="AG256">
            <v>823.00000000000023</v>
          </cell>
          <cell r="AH256">
            <v>158</v>
          </cell>
          <cell r="AI256" t="str">
            <v xml:space="preserve">ДОП.ВИР. </v>
          </cell>
          <cell r="AJ256" t="str">
            <v>ДОП.ВИР. СТ.ОРГ.</v>
          </cell>
          <cell r="AK256">
            <v>47832.559913419922</v>
          </cell>
          <cell r="AL256" t="str">
            <v>АК КЕ ВСЬОГО</v>
          </cell>
          <cell r="AM256">
            <v>14890.138095238095</v>
          </cell>
          <cell r="AO256" t="str">
            <v>СТАНЦІї ЕЛЕКТРО</v>
          </cell>
          <cell r="AP256" t="str">
            <v>СТАНЦІІ ТЕПЛОВІ</v>
          </cell>
          <cell r="AQ256" t="str">
            <v>МЕРЕЖІ ЕЛЕКТРО</v>
          </cell>
          <cell r="AR256" t="str">
            <v>МЕРЕЖІ ТЕПЛОВІ</v>
          </cell>
        </row>
        <row r="257">
          <cell r="F257">
            <v>42326.804761904765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0</v>
          </cell>
          <cell r="V257">
            <v>0</v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  <cell r="AA257">
            <v>18</v>
          </cell>
          <cell r="AB257">
            <v>0</v>
          </cell>
          <cell r="AC257">
            <v>0</v>
          </cell>
          <cell r="AD257">
            <v>0</v>
          </cell>
          <cell r="AE257">
            <v>0</v>
          </cell>
          <cell r="AF257">
            <v>0</v>
          </cell>
          <cell r="AG257">
            <v>0</v>
          </cell>
          <cell r="AH257">
            <v>0</v>
          </cell>
          <cell r="AJ257">
            <v>7599</v>
          </cell>
          <cell r="AK257">
            <v>42344.804761904765</v>
          </cell>
        </row>
        <row r="258">
          <cell r="F258">
            <v>24063</v>
          </cell>
          <cell r="G258">
            <v>2573.3582491582492</v>
          </cell>
          <cell r="H258">
            <v>2947.8417508417506</v>
          </cell>
          <cell r="P258">
            <v>3642.12</v>
          </cell>
          <cell r="Q258">
            <v>0</v>
          </cell>
          <cell r="R258">
            <v>0</v>
          </cell>
          <cell r="S258">
            <v>4914.9412121212117</v>
          </cell>
          <cell r="T258">
            <v>2221.1818606060606</v>
          </cell>
          <cell r="U258">
            <v>2612.759351515152</v>
          </cell>
          <cell r="V258">
            <v>0</v>
          </cell>
          <cell r="W258">
            <v>0</v>
          </cell>
          <cell r="X258">
            <v>1941.8530303030293</v>
          </cell>
          <cell r="Y258">
            <v>1372</v>
          </cell>
          <cell r="Z258">
            <v>484.85303030302975</v>
          </cell>
          <cell r="AA258">
            <v>0</v>
          </cell>
          <cell r="AB258">
            <v>0</v>
          </cell>
          <cell r="AC258">
            <v>1753.5509090909086</v>
          </cell>
          <cell r="AF258">
            <v>3698.0493939393937</v>
          </cell>
          <cell r="AG258">
            <v>3251.35</v>
          </cell>
          <cell r="AH258">
            <v>415.69939393939387</v>
          </cell>
          <cell r="AK258">
            <v>24063</v>
          </cell>
          <cell r="AM258">
            <v>45205.25</v>
          </cell>
        </row>
        <row r="259">
          <cell r="F259">
            <v>6512</v>
          </cell>
          <cell r="G259">
            <v>2277.3582491582492</v>
          </cell>
          <cell r="H259">
            <v>2559.6417508417508</v>
          </cell>
          <cell r="P259">
            <v>1403</v>
          </cell>
          <cell r="Q259">
            <v>0</v>
          </cell>
          <cell r="R259">
            <v>0</v>
          </cell>
          <cell r="S259">
            <v>323.66666666666629</v>
          </cell>
          <cell r="T259">
            <v>1413.9233333333332</v>
          </cell>
          <cell r="U259">
            <v>1087.1433333333339</v>
          </cell>
          <cell r="V259">
            <v>0</v>
          </cell>
          <cell r="W259">
            <v>0</v>
          </cell>
          <cell r="X259">
            <v>474.66666666666572</v>
          </cell>
          <cell r="Y259">
            <v>691</v>
          </cell>
          <cell r="Z259">
            <v>244.46666666666613</v>
          </cell>
          <cell r="AA259">
            <v>0</v>
          </cell>
          <cell r="AB259">
            <v>0</v>
          </cell>
          <cell r="AC259">
            <v>-208.00000000000045</v>
          </cell>
          <cell r="AD259">
            <v>1377</v>
          </cell>
          <cell r="AE259">
            <v>944.69515151515134</v>
          </cell>
          <cell r="AF259">
            <v>428.71666666666636</v>
          </cell>
          <cell r="AG259">
            <v>373.04999999999984</v>
          </cell>
          <cell r="AH259">
            <v>136.66666666666663</v>
          </cell>
          <cell r="AI259">
            <v>847.2</v>
          </cell>
          <cell r="AJ259">
            <v>0</v>
          </cell>
          <cell r="AK259">
            <v>6512</v>
          </cell>
          <cell r="AM259">
            <v>9679.4428571428543</v>
          </cell>
        </row>
        <row r="260">
          <cell r="F260">
            <v>7379.804761904762</v>
          </cell>
          <cell r="G260">
            <v>1560.3537061118332</v>
          </cell>
          <cell r="H260">
            <v>1880.6462938881664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0</v>
          </cell>
          <cell r="V260">
            <v>0</v>
          </cell>
          <cell r="W260">
            <v>0</v>
          </cell>
          <cell r="X260">
            <v>0</v>
          </cell>
          <cell r="Y260">
            <v>0</v>
          </cell>
          <cell r="Z260">
            <v>0</v>
          </cell>
          <cell r="AA260">
            <v>0</v>
          </cell>
          <cell r="AB260">
            <v>0</v>
          </cell>
          <cell r="AC260">
            <v>0</v>
          </cell>
          <cell r="AD260">
            <v>0</v>
          </cell>
          <cell r="AE260">
            <v>0</v>
          </cell>
          <cell r="AF260">
            <v>0</v>
          </cell>
          <cell r="AG260">
            <v>0</v>
          </cell>
          <cell r="AH260">
            <v>0</v>
          </cell>
          <cell r="AI260">
            <v>229.20000000000005</v>
          </cell>
          <cell r="AJ260">
            <v>-2455</v>
          </cell>
          <cell r="AK260">
            <v>7379.804761904762</v>
          </cell>
          <cell r="AM260">
            <v>14653.6</v>
          </cell>
        </row>
        <row r="261">
          <cell r="F261">
            <v>921.33333333333337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0</v>
          </cell>
          <cell r="V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0</v>
          </cell>
          <cell r="AB261">
            <v>0</v>
          </cell>
          <cell r="AC261">
            <v>0</v>
          </cell>
          <cell r="AD261">
            <v>0</v>
          </cell>
          <cell r="AE261">
            <v>0</v>
          </cell>
          <cell r="AF261">
            <v>0</v>
          </cell>
          <cell r="AG261">
            <v>0</v>
          </cell>
          <cell r="AH261">
            <v>0</v>
          </cell>
          <cell r="AI261">
            <v>0</v>
          </cell>
          <cell r="AK261">
            <v>921.33333333333337</v>
          </cell>
        </row>
        <row r="262">
          <cell r="F262">
            <v>0</v>
          </cell>
          <cell r="AK262">
            <v>0</v>
          </cell>
        </row>
        <row r="263">
          <cell r="F263">
            <v>2514.4714285714285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>
            <v>0</v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  <cell r="AA263">
            <v>0</v>
          </cell>
          <cell r="AB263">
            <v>0</v>
          </cell>
          <cell r="AC263">
            <v>0</v>
          </cell>
          <cell r="AF263">
            <v>0</v>
          </cell>
          <cell r="AG263">
            <v>0</v>
          </cell>
          <cell r="AH263">
            <v>0</v>
          </cell>
          <cell r="AK263">
            <v>2514.4714285714285</v>
          </cell>
        </row>
        <row r="264">
          <cell r="F264">
            <v>3500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0</v>
          </cell>
          <cell r="V264">
            <v>0</v>
          </cell>
          <cell r="W264">
            <v>0</v>
          </cell>
          <cell r="X264">
            <v>0</v>
          </cell>
          <cell r="Y264">
            <v>0</v>
          </cell>
          <cell r="Z264">
            <v>0</v>
          </cell>
          <cell r="AA264">
            <v>0</v>
          </cell>
          <cell r="AB264">
            <v>0</v>
          </cell>
          <cell r="AC264">
            <v>0</v>
          </cell>
          <cell r="AD264">
            <v>0</v>
          </cell>
          <cell r="AE264">
            <v>0</v>
          </cell>
          <cell r="AF264">
            <v>0</v>
          </cell>
          <cell r="AG264">
            <v>0</v>
          </cell>
          <cell r="AH264">
            <v>0</v>
          </cell>
          <cell r="AI264">
            <v>0</v>
          </cell>
          <cell r="AK264">
            <v>3500</v>
          </cell>
        </row>
        <row r="265">
          <cell r="F265">
            <v>0</v>
          </cell>
          <cell r="AK265">
            <v>0</v>
          </cell>
        </row>
        <row r="266">
          <cell r="F266">
            <v>444</v>
          </cell>
          <cell r="P266">
            <v>0</v>
          </cell>
          <cell r="S266">
            <v>0</v>
          </cell>
          <cell r="V266">
            <v>0</v>
          </cell>
          <cell r="X266">
            <v>0</v>
          </cell>
          <cell r="AA266">
            <v>0</v>
          </cell>
          <cell r="AC266">
            <v>0</v>
          </cell>
          <cell r="AF266">
            <v>0</v>
          </cell>
          <cell r="AG266">
            <v>0</v>
          </cell>
          <cell r="AH266">
            <v>0</v>
          </cell>
          <cell r="AK266">
            <v>444</v>
          </cell>
        </row>
        <row r="267">
          <cell r="F267">
            <v>3995</v>
          </cell>
          <cell r="AK267">
            <v>3995</v>
          </cell>
        </row>
        <row r="268">
          <cell r="F268">
            <v>377</v>
          </cell>
          <cell r="P268">
            <v>0</v>
          </cell>
          <cell r="S268">
            <v>0</v>
          </cell>
          <cell r="V268">
            <v>0</v>
          </cell>
          <cell r="X268">
            <v>0</v>
          </cell>
          <cell r="AA268">
            <v>18</v>
          </cell>
          <cell r="AC268">
            <v>0</v>
          </cell>
          <cell r="AF268">
            <v>0</v>
          </cell>
          <cell r="AG268">
            <v>0</v>
          </cell>
          <cell r="AH268">
            <v>0</v>
          </cell>
          <cell r="AK268">
            <v>395</v>
          </cell>
        </row>
        <row r="269">
          <cell r="F269">
            <v>45978.804761904765</v>
          </cell>
          <cell r="P269">
            <v>3080.62</v>
          </cell>
          <cell r="Q269">
            <v>0</v>
          </cell>
          <cell r="R269">
            <v>0</v>
          </cell>
          <cell r="S269">
            <v>8423.52</v>
          </cell>
          <cell r="T269">
            <v>0</v>
          </cell>
          <cell r="U269">
            <v>0</v>
          </cell>
          <cell r="V269">
            <v>2576.1318181818187</v>
          </cell>
          <cell r="W269">
            <v>0</v>
          </cell>
          <cell r="X269">
            <v>0</v>
          </cell>
          <cell r="Y269">
            <v>0</v>
          </cell>
          <cell r="Z269">
            <v>0</v>
          </cell>
          <cell r="AA269">
            <v>2727.5690909090908</v>
          </cell>
          <cell r="AB269">
            <v>0</v>
          </cell>
          <cell r="AC269">
            <v>0</v>
          </cell>
          <cell r="AD269">
            <v>0</v>
          </cell>
          <cell r="AE269">
            <v>0</v>
          </cell>
          <cell r="AF269">
            <v>4466.8781818181815</v>
          </cell>
          <cell r="AG269">
            <v>3618.3</v>
          </cell>
          <cell r="AH269">
            <v>848.57818181818175</v>
          </cell>
          <cell r="AK269">
            <v>68677.523852813873</v>
          </cell>
        </row>
        <row r="270">
          <cell r="F270">
            <v>1392</v>
          </cell>
          <cell r="P270">
            <v>1965.62</v>
          </cell>
          <cell r="Q270">
            <v>0</v>
          </cell>
          <cell r="R270">
            <v>0</v>
          </cell>
          <cell r="S270">
            <v>4127.5200000000004</v>
          </cell>
          <cell r="T270">
            <v>717.75479999999993</v>
          </cell>
          <cell r="U270">
            <v>735.76520000000005</v>
          </cell>
          <cell r="V270">
            <v>1973.95</v>
          </cell>
          <cell r="W270">
            <v>951</v>
          </cell>
          <cell r="X270">
            <v>222.13181818181818</v>
          </cell>
          <cell r="Y270">
            <v>0</v>
          </cell>
          <cell r="Z270">
            <v>0</v>
          </cell>
          <cell r="AA270">
            <v>623.99333333333334</v>
          </cell>
          <cell r="AB270">
            <v>314</v>
          </cell>
          <cell r="AC270">
            <v>80.902424242424232</v>
          </cell>
          <cell r="AD270">
            <v>293</v>
          </cell>
          <cell r="AE270">
            <v>120.37515151515153</v>
          </cell>
          <cell r="AF270">
            <v>3101.06</v>
          </cell>
          <cell r="AG270">
            <v>2417.3000000000002</v>
          </cell>
          <cell r="AH270">
            <v>690.76</v>
          </cell>
          <cell r="AI270">
            <v>0</v>
          </cell>
          <cell r="AK270">
            <v>14200.143333333333</v>
          </cell>
        </row>
        <row r="271">
          <cell r="F271">
            <v>426</v>
          </cell>
          <cell r="G271">
            <v>203</v>
          </cell>
          <cell r="H271">
            <v>223</v>
          </cell>
          <cell r="P271">
            <v>998.62</v>
          </cell>
          <cell r="S271">
            <v>2085.52</v>
          </cell>
          <cell r="T271">
            <v>707.75479999999993</v>
          </cell>
          <cell r="U271">
            <v>735.76520000000005</v>
          </cell>
          <cell r="V271">
            <v>721.95</v>
          </cell>
          <cell r="W271">
            <v>213</v>
          </cell>
          <cell r="X271">
            <v>50.131818181818176</v>
          </cell>
          <cell r="Y271">
            <v>295</v>
          </cell>
          <cell r="Z271">
            <v>116.2409090909091</v>
          </cell>
          <cell r="AA271">
            <v>597.66</v>
          </cell>
          <cell r="AB271">
            <v>303</v>
          </cell>
          <cell r="AC271">
            <v>78.569090909090903</v>
          </cell>
          <cell r="AD271">
            <v>284</v>
          </cell>
          <cell r="AE271">
            <v>116.0418181818182</v>
          </cell>
          <cell r="AF271">
            <v>1861.06</v>
          </cell>
          <cell r="AG271">
            <v>1632.3</v>
          </cell>
          <cell r="AH271">
            <v>228.75999999999993</v>
          </cell>
          <cell r="AK271">
            <v>7180.8099999999995</v>
          </cell>
        </row>
        <row r="272">
          <cell r="F272">
            <v>0</v>
          </cell>
          <cell r="P272">
            <v>0</v>
          </cell>
          <cell r="Q272">
            <v>0</v>
          </cell>
          <cell r="R272">
            <v>0</v>
          </cell>
          <cell r="S272">
            <v>10</v>
          </cell>
          <cell r="T272">
            <v>10</v>
          </cell>
          <cell r="U272">
            <v>0</v>
          </cell>
          <cell r="V272">
            <v>910</v>
          </cell>
          <cell r="W272">
            <v>738</v>
          </cell>
          <cell r="X272">
            <v>172</v>
          </cell>
          <cell r="Y272">
            <v>0</v>
          </cell>
          <cell r="Z272">
            <v>0</v>
          </cell>
          <cell r="AA272">
            <v>-0.66666666666666607</v>
          </cell>
          <cell r="AB272">
            <v>11</v>
          </cell>
          <cell r="AC272">
            <v>2.3333333333333339</v>
          </cell>
          <cell r="AD272">
            <v>9</v>
          </cell>
          <cell r="AE272">
            <v>4.3333333333333339</v>
          </cell>
          <cell r="AF272">
            <v>2</v>
          </cell>
          <cell r="AG272">
            <v>2</v>
          </cell>
          <cell r="AH272">
            <v>0</v>
          </cell>
          <cell r="AI272">
            <v>0</v>
          </cell>
          <cell r="AK272">
            <v>921.33333333333337</v>
          </cell>
        </row>
        <row r="273">
          <cell r="F273">
            <v>960</v>
          </cell>
          <cell r="P273">
            <v>952</v>
          </cell>
          <cell r="Q273">
            <v>0</v>
          </cell>
          <cell r="R273">
            <v>0</v>
          </cell>
          <cell r="S273">
            <v>1276</v>
          </cell>
          <cell r="T273">
            <v>0</v>
          </cell>
          <cell r="U273">
            <v>0</v>
          </cell>
          <cell r="V273">
            <v>342</v>
          </cell>
          <cell r="W273">
            <v>0</v>
          </cell>
          <cell r="X273">
            <v>0</v>
          </cell>
          <cell r="Y273">
            <v>0</v>
          </cell>
          <cell r="Z273">
            <v>0</v>
          </cell>
          <cell r="AA273">
            <v>327</v>
          </cell>
          <cell r="AB273">
            <v>0</v>
          </cell>
          <cell r="AC273">
            <v>0</v>
          </cell>
          <cell r="AD273">
            <v>0</v>
          </cell>
          <cell r="AE273">
            <v>0</v>
          </cell>
          <cell r="AF273">
            <v>568</v>
          </cell>
          <cell r="AG273">
            <v>530</v>
          </cell>
          <cell r="AH273">
            <v>45</v>
          </cell>
          <cell r="AI273">
            <v>0</v>
          </cell>
          <cell r="AK273">
            <v>4588</v>
          </cell>
        </row>
        <row r="274">
          <cell r="F274">
            <v>138</v>
          </cell>
          <cell r="G274">
            <v>296</v>
          </cell>
          <cell r="H274">
            <v>388.2</v>
          </cell>
          <cell r="P274">
            <v>300</v>
          </cell>
          <cell r="Q274">
            <v>0</v>
          </cell>
          <cell r="R274">
            <v>0</v>
          </cell>
          <cell r="S274">
            <v>636</v>
          </cell>
          <cell r="T274">
            <v>644.3785272727273</v>
          </cell>
          <cell r="U274">
            <v>670.49601818181827</v>
          </cell>
          <cell r="V274">
            <v>132</v>
          </cell>
          <cell r="W274">
            <v>0</v>
          </cell>
          <cell r="X274">
            <v>640.75</v>
          </cell>
          <cell r="Y274">
            <v>274</v>
          </cell>
          <cell r="Z274">
            <v>96.386363636363626</v>
          </cell>
          <cell r="AA274">
            <v>100</v>
          </cell>
          <cell r="AB274">
            <v>9</v>
          </cell>
          <cell r="AC274">
            <v>534.76</v>
          </cell>
          <cell r="AD274">
            <v>234</v>
          </cell>
          <cell r="AE274">
            <v>160.69515151515154</v>
          </cell>
          <cell r="AF274">
            <v>343</v>
          </cell>
          <cell r="AG274">
            <v>300</v>
          </cell>
          <cell r="AH274">
            <v>43</v>
          </cell>
          <cell r="AI274">
            <v>618</v>
          </cell>
          <cell r="AK274">
            <v>1703</v>
          </cell>
        </row>
        <row r="275">
          <cell r="F275">
            <v>762</v>
          </cell>
          <cell r="G275">
            <v>197</v>
          </cell>
          <cell r="H275">
            <v>307.10000000000002</v>
          </cell>
          <cell r="P275">
            <v>7</v>
          </cell>
          <cell r="Q275">
            <v>0</v>
          </cell>
          <cell r="R275">
            <v>0</v>
          </cell>
          <cell r="S275">
            <v>65</v>
          </cell>
          <cell r="T275">
            <v>10</v>
          </cell>
          <cell r="U275">
            <v>0</v>
          </cell>
          <cell r="V275">
            <v>44</v>
          </cell>
          <cell r="W275">
            <v>0</v>
          </cell>
          <cell r="X275">
            <v>336</v>
          </cell>
          <cell r="Y275">
            <v>248</v>
          </cell>
          <cell r="Z275">
            <v>88</v>
          </cell>
          <cell r="AA275">
            <v>47</v>
          </cell>
          <cell r="AB275">
            <v>0</v>
          </cell>
          <cell r="AC275">
            <v>-0.66666666666666607</v>
          </cell>
          <cell r="AD275">
            <v>226</v>
          </cell>
          <cell r="AE275">
            <v>155.36181818181819</v>
          </cell>
          <cell r="AF275">
            <v>25</v>
          </cell>
          <cell r="AG275">
            <v>30</v>
          </cell>
          <cell r="AH275">
            <v>2</v>
          </cell>
          <cell r="AI275">
            <v>377</v>
          </cell>
          <cell r="AK275">
            <v>1059</v>
          </cell>
        </row>
        <row r="276">
          <cell r="F276">
            <v>60</v>
          </cell>
          <cell r="P276">
            <v>500</v>
          </cell>
          <cell r="Q276">
            <v>0</v>
          </cell>
          <cell r="R276">
            <v>0</v>
          </cell>
          <cell r="S276">
            <v>430</v>
          </cell>
          <cell r="T276">
            <v>0</v>
          </cell>
          <cell r="U276">
            <v>0</v>
          </cell>
          <cell r="V276">
            <v>100</v>
          </cell>
          <cell r="W276">
            <v>0</v>
          </cell>
          <cell r="X276">
            <v>338</v>
          </cell>
          <cell r="Y276">
            <v>0</v>
          </cell>
          <cell r="Z276">
            <v>0</v>
          </cell>
          <cell r="AA276">
            <v>130</v>
          </cell>
          <cell r="AB276">
            <v>0</v>
          </cell>
          <cell r="AC276">
            <v>352</v>
          </cell>
          <cell r="AD276">
            <v>8</v>
          </cell>
          <cell r="AE276">
            <v>5.3333333333333339</v>
          </cell>
          <cell r="AF276">
            <v>150</v>
          </cell>
          <cell r="AG276">
            <v>150</v>
          </cell>
          <cell r="AH276">
            <v>-369</v>
          </cell>
          <cell r="AI276">
            <v>0</v>
          </cell>
          <cell r="AK276">
            <v>1370</v>
          </cell>
        </row>
        <row r="277">
          <cell r="F277">
            <v>0</v>
          </cell>
          <cell r="P277">
            <v>145</v>
          </cell>
          <cell r="Q277">
            <v>0</v>
          </cell>
          <cell r="R277">
            <v>0</v>
          </cell>
          <cell r="S277">
            <v>145</v>
          </cell>
          <cell r="T277">
            <v>0</v>
          </cell>
          <cell r="U277">
            <v>0</v>
          </cell>
          <cell r="V277">
            <v>66</v>
          </cell>
          <cell r="W277">
            <v>0</v>
          </cell>
          <cell r="X277">
            <v>115</v>
          </cell>
          <cell r="Y277">
            <v>0</v>
          </cell>
          <cell r="Z277">
            <v>0</v>
          </cell>
          <cell r="AA277">
            <v>50</v>
          </cell>
          <cell r="AB277">
            <v>9</v>
          </cell>
          <cell r="AC277">
            <v>110</v>
          </cell>
          <cell r="AD277">
            <v>0</v>
          </cell>
          <cell r="AE277">
            <v>0</v>
          </cell>
          <cell r="AF277">
            <v>50</v>
          </cell>
          <cell r="AG277">
            <v>50</v>
          </cell>
          <cell r="AH277">
            <v>0</v>
          </cell>
          <cell r="AI277">
            <v>0</v>
          </cell>
          <cell r="AK277">
            <v>456</v>
          </cell>
        </row>
        <row r="278">
          <cell r="F278">
            <v>6</v>
          </cell>
          <cell r="P278">
            <v>15</v>
          </cell>
          <cell r="Q278">
            <v>0</v>
          </cell>
          <cell r="R278">
            <v>0</v>
          </cell>
          <cell r="S278">
            <v>506</v>
          </cell>
          <cell r="T278">
            <v>0</v>
          </cell>
          <cell r="U278">
            <v>0</v>
          </cell>
          <cell r="V278">
            <v>0</v>
          </cell>
          <cell r="W278">
            <v>0</v>
          </cell>
          <cell r="X278">
            <v>0</v>
          </cell>
          <cell r="Y278">
            <v>0</v>
          </cell>
          <cell r="Z278">
            <v>0</v>
          </cell>
          <cell r="AA278">
            <v>-300</v>
          </cell>
          <cell r="AB278">
            <v>0</v>
          </cell>
          <cell r="AC278">
            <v>0</v>
          </cell>
          <cell r="AD278">
            <v>0</v>
          </cell>
          <cell r="AE278">
            <v>0</v>
          </cell>
          <cell r="AF278">
            <v>670</v>
          </cell>
          <cell r="AG278">
            <v>253</v>
          </cell>
          <cell r="AH278">
            <v>417</v>
          </cell>
          <cell r="AI278">
            <v>0</v>
          </cell>
          <cell r="AK278">
            <v>1260</v>
          </cell>
        </row>
        <row r="279">
          <cell r="F279">
            <v>0</v>
          </cell>
          <cell r="P279">
            <v>0</v>
          </cell>
          <cell r="S279">
            <v>0</v>
          </cell>
          <cell r="V279">
            <v>0</v>
          </cell>
          <cell r="X279">
            <v>100</v>
          </cell>
          <cell r="AA279">
            <v>-300</v>
          </cell>
          <cell r="AC279">
            <v>130</v>
          </cell>
          <cell r="AF279">
            <v>0</v>
          </cell>
          <cell r="AG279">
            <v>0</v>
          </cell>
          <cell r="AH279">
            <v>0</v>
          </cell>
          <cell r="AI279">
            <v>0</v>
          </cell>
          <cell r="AK279">
            <v>-300</v>
          </cell>
        </row>
        <row r="280">
          <cell r="F280">
            <v>6</v>
          </cell>
          <cell r="P280">
            <v>15</v>
          </cell>
          <cell r="S280">
            <v>506</v>
          </cell>
          <cell r="V280">
            <v>0</v>
          </cell>
          <cell r="X280">
            <v>66</v>
          </cell>
          <cell r="AA280">
            <v>0</v>
          </cell>
          <cell r="AC280">
            <v>50</v>
          </cell>
          <cell r="AF280">
            <v>670</v>
          </cell>
          <cell r="AG280">
            <v>253</v>
          </cell>
          <cell r="AH280">
            <v>417</v>
          </cell>
          <cell r="AK280">
            <v>1197</v>
          </cell>
        </row>
        <row r="281">
          <cell r="F281">
            <v>7</v>
          </cell>
          <cell r="P281">
            <v>14</v>
          </cell>
          <cell r="Q281">
            <v>0</v>
          </cell>
          <cell r="R281">
            <v>0</v>
          </cell>
          <cell r="S281">
            <v>420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670</v>
          </cell>
          <cell r="AG281">
            <v>253</v>
          </cell>
          <cell r="AH281">
            <v>417</v>
          </cell>
          <cell r="AI281">
            <v>0</v>
          </cell>
          <cell r="AJ281">
            <v>0</v>
          </cell>
          <cell r="AK281">
            <v>363</v>
          </cell>
        </row>
        <row r="282">
          <cell r="F282">
            <v>0</v>
          </cell>
          <cell r="P282">
            <v>0</v>
          </cell>
          <cell r="Q282">
            <v>0</v>
          </cell>
          <cell r="R282">
            <v>0</v>
          </cell>
          <cell r="S282">
            <v>250</v>
          </cell>
          <cell r="T282">
            <v>0</v>
          </cell>
          <cell r="U282">
            <v>0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  <cell r="AE282">
            <v>0</v>
          </cell>
          <cell r="AF282">
            <v>0</v>
          </cell>
          <cell r="AG282">
            <v>0</v>
          </cell>
          <cell r="AH282">
            <v>0</v>
          </cell>
          <cell r="AI282">
            <v>241</v>
          </cell>
          <cell r="AK282">
            <v>250</v>
          </cell>
        </row>
        <row r="283">
          <cell r="F283">
            <v>44586.804761904765</v>
          </cell>
          <cell r="P283">
            <v>1115</v>
          </cell>
          <cell r="Q283">
            <v>0</v>
          </cell>
          <cell r="R283">
            <v>0</v>
          </cell>
          <cell r="S283">
            <v>4296</v>
          </cell>
          <cell r="T283">
            <v>-717.75479999999993</v>
          </cell>
          <cell r="U283">
            <v>-735.76520000000005</v>
          </cell>
          <cell r="V283">
            <v>602.1818181818187</v>
          </cell>
          <cell r="W283">
            <v>-951</v>
          </cell>
          <cell r="X283">
            <v>-222.13181818181818</v>
          </cell>
          <cell r="Y283">
            <v>0</v>
          </cell>
          <cell r="Z283">
            <v>0</v>
          </cell>
          <cell r="AA283">
            <v>2103.5757575757575</v>
          </cell>
          <cell r="AB283">
            <v>-314</v>
          </cell>
          <cell r="AC283">
            <v>-80.902424242424232</v>
          </cell>
          <cell r="AD283">
            <v>-293</v>
          </cell>
          <cell r="AE283">
            <v>-120.37515151515153</v>
          </cell>
          <cell r="AF283">
            <v>1365.8181818181815</v>
          </cell>
          <cell r="AG283">
            <v>1201</v>
          </cell>
          <cell r="AH283">
            <v>157.81818181818176</v>
          </cell>
          <cell r="AI283">
            <v>0</v>
          </cell>
          <cell r="AK283">
            <v>54477.380519480525</v>
          </cell>
        </row>
        <row r="284">
          <cell r="F284">
            <v>8</v>
          </cell>
          <cell r="P284">
            <v>21.666666666666668</v>
          </cell>
          <cell r="S284">
            <v>865.66666666666663</v>
          </cell>
          <cell r="X284">
            <v>0</v>
          </cell>
          <cell r="AC284">
            <v>0</v>
          </cell>
          <cell r="AF284">
            <v>539.33333333333337</v>
          </cell>
          <cell r="AG284">
            <v>241</v>
          </cell>
          <cell r="AH284">
            <v>298.33333333333337</v>
          </cell>
          <cell r="AI284">
            <v>241</v>
          </cell>
          <cell r="AK284">
            <v>0</v>
          </cell>
        </row>
        <row r="285">
          <cell r="F285">
            <v>2408</v>
          </cell>
          <cell r="P285">
            <v>1193</v>
          </cell>
          <cell r="Q285">
            <v>0</v>
          </cell>
          <cell r="R285">
            <v>0</v>
          </cell>
          <cell r="S285">
            <v>4296</v>
          </cell>
          <cell r="T285">
            <v>0</v>
          </cell>
          <cell r="U285">
            <v>0</v>
          </cell>
          <cell r="V285">
            <v>602.18181818181824</v>
          </cell>
          <cell r="W285">
            <v>0</v>
          </cell>
          <cell r="X285">
            <v>0</v>
          </cell>
          <cell r="Y285">
            <v>0</v>
          </cell>
          <cell r="Z285">
            <v>0</v>
          </cell>
          <cell r="AA285">
            <v>2066.909090909091</v>
          </cell>
          <cell r="AB285">
            <v>0</v>
          </cell>
          <cell r="AC285">
            <v>0</v>
          </cell>
          <cell r="AD285">
            <v>0</v>
          </cell>
          <cell r="AE285">
            <v>0</v>
          </cell>
          <cell r="AF285">
            <v>1365.8181818181818</v>
          </cell>
          <cell r="AG285">
            <v>1201</v>
          </cell>
          <cell r="AH285">
            <v>157.81818181818181</v>
          </cell>
          <cell r="AK285">
            <v>12339.90909090909</v>
          </cell>
        </row>
        <row r="286">
          <cell r="F286">
            <v>0</v>
          </cell>
          <cell r="P286">
            <v>330</v>
          </cell>
          <cell r="Q286">
            <v>0</v>
          </cell>
          <cell r="R286">
            <v>0</v>
          </cell>
          <cell r="S286">
            <v>2496</v>
          </cell>
          <cell r="T286">
            <v>-654.3785272727273</v>
          </cell>
          <cell r="U286">
            <v>-670.49601818181827</v>
          </cell>
          <cell r="V286">
            <v>-20</v>
          </cell>
          <cell r="W286">
            <v>0</v>
          </cell>
          <cell r="X286">
            <v>627.1030303030293</v>
          </cell>
          <cell r="Y286">
            <v>-522</v>
          </cell>
          <cell r="Z286">
            <v>-184.38636363636363</v>
          </cell>
          <cell r="AA286">
            <v>170</v>
          </cell>
          <cell r="AB286">
            <v>0</v>
          </cell>
          <cell r="AC286">
            <v>867.45757575757523</v>
          </cell>
          <cell r="AF286">
            <v>404</v>
          </cell>
          <cell r="AG286">
            <v>404</v>
          </cell>
          <cell r="AH286">
            <v>0</v>
          </cell>
          <cell r="AI286">
            <v>0</v>
          </cell>
          <cell r="AK286">
            <v>3422</v>
          </cell>
        </row>
        <row r="287">
          <cell r="F287">
            <v>0</v>
          </cell>
          <cell r="P287">
            <v>655</v>
          </cell>
          <cell r="Q287">
            <v>0</v>
          </cell>
          <cell r="R287">
            <v>0</v>
          </cell>
          <cell r="S287">
            <v>655</v>
          </cell>
          <cell r="T287">
            <v>0</v>
          </cell>
          <cell r="U287">
            <v>0</v>
          </cell>
          <cell r="V287">
            <v>545.18181818181824</v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  <cell r="AA287">
            <v>1510.909090909091</v>
          </cell>
          <cell r="AB287">
            <v>0</v>
          </cell>
          <cell r="AC287">
            <v>0</v>
          </cell>
          <cell r="AD287">
            <v>0</v>
          </cell>
          <cell r="AE287">
            <v>0</v>
          </cell>
          <cell r="AF287">
            <v>429.81818181818176</v>
          </cell>
          <cell r="AG287">
            <v>430</v>
          </cell>
          <cell r="AH287">
            <v>-0.18181818181818699</v>
          </cell>
          <cell r="AI287">
            <v>-618</v>
          </cell>
          <cell r="AK287">
            <v>3795.909090909091</v>
          </cell>
        </row>
        <row r="288">
          <cell r="F288">
            <v>0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0</v>
          </cell>
          <cell r="V288">
            <v>0</v>
          </cell>
          <cell r="W288">
            <v>0</v>
          </cell>
          <cell r="X288">
            <v>627.10303030303021</v>
          </cell>
          <cell r="Y288">
            <v>0</v>
          </cell>
          <cell r="Z288">
            <v>0</v>
          </cell>
          <cell r="AA288">
            <v>0</v>
          </cell>
          <cell r="AB288">
            <v>0</v>
          </cell>
          <cell r="AC288">
            <v>866.79090909090905</v>
          </cell>
          <cell r="AF288">
            <v>0</v>
          </cell>
          <cell r="AG288">
            <v>0</v>
          </cell>
          <cell r="AH288">
            <v>0</v>
          </cell>
          <cell r="AK288">
            <v>0</v>
          </cell>
        </row>
        <row r="289">
          <cell r="F289">
            <v>0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-15</v>
          </cell>
          <cell r="Y289">
            <v>0</v>
          </cell>
          <cell r="Z289">
            <v>0</v>
          </cell>
          <cell r="AA289">
            <v>0</v>
          </cell>
          <cell r="AB289">
            <v>0</v>
          </cell>
          <cell r="AC289">
            <v>-70</v>
          </cell>
          <cell r="AD289">
            <v>0</v>
          </cell>
          <cell r="AE289">
            <v>0</v>
          </cell>
          <cell r="AF289">
            <v>0</v>
          </cell>
          <cell r="AG289">
            <v>0</v>
          </cell>
          <cell r="AH289">
            <v>0</v>
          </cell>
          <cell r="AI289">
            <v>283.60000000000002</v>
          </cell>
          <cell r="AK289">
            <v>0</v>
          </cell>
        </row>
        <row r="290">
          <cell r="F290">
            <v>2383</v>
          </cell>
          <cell r="P290">
            <v>206</v>
          </cell>
          <cell r="Q290">
            <v>0</v>
          </cell>
          <cell r="R290">
            <v>0</v>
          </cell>
          <cell r="S290">
            <v>1138</v>
          </cell>
          <cell r="T290">
            <v>0</v>
          </cell>
          <cell r="U290">
            <v>0</v>
          </cell>
          <cell r="V290">
            <v>206</v>
          </cell>
          <cell r="W290">
            <v>0</v>
          </cell>
          <cell r="X290">
            <v>0</v>
          </cell>
          <cell r="Y290">
            <v>0</v>
          </cell>
          <cell r="Z290">
            <v>0</v>
          </cell>
          <cell r="AA290">
            <v>386</v>
          </cell>
          <cell r="AB290">
            <v>0</v>
          </cell>
          <cell r="AC290">
            <v>0</v>
          </cell>
          <cell r="AD290">
            <v>0</v>
          </cell>
          <cell r="AE290">
            <v>0</v>
          </cell>
          <cell r="AF290">
            <v>519</v>
          </cell>
          <cell r="AG290">
            <v>354</v>
          </cell>
          <cell r="AH290">
            <v>158</v>
          </cell>
          <cell r="AI290">
            <v>118.4</v>
          </cell>
          <cell r="AK290">
            <v>5204</v>
          </cell>
        </row>
        <row r="291">
          <cell r="F291">
            <v>2</v>
          </cell>
          <cell r="P291">
            <v>13</v>
          </cell>
          <cell r="Q291">
            <v>0</v>
          </cell>
          <cell r="R291">
            <v>0</v>
          </cell>
          <cell r="S291">
            <v>212</v>
          </cell>
          <cell r="T291">
            <v>0</v>
          </cell>
          <cell r="U291">
            <v>0</v>
          </cell>
          <cell r="V291">
            <v>11</v>
          </cell>
          <cell r="W291">
            <v>0</v>
          </cell>
          <cell r="X291">
            <v>0</v>
          </cell>
          <cell r="Y291">
            <v>0</v>
          </cell>
          <cell r="Z291">
            <v>0</v>
          </cell>
          <cell r="AA291">
            <v>201</v>
          </cell>
          <cell r="AB291">
            <v>0</v>
          </cell>
          <cell r="AC291">
            <v>0</v>
          </cell>
          <cell r="AD291">
            <v>0</v>
          </cell>
          <cell r="AE291">
            <v>0</v>
          </cell>
          <cell r="AF291">
            <v>115</v>
          </cell>
          <cell r="AG291">
            <v>70</v>
          </cell>
          <cell r="AH291">
            <v>38</v>
          </cell>
          <cell r="AI291">
            <v>0</v>
          </cell>
          <cell r="AK291">
            <v>570</v>
          </cell>
        </row>
        <row r="292">
          <cell r="F292">
            <v>2</v>
          </cell>
          <cell r="P292">
            <v>42</v>
          </cell>
          <cell r="S292">
            <v>319</v>
          </cell>
          <cell r="V292">
            <v>85</v>
          </cell>
          <cell r="X292">
            <v>0</v>
          </cell>
          <cell r="AA292">
            <v>84</v>
          </cell>
          <cell r="AC292">
            <v>0</v>
          </cell>
          <cell r="AF292">
            <v>194</v>
          </cell>
          <cell r="AG292">
            <v>133</v>
          </cell>
          <cell r="AH292">
            <v>61</v>
          </cell>
          <cell r="AI292">
            <v>0</v>
          </cell>
          <cell r="AK292">
            <v>726</v>
          </cell>
        </row>
        <row r="293">
          <cell r="F293">
            <v>2379</v>
          </cell>
          <cell r="P293">
            <v>151</v>
          </cell>
          <cell r="Q293">
            <v>0</v>
          </cell>
          <cell r="R293">
            <v>0</v>
          </cell>
          <cell r="S293">
            <v>607</v>
          </cell>
          <cell r="T293">
            <v>0</v>
          </cell>
          <cell r="U293">
            <v>0</v>
          </cell>
          <cell r="V293">
            <v>110</v>
          </cell>
          <cell r="W293">
            <v>0</v>
          </cell>
          <cell r="X293">
            <v>217</v>
          </cell>
          <cell r="Y293">
            <v>0</v>
          </cell>
          <cell r="Z293">
            <v>0</v>
          </cell>
          <cell r="AA293">
            <v>101</v>
          </cell>
          <cell r="AB293">
            <v>0</v>
          </cell>
          <cell r="AC293">
            <v>-188</v>
          </cell>
          <cell r="AF293">
            <v>210</v>
          </cell>
          <cell r="AG293">
            <v>151</v>
          </cell>
          <cell r="AH293">
            <v>59</v>
          </cell>
          <cell r="AI293">
            <v>0</v>
          </cell>
          <cell r="AK293">
            <v>3908</v>
          </cell>
        </row>
        <row r="294">
          <cell r="F294">
            <v>100</v>
          </cell>
          <cell r="P294">
            <v>0</v>
          </cell>
          <cell r="Q294">
            <v>0</v>
          </cell>
          <cell r="R294">
            <v>0</v>
          </cell>
          <cell r="S294">
            <v>97.666666666666629</v>
          </cell>
          <cell r="T294">
            <v>0</v>
          </cell>
          <cell r="U294">
            <v>0</v>
          </cell>
          <cell r="V294">
            <v>0</v>
          </cell>
          <cell r="W294">
            <v>0</v>
          </cell>
          <cell r="X294">
            <v>12</v>
          </cell>
          <cell r="Y294">
            <v>0</v>
          </cell>
          <cell r="Z294">
            <v>0</v>
          </cell>
          <cell r="AA294">
            <v>0</v>
          </cell>
          <cell r="AB294">
            <v>0</v>
          </cell>
          <cell r="AC294">
            <v>-372</v>
          </cell>
          <cell r="AD294">
            <v>0</v>
          </cell>
          <cell r="AE294">
            <v>0</v>
          </cell>
          <cell r="AF294">
            <v>0</v>
          </cell>
          <cell r="AG294">
            <v>0</v>
          </cell>
          <cell r="AH294">
            <v>0</v>
          </cell>
          <cell r="AI294">
            <v>165.2</v>
          </cell>
          <cell r="AK294">
            <v>0</v>
          </cell>
        </row>
        <row r="295">
          <cell r="F295">
            <v>25</v>
          </cell>
          <cell r="P295">
            <v>2</v>
          </cell>
          <cell r="S295">
            <v>7</v>
          </cell>
          <cell r="V295">
            <v>-129</v>
          </cell>
          <cell r="X295">
            <v>85</v>
          </cell>
          <cell r="AA295">
            <v>0</v>
          </cell>
          <cell r="AC295">
            <v>84</v>
          </cell>
          <cell r="AF295">
            <v>13</v>
          </cell>
          <cell r="AG295">
            <v>13</v>
          </cell>
          <cell r="AH295">
            <v>0</v>
          </cell>
          <cell r="AI295">
            <v>70</v>
          </cell>
          <cell r="AK295">
            <v>-82</v>
          </cell>
        </row>
        <row r="296">
          <cell r="F296">
            <v>44586.804761904765</v>
          </cell>
          <cell r="P296">
            <v>1115</v>
          </cell>
          <cell r="Q296">
            <v>0</v>
          </cell>
          <cell r="R296">
            <v>0</v>
          </cell>
          <cell r="S296">
            <v>4296</v>
          </cell>
          <cell r="T296">
            <v>-717.75479999999993</v>
          </cell>
          <cell r="U296">
            <v>-735.76520000000005</v>
          </cell>
          <cell r="V296">
            <v>602.1818181818187</v>
          </cell>
          <cell r="W296">
            <v>-951</v>
          </cell>
          <cell r="X296">
            <v>-222.13181818181818</v>
          </cell>
          <cell r="Y296">
            <v>0</v>
          </cell>
          <cell r="Z296">
            <v>0</v>
          </cell>
          <cell r="AA296">
            <v>2103.5757575757575</v>
          </cell>
          <cell r="AB296">
            <v>-314</v>
          </cell>
          <cell r="AC296">
            <v>-80.902424242424232</v>
          </cell>
          <cell r="AD296">
            <v>-293</v>
          </cell>
          <cell r="AE296">
            <v>-120.37515151515153</v>
          </cell>
          <cell r="AF296">
            <v>1365.8181818181815</v>
          </cell>
          <cell r="AG296">
            <v>1201</v>
          </cell>
          <cell r="AH296">
            <v>157.81818181818176</v>
          </cell>
          <cell r="AI296">
            <v>36</v>
          </cell>
          <cell r="AK296">
            <v>54477.380519480525</v>
          </cell>
        </row>
        <row r="297">
          <cell r="F297">
            <v>1606</v>
          </cell>
          <cell r="P297">
            <v>0</v>
          </cell>
          <cell r="S297">
            <v>425.33333333333337</v>
          </cell>
          <cell r="X297">
            <v>97.666666666666671</v>
          </cell>
          <cell r="AC297">
            <v>85.333333333333343</v>
          </cell>
          <cell r="AF297">
            <v>0</v>
          </cell>
          <cell r="AG297">
            <v>0</v>
          </cell>
          <cell r="AH297">
            <v>191</v>
          </cell>
          <cell r="AI297">
            <v>59.2</v>
          </cell>
          <cell r="AK297">
            <v>0</v>
          </cell>
        </row>
        <row r="298">
          <cell r="F298">
            <v>37</v>
          </cell>
          <cell r="P298">
            <v>62</v>
          </cell>
          <cell r="S298">
            <v>81</v>
          </cell>
          <cell r="X298">
            <v>-129.33333333333334</v>
          </cell>
          <cell r="AC298">
            <v>0</v>
          </cell>
          <cell r="AF298">
            <v>8</v>
          </cell>
          <cell r="AG298">
            <v>7</v>
          </cell>
          <cell r="AH298">
            <v>1</v>
          </cell>
          <cell r="AI298">
            <v>0</v>
          </cell>
          <cell r="AK298">
            <v>58.666666666666657</v>
          </cell>
        </row>
        <row r="299">
          <cell r="F299">
            <v>44586.804761904765</v>
          </cell>
          <cell r="G299">
            <v>0</v>
          </cell>
          <cell r="H299">
            <v>0</v>
          </cell>
          <cell r="P299">
            <v>1115</v>
          </cell>
          <cell r="Q299">
            <v>0</v>
          </cell>
          <cell r="R299">
            <v>0</v>
          </cell>
          <cell r="S299">
            <v>4296</v>
          </cell>
          <cell r="T299">
            <v>-717.75479999999993</v>
          </cell>
          <cell r="U299">
            <v>-735.76520000000005</v>
          </cell>
          <cell r="V299">
            <v>602.1818181818187</v>
          </cell>
          <cell r="W299">
            <v>-951</v>
          </cell>
          <cell r="X299">
            <v>-222.13181818181818</v>
          </cell>
          <cell r="Y299">
            <v>0</v>
          </cell>
          <cell r="Z299">
            <v>0</v>
          </cell>
          <cell r="AA299">
            <v>2103.5757575757575</v>
          </cell>
          <cell r="AB299">
            <v>0</v>
          </cell>
          <cell r="AC299">
            <v>867.45757575757523</v>
          </cell>
          <cell r="AF299">
            <v>1365.8181818181815</v>
          </cell>
          <cell r="AG299">
            <v>1016.9999999999998</v>
          </cell>
          <cell r="AH299">
            <v>348.81818181818176</v>
          </cell>
          <cell r="AI299">
            <v>0</v>
          </cell>
          <cell r="AK299">
            <v>54477.380519480525</v>
          </cell>
        </row>
        <row r="300">
          <cell r="F300">
            <v>0</v>
          </cell>
          <cell r="P300">
            <v>856.33333333333303</v>
          </cell>
          <cell r="Q300">
            <v>0</v>
          </cell>
          <cell r="R300">
            <v>0</v>
          </cell>
          <cell r="S300">
            <v>3315.151515151515</v>
          </cell>
          <cell r="T300">
            <v>-636.47477575757569</v>
          </cell>
          <cell r="U300">
            <v>-648.29007272727267</v>
          </cell>
          <cell r="V300">
            <v>0</v>
          </cell>
          <cell r="W300">
            <v>0</v>
          </cell>
          <cell r="X300">
            <v>2879.3030303030291</v>
          </cell>
          <cell r="Y300">
            <v>-779</v>
          </cell>
          <cell r="Z300">
            <v>-411.83636363636361</v>
          </cell>
          <cell r="AA300">
            <v>0</v>
          </cell>
          <cell r="AB300">
            <v>-9</v>
          </cell>
          <cell r="AC300">
            <v>1632.1818181818189</v>
          </cell>
          <cell r="AD300">
            <v>-234</v>
          </cell>
          <cell r="AE300">
            <v>-160.69515151515154</v>
          </cell>
          <cell r="AF300">
            <v>1603.272727272727</v>
          </cell>
          <cell r="AG300">
            <v>1166.272727272727</v>
          </cell>
          <cell r="AH300">
            <v>191</v>
          </cell>
          <cell r="AI300">
            <v>-618</v>
          </cell>
          <cell r="AK300">
            <v>0</v>
          </cell>
        </row>
        <row r="301">
          <cell r="F301">
            <v>0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0</v>
          </cell>
          <cell r="V301">
            <v>0</v>
          </cell>
          <cell r="W301">
            <v>0</v>
          </cell>
          <cell r="X301">
            <v>0</v>
          </cell>
          <cell r="Y301">
            <v>0</v>
          </cell>
          <cell r="Z301">
            <v>0</v>
          </cell>
          <cell r="AA301">
            <v>0</v>
          </cell>
          <cell r="AB301">
            <v>0</v>
          </cell>
          <cell r="AC301">
            <v>0</v>
          </cell>
          <cell r="AD301">
            <v>0</v>
          </cell>
          <cell r="AE301">
            <v>0</v>
          </cell>
          <cell r="AF301">
            <v>0</v>
          </cell>
          <cell r="AG301">
            <v>0</v>
          </cell>
          <cell r="AH301">
            <v>0</v>
          </cell>
          <cell r="AK301">
            <v>0</v>
          </cell>
        </row>
        <row r="302">
          <cell r="F302">
            <v>0</v>
          </cell>
          <cell r="G302">
            <v>0</v>
          </cell>
          <cell r="H302">
            <v>0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-654.3785272727273</v>
          </cell>
          <cell r="U302">
            <v>-670.49601818181827</v>
          </cell>
          <cell r="V302">
            <v>0</v>
          </cell>
          <cell r="W302">
            <v>0</v>
          </cell>
          <cell r="X302">
            <v>627.1030303030293</v>
          </cell>
          <cell r="Y302">
            <v>-522</v>
          </cell>
          <cell r="Z302">
            <v>-184.38636363636363</v>
          </cell>
          <cell r="AA302">
            <v>0</v>
          </cell>
          <cell r="AB302">
            <v>0</v>
          </cell>
          <cell r="AC302">
            <v>867.45757575757523</v>
          </cell>
          <cell r="AF302">
            <v>0</v>
          </cell>
          <cell r="AG302">
            <v>0</v>
          </cell>
          <cell r="AH302">
            <v>0</v>
          </cell>
          <cell r="AK302">
            <v>0</v>
          </cell>
        </row>
        <row r="303">
          <cell r="F303">
            <v>0</v>
          </cell>
          <cell r="G303">
            <v>0</v>
          </cell>
          <cell r="H303">
            <v>0</v>
          </cell>
          <cell r="P303">
            <v>856.33333333333303</v>
          </cell>
          <cell r="Q303">
            <v>0</v>
          </cell>
          <cell r="R303">
            <v>0</v>
          </cell>
          <cell r="S303">
            <v>3315.151515151515</v>
          </cell>
          <cell r="T303">
            <v>-636.47477575757569</v>
          </cell>
          <cell r="U303">
            <v>-648.29007272727267</v>
          </cell>
          <cell r="V303">
            <v>0</v>
          </cell>
          <cell r="W303">
            <v>0</v>
          </cell>
          <cell r="X303">
            <v>2879.3030303030291</v>
          </cell>
          <cell r="Y303">
            <v>-779</v>
          </cell>
          <cell r="Z303">
            <v>-411.83636363636361</v>
          </cell>
          <cell r="AA303">
            <v>0</v>
          </cell>
          <cell r="AB303">
            <v>-9</v>
          </cell>
          <cell r="AC303">
            <v>1632.1818181818189</v>
          </cell>
          <cell r="AF303">
            <v>1603.272727272727</v>
          </cell>
          <cell r="AG303">
            <v>973.93939393939377</v>
          </cell>
          <cell r="AH303">
            <v>629.33333333333326</v>
          </cell>
          <cell r="AK303">
            <v>0</v>
          </cell>
        </row>
        <row r="304">
          <cell r="F304">
            <v>44586.804761904765</v>
          </cell>
          <cell r="P304">
            <v>1115</v>
          </cell>
          <cell r="Q304">
            <v>0</v>
          </cell>
          <cell r="R304">
            <v>0</v>
          </cell>
          <cell r="S304">
            <v>4296</v>
          </cell>
          <cell r="T304">
            <v>-717.75479999999993</v>
          </cell>
          <cell r="U304">
            <v>-735.76520000000005</v>
          </cell>
          <cell r="V304">
            <v>602.1818181818187</v>
          </cell>
          <cell r="W304">
            <v>-951</v>
          </cell>
          <cell r="X304">
            <v>-222.13181818181818</v>
          </cell>
          <cell r="Y304">
            <v>0</v>
          </cell>
          <cell r="Z304">
            <v>0</v>
          </cell>
          <cell r="AA304">
            <v>2103.5757575757575</v>
          </cell>
          <cell r="AB304">
            <v>-314</v>
          </cell>
          <cell r="AC304">
            <v>-80.902424242424232</v>
          </cell>
          <cell r="AD304">
            <v>-293</v>
          </cell>
          <cell r="AE304">
            <v>-120.37515151515153</v>
          </cell>
          <cell r="AF304">
            <v>1365.8181818181815</v>
          </cell>
          <cell r="AG304">
            <v>1016.9999999999998</v>
          </cell>
          <cell r="AH304">
            <v>348.81818181818176</v>
          </cell>
          <cell r="AK304">
            <v>54477.380519480525</v>
          </cell>
        </row>
        <row r="305">
          <cell r="F305">
            <v>0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0</v>
          </cell>
          <cell r="V305">
            <v>0</v>
          </cell>
          <cell r="W305">
            <v>0</v>
          </cell>
          <cell r="X305">
            <v>0</v>
          </cell>
          <cell r="Y305">
            <v>0</v>
          </cell>
          <cell r="Z305">
            <v>0</v>
          </cell>
          <cell r="AA305">
            <v>0</v>
          </cell>
          <cell r="AB305">
            <v>0</v>
          </cell>
          <cell r="AC305">
            <v>0</v>
          </cell>
          <cell r="AD305">
            <v>0</v>
          </cell>
          <cell r="AE305">
            <v>0</v>
          </cell>
          <cell r="AF305">
            <v>0</v>
          </cell>
          <cell r="AG305">
            <v>0</v>
          </cell>
          <cell r="AH305">
            <v>0</v>
          </cell>
          <cell r="AI305">
            <v>0</v>
          </cell>
          <cell r="AK305">
            <v>0</v>
          </cell>
        </row>
        <row r="306">
          <cell r="F306">
            <v>0</v>
          </cell>
          <cell r="P306">
            <v>0</v>
          </cell>
          <cell r="S306">
            <v>0</v>
          </cell>
          <cell r="X306">
            <v>0</v>
          </cell>
          <cell r="AC306">
            <v>0</v>
          </cell>
          <cell r="AF306">
            <v>0</v>
          </cell>
          <cell r="AG306">
            <v>0</v>
          </cell>
          <cell r="AH306">
            <v>0</v>
          </cell>
          <cell r="AI306">
            <v>0</v>
          </cell>
          <cell r="AK306">
            <v>0</v>
          </cell>
        </row>
        <row r="307">
          <cell r="F307">
            <v>41158.976190476198</v>
          </cell>
          <cell r="P307">
            <v>1708.5</v>
          </cell>
          <cell r="Q307">
            <v>0</v>
          </cell>
          <cell r="R307">
            <v>0</v>
          </cell>
          <cell r="S307">
            <v>0</v>
          </cell>
          <cell r="T307">
            <v>-654.3785272727273</v>
          </cell>
          <cell r="U307">
            <v>-670.49601818181827</v>
          </cell>
          <cell r="V307">
            <v>0</v>
          </cell>
          <cell r="W307">
            <v>0</v>
          </cell>
          <cell r="X307">
            <v>627.1030303030293</v>
          </cell>
          <cell r="Y307">
            <v>-522</v>
          </cell>
          <cell r="Z307">
            <v>-184.38636363636363</v>
          </cell>
          <cell r="AA307">
            <v>0</v>
          </cell>
          <cell r="AB307">
            <v>0</v>
          </cell>
          <cell r="AC307">
            <v>867.45757575757523</v>
          </cell>
          <cell r="AF307">
            <v>534.23939393939372</v>
          </cell>
          <cell r="AG307">
            <v>206.29999999999984</v>
          </cell>
          <cell r="AH307">
            <v>327.93939393939388</v>
          </cell>
          <cell r="AK307">
            <v>0</v>
          </cell>
        </row>
        <row r="308">
          <cell r="F308">
            <v>3400</v>
          </cell>
          <cell r="P308">
            <v>856.33333333333303</v>
          </cell>
          <cell r="Q308">
            <v>0</v>
          </cell>
          <cell r="R308">
            <v>0</v>
          </cell>
          <cell r="S308">
            <v>3315.151515151515</v>
          </cell>
          <cell r="T308">
            <v>-636.47477575757569</v>
          </cell>
          <cell r="U308">
            <v>-648.29007272727267</v>
          </cell>
          <cell r="V308">
            <v>0</v>
          </cell>
          <cell r="W308">
            <v>0</v>
          </cell>
          <cell r="X308">
            <v>2879.3030303030291</v>
          </cell>
          <cell r="Y308">
            <v>-779</v>
          </cell>
          <cell r="Z308">
            <v>-411.83636363636361</v>
          </cell>
          <cell r="AA308">
            <v>0</v>
          </cell>
          <cell r="AB308">
            <v>-9</v>
          </cell>
          <cell r="AC308">
            <v>1632.1818181818189</v>
          </cell>
          <cell r="AD308">
            <v>-234</v>
          </cell>
          <cell r="AE308">
            <v>-160.69515151515154</v>
          </cell>
          <cell r="AF308">
            <v>1603.272727272727</v>
          </cell>
          <cell r="AG308">
            <v>973.93939393939377</v>
          </cell>
          <cell r="AH308">
            <v>629.33333333333326</v>
          </cell>
          <cell r="AI308">
            <v>-618</v>
          </cell>
          <cell r="AK308">
            <v>3400</v>
          </cell>
        </row>
        <row r="309">
          <cell r="P309">
            <v>0</v>
          </cell>
          <cell r="S309">
            <v>0</v>
          </cell>
          <cell r="AK309">
            <v>0</v>
          </cell>
        </row>
        <row r="310">
          <cell r="F310">
            <v>0</v>
          </cell>
          <cell r="P310">
            <v>0</v>
          </cell>
          <cell r="S310">
            <v>0</v>
          </cell>
          <cell r="AK310">
            <v>0</v>
          </cell>
        </row>
        <row r="311">
          <cell r="F311">
            <v>3500</v>
          </cell>
          <cell r="S311">
            <v>0</v>
          </cell>
          <cell r="AK311">
            <v>0</v>
          </cell>
        </row>
        <row r="312">
          <cell r="F312">
            <v>3500</v>
          </cell>
          <cell r="S312">
            <v>0</v>
          </cell>
          <cell r="AK312">
            <v>3500</v>
          </cell>
        </row>
        <row r="313">
          <cell r="F313">
            <v>0</v>
          </cell>
          <cell r="S313">
            <v>0</v>
          </cell>
          <cell r="AK313">
            <v>0</v>
          </cell>
        </row>
        <row r="314">
          <cell r="F314">
            <v>0</v>
          </cell>
          <cell r="S314">
            <v>0</v>
          </cell>
          <cell r="AK314">
            <v>0</v>
          </cell>
        </row>
        <row r="315">
          <cell r="F315">
            <v>44586.804761904765</v>
          </cell>
          <cell r="P315">
            <v>1115</v>
          </cell>
          <cell r="Q315">
            <v>0</v>
          </cell>
          <cell r="R315">
            <v>0</v>
          </cell>
          <cell r="S315">
            <v>4296</v>
          </cell>
          <cell r="T315">
            <v>-717.75479999999993</v>
          </cell>
          <cell r="U315">
            <v>-735.76520000000005</v>
          </cell>
          <cell r="V315">
            <v>602.1818181818187</v>
          </cell>
          <cell r="W315">
            <v>-951</v>
          </cell>
          <cell r="X315">
            <v>-222.13181818181818</v>
          </cell>
          <cell r="Y315">
            <v>0</v>
          </cell>
          <cell r="Z315">
            <v>0</v>
          </cell>
          <cell r="AA315">
            <v>2103.5757575757575</v>
          </cell>
          <cell r="AB315">
            <v>-314</v>
          </cell>
          <cell r="AC315">
            <v>-80.902424242424232</v>
          </cell>
          <cell r="AD315">
            <v>-293</v>
          </cell>
          <cell r="AE315">
            <v>-120.37515151515153</v>
          </cell>
          <cell r="AF315">
            <v>1365.8181818181815</v>
          </cell>
          <cell r="AG315">
            <v>1016.9999999999998</v>
          </cell>
          <cell r="AH315">
            <v>348.81818181818176</v>
          </cell>
          <cell r="AK315">
            <v>54477.380519480525</v>
          </cell>
        </row>
        <row r="316">
          <cell r="AK316">
            <v>0</v>
          </cell>
        </row>
        <row r="317">
          <cell r="S317">
            <v>0</v>
          </cell>
          <cell r="AK317">
            <v>0</v>
          </cell>
        </row>
        <row r="318">
          <cell r="F318">
            <v>41158.976190476198</v>
          </cell>
          <cell r="P318">
            <v>1708.5</v>
          </cell>
          <cell r="Q318">
            <v>0</v>
          </cell>
          <cell r="R318">
            <v>0</v>
          </cell>
          <cell r="S318">
            <v>930.52121212121165</v>
          </cell>
          <cell r="T318">
            <v>-654.3785272727273</v>
          </cell>
          <cell r="U318">
            <v>-670.49601818181827</v>
          </cell>
          <cell r="V318">
            <v>0</v>
          </cell>
          <cell r="W318">
            <v>0</v>
          </cell>
          <cell r="X318">
            <v>627.1030303030293</v>
          </cell>
          <cell r="Y318">
            <v>-522</v>
          </cell>
          <cell r="Z318">
            <v>-184.38636363636363</v>
          </cell>
          <cell r="AA318">
            <v>0</v>
          </cell>
          <cell r="AB318">
            <v>0</v>
          </cell>
          <cell r="AC318">
            <v>867.45757575757523</v>
          </cell>
          <cell r="AF318">
            <v>534.23939393939372</v>
          </cell>
          <cell r="AG318">
            <v>206.29999999999984</v>
          </cell>
          <cell r="AH318">
            <v>327.93939393939388</v>
          </cell>
          <cell r="AK318">
            <v>46195.597402597406</v>
          </cell>
        </row>
        <row r="319">
          <cell r="F319">
            <v>47206.733333333337</v>
          </cell>
          <cell r="P319">
            <v>856.33333333333303</v>
          </cell>
          <cell r="Q319">
            <v>0</v>
          </cell>
          <cell r="R319">
            <v>0</v>
          </cell>
          <cell r="S319">
            <v>3315.151515151515</v>
          </cell>
          <cell r="T319">
            <v>-636.47477575757569</v>
          </cell>
          <cell r="U319">
            <v>-648.29007272727267</v>
          </cell>
          <cell r="V319">
            <v>0</v>
          </cell>
          <cell r="W319">
            <v>0</v>
          </cell>
          <cell r="X319">
            <v>2879.3030303030291</v>
          </cell>
          <cell r="Y319">
            <v>-779</v>
          </cell>
          <cell r="Z319">
            <v>-411.83636363636361</v>
          </cell>
          <cell r="AA319">
            <v>0</v>
          </cell>
          <cell r="AB319">
            <v>-9</v>
          </cell>
          <cell r="AC319">
            <v>1632.1818181818189</v>
          </cell>
          <cell r="AD319">
            <v>-234</v>
          </cell>
          <cell r="AE319">
            <v>-160.69515151515154</v>
          </cell>
          <cell r="AF319">
            <v>1603.272727272727</v>
          </cell>
          <cell r="AG319">
            <v>973.93939393939377</v>
          </cell>
          <cell r="AH319">
            <v>629.33333333333326</v>
          </cell>
          <cell r="AI319">
            <v>-618</v>
          </cell>
          <cell r="AK319">
            <v>57767.975757575761</v>
          </cell>
        </row>
        <row r="324">
          <cell r="AK324">
            <v>7180.8099999999995</v>
          </cell>
          <cell r="AM324">
            <v>5319.75</v>
          </cell>
        </row>
        <row r="325">
          <cell r="F325">
            <v>116</v>
          </cell>
          <cell r="P325">
            <v>329</v>
          </cell>
          <cell r="S325">
            <v>570</v>
          </cell>
          <cell r="V325">
            <v>197</v>
          </cell>
          <cell r="X325">
            <v>203</v>
          </cell>
          <cell r="AA325">
            <v>163</v>
          </cell>
          <cell r="AC325">
            <v>166</v>
          </cell>
          <cell r="AF325">
            <v>507</v>
          </cell>
          <cell r="AG325">
            <v>445</v>
          </cell>
          <cell r="AH325">
            <v>62</v>
          </cell>
          <cell r="AK325">
            <v>2016</v>
          </cell>
          <cell r="AM325">
            <v>1509</v>
          </cell>
        </row>
        <row r="326">
          <cell r="AK326">
            <v>7379.804761904762</v>
          </cell>
          <cell r="AM326">
            <v>7379.804761904762</v>
          </cell>
        </row>
        <row r="327">
          <cell r="AK327">
            <v>921.33333333333337</v>
          </cell>
          <cell r="AM327">
            <v>921.33333333333337</v>
          </cell>
        </row>
        <row r="328">
          <cell r="F328">
            <v>186</v>
          </cell>
          <cell r="P328">
            <v>348</v>
          </cell>
          <cell r="S328">
            <v>517</v>
          </cell>
          <cell r="X328">
            <v>175</v>
          </cell>
          <cell r="AC328">
            <v>146</v>
          </cell>
          <cell r="AF328">
            <v>470</v>
          </cell>
          <cell r="AG328">
            <v>407</v>
          </cell>
          <cell r="AH328">
            <v>63</v>
          </cell>
          <cell r="AJ328">
            <v>2455</v>
          </cell>
          <cell r="AK328">
            <v>-82</v>
          </cell>
          <cell r="AM328">
            <v>-95</v>
          </cell>
        </row>
        <row r="329">
          <cell r="F329">
            <v>137</v>
          </cell>
          <cell r="P329">
            <v>237</v>
          </cell>
          <cell r="S329">
            <v>515</v>
          </cell>
          <cell r="X329">
            <v>201</v>
          </cell>
          <cell r="AC329">
            <v>161</v>
          </cell>
          <cell r="AF329">
            <v>444</v>
          </cell>
          <cell r="AG329">
            <v>400</v>
          </cell>
          <cell r="AH329">
            <v>44</v>
          </cell>
          <cell r="AI329">
            <v>103</v>
          </cell>
          <cell r="AK329">
            <v>2514.4714285714285</v>
          </cell>
          <cell r="AM329">
            <v>2514.4714285714285</v>
          </cell>
        </row>
        <row r="330">
          <cell r="AJ330">
            <v>36</v>
          </cell>
          <cell r="AK330">
            <v>3500</v>
          </cell>
          <cell r="AM330">
            <v>3500</v>
          </cell>
        </row>
        <row r="331">
          <cell r="AK331">
            <v>0</v>
          </cell>
          <cell r="AM331">
            <v>50.666666666666657</v>
          </cell>
        </row>
        <row r="332">
          <cell r="AJ332">
            <v>36</v>
          </cell>
          <cell r="AK332">
            <v>444</v>
          </cell>
          <cell r="AM332">
            <v>444</v>
          </cell>
        </row>
        <row r="333">
          <cell r="AK333">
            <v>3995</v>
          </cell>
          <cell r="AM333">
            <v>3500</v>
          </cell>
        </row>
        <row r="334">
          <cell r="AK334">
            <v>0</v>
          </cell>
          <cell r="AM334">
            <v>0</v>
          </cell>
        </row>
        <row r="335">
          <cell r="AK335">
            <v>3422</v>
          </cell>
          <cell r="AM335">
            <v>3018</v>
          </cell>
        </row>
        <row r="336">
          <cell r="AK336">
            <v>3795.909090909091</v>
          </cell>
          <cell r="AM336">
            <v>3366.090909090909</v>
          </cell>
        </row>
        <row r="337">
          <cell r="AK337">
            <v>0</v>
          </cell>
          <cell r="AM337">
            <v>0</v>
          </cell>
        </row>
        <row r="338">
          <cell r="AK338">
            <v>0</v>
          </cell>
          <cell r="AM338">
            <v>0</v>
          </cell>
        </row>
        <row r="339">
          <cell r="AK339">
            <v>0</v>
          </cell>
          <cell r="AM339">
            <v>0</v>
          </cell>
        </row>
        <row r="340">
          <cell r="AK340">
            <v>4588</v>
          </cell>
          <cell r="AM340">
            <v>4020</v>
          </cell>
        </row>
        <row r="341">
          <cell r="AK341">
            <v>1703</v>
          </cell>
          <cell r="AM341">
            <v>1360</v>
          </cell>
        </row>
        <row r="342">
          <cell r="AK342">
            <v>1059</v>
          </cell>
          <cell r="AM342">
            <v>1034</v>
          </cell>
        </row>
        <row r="343">
          <cell r="AK343">
            <v>1370</v>
          </cell>
          <cell r="AM343">
            <v>4166</v>
          </cell>
        </row>
        <row r="344">
          <cell r="AK344">
            <v>456</v>
          </cell>
          <cell r="AM344">
            <v>1457</v>
          </cell>
        </row>
        <row r="345">
          <cell r="AK345">
            <v>0</v>
          </cell>
          <cell r="AM345">
            <v>0</v>
          </cell>
        </row>
        <row r="346">
          <cell r="AK346">
            <v>-300</v>
          </cell>
          <cell r="AM346">
            <v>-300</v>
          </cell>
        </row>
        <row r="347">
          <cell r="AK347">
            <v>1197</v>
          </cell>
          <cell r="AM347">
            <v>527</v>
          </cell>
        </row>
        <row r="348">
          <cell r="P348">
            <v>225</v>
          </cell>
          <cell r="S348">
            <v>296</v>
          </cell>
          <cell r="V348">
            <v>56</v>
          </cell>
          <cell r="X348">
            <v>56</v>
          </cell>
          <cell r="AA348">
            <v>-78.090909090909093</v>
          </cell>
          <cell r="AC348">
            <v>561.88181818181829</v>
          </cell>
          <cell r="AF348">
            <v>-250.18181818181819</v>
          </cell>
          <cell r="AG348">
            <v>-250</v>
          </cell>
          <cell r="AH348">
            <v>-0.18181818181818699</v>
          </cell>
          <cell r="AK348">
            <v>248.72727272727269</v>
          </cell>
          <cell r="AM348">
            <v>0</v>
          </cell>
        </row>
        <row r="349">
          <cell r="AK349">
            <v>0</v>
          </cell>
          <cell r="AM349">
            <v>0</v>
          </cell>
        </row>
        <row r="350">
          <cell r="F350">
            <v>33</v>
          </cell>
          <cell r="P350">
            <v>0</v>
          </cell>
          <cell r="S350">
            <v>0</v>
          </cell>
          <cell r="V350">
            <v>0</v>
          </cell>
          <cell r="X350">
            <v>0</v>
          </cell>
          <cell r="AA350">
            <v>0</v>
          </cell>
          <cell r="AC350">
            <v>0</v>
          </cell>
          <cell r="AF350">
            <v>0</v>
          </cell>
          <cell r="AG350">
            <v>0</v>
          </cell>
          <cell r="AH350">
            <v>0</v>
          </cell>
          <cell r="AK350">
            <v>396</v>
          </cell>
          <cell r="AM350">
            <v>396</v>
          </cell>
        </row>
        <row r="351">
          <cell r="P351">
            <v>225</v>
          </cell>
          <cell r="S351">
            <v>296</v>
          </cell>
          <cell r="X351">
            <v>56</v>
          </cell>
          <cell r="AC351">
            <v>-117.85909090909095</v>
          </cell>
          <cell r="AF351">
            <v>-167.67727272727276</v>
          </cell>
          <cell r="AG351">
            <v>-167.95000000000005</v>
          </cell>
          <cell r="AH351">
            <v>0.27272727272728048</v>
          </cell>
          <cell r="AK351">
            <v>395</v>
          </cell>
          <cell r="AM351">
            <v>395</v>
          </cell>
        </row>
        <row r="352">
          <cell r="P352">
            <v>225</v>
          </cell>
          <cell r="S352">
            <v>296</v>
          </cell>
          <cell r="X352">
            <v>56</v>
          </cell>
          <cell r="AC352">
            <v>76.181818181818187</v>
          </cell>
          <cell r="AF352">
            <v>304.27272727272725</v>
          </cell>
          <cell r="AG352">
            <v>291.27272727272725</v>
          </cell>
          <cell r="AH352">
            <v>13</v>
          </cell>
          <cell r="AK352">
            <v>0</v>
          </cell>
          <cell r="AM352">
            <v>0</v>
          </cell>
        </row>
        <row r="353">
          <cell r="F353">
            <v>33</v>
          </cell>
          <cell r="P353">
            <v>0</v>
          </cell>
          <cell r="S353">
            <v>0</v>
          </cell>
          <cell r="X353">
            <v>0</v>
          </cell>
          <cell r="AC353">
            <v>0</v>
          </cell>
          <cell r="AF353">
            <v>0</v>
          </cell>
          <cell r="AG353">
            <v>0</v>
          </cell>
          <cell r="AH353">
            <v>0</v>
          </cell>
          <cell r="AK353">
            <v>0</v>
          </cell>
          <cell r="AM353">
            <v>0</v>
          </cell>
        </row>
        <row r="354">
          <cell r="F354">
            <v>0</v>
          </cell>
          <cell r="P354">
            <v>0</v>
          </cell>
          <cell r="S354">
            <v>0</v>
          </cell>
          <cell r="X354">
            <v>0</v>
          </cell>
          <cell r="AC354">
            <v>0</v>
          </cell>
          <cell r="AF354">
            <v>0</v>
          </cell>
          <cell r="AG354">
            <v>0</v>
          </cell>
          <cell r="AH354">
            <v>0</v>
          </cell>
          <cell r="AI354">
            <v>0</v>
          </cell>
          <cell r="AK354">
            <v>5204</v>
          </cell>
          <cell r="AM354" t="e">
            <v>#REF!</v>
          </cell>
        </row>
        <row r="355">
          <cell r="AK355">
            <v>570</v>
          </cell>
          <cell r="AM355">
            <v>0</v>
          </cell>
        </row>
        <row r="356">
          <cell r="AK356">
            <v>726</v>
          </cell>
          <cell r="AM356">
            <v>0</v>
          </cell>
        </row>
        <row r="357">
          <cell r="AK357">
            <v>3908</v>
          </cell>
          <cell r="AM357" t="e">
            <v>#REF!</v>
          </cell>
        </row>
        <row r="358">
          <cell r="F358">
            <v>0</v>
          </cell>
          <cell r="P358">
            <v>0</v>
          </cell>
          <cell r="S358">
            <v>0</v>
          </cell>
          <cell r="T358">
            <v>162.88</v>
          </cell>
          <cell r="U358">
            <v>855.12</v>
          </cell>
          <cell r="V358">
            <v>471</v>
          </cell>
          <cell r="W358">
            <v>447</v>
          </cell>
          <cell r="X358">
            <v>104</v>
          </cell>
          <cell r="Y358">
            <v>359</v>
          </cell>
          <cell r="Z358">
            <v>141.33333333333337</v>
          </cell>
          <cell r="AA358">
            <v>273</v>
          </cell>
          <cell r="AB358">
            <v>455</v>
          </cell>
          <cell r="AC358">
            <v>118</v>
          </cell>
          <cell r="AD358">
            <v>289</v>
          </cell>
          <cell r="AE358">
            <v>117</v>
          </cell>
          <cell r="AF358">
            <v>-28</v>
          </cell>
          <cell r="AG358">
            <v>-28</v>
          </cell>
          <cell r="AH358">
            <v>0</v>
          </cell>
          <cell r="AJ358">
            <v>-2491</v>
          </cell>
          <cell r="AK358">
            <v>716</v>
          </cell>
          <cell r="AM358">
            <v>744</v>
          </cell>
        </row>
        <row r="359">
          <cell r="AK359">
            <v>726.33333333333337</v>
          </cell>
        </row>
        <row r="360">
          <cell r="AK360">
            <v>3865</v>
          </cell>
        </row>
        <row r="361">
          <cell r="F361">
            <v>0</v>
          </cell>
          <cell r="P361">
            <v>0</v>
          </cell>
          <cell r="S361">
            <v>1018</v>
          </cell>
          <cell r="T361">
            <v>162.88</v>
          </cell>
          <cell r="U361">
            <v>855.12</v>
          </cell>
          <cell r="X361">
            <v>466</v>
          </cell>
          <cell r="Y361">
            <v>407</v>
          </cell>
          <cell r="Z361">
            <v>144</v>
          </cell>
          <cell r="AC361">
            <v>523.66666666666663</v>
          </cell>
          <cell r="AF361">
            <v>495</v>
          </cell>
          <cell r="AG361">
            <v>526</v>
          </cell>
          <cell r="AH361">
            <v>0</v>
          </cell>
          <cell r="AK361">
            <v>2512.6666666666665</v>
          </cell>
          <cell r="AM361">
            <v>2017.6666666666665</v>
          </cell>
        </row>
        <row r="362">
          <cell r="F362">
            <v>79</v>
          </cell>
          <cell r="P362">
            <v>-116</v>
          </cell>
          <cell r="S362">
            <v>-1222</v>
          </cell>
          <cell r="T362">
            <v>180.16</v>
          </cell>
          <cell r="U362">
            <v>945.84</v>
          </cell>
          <cell r="X362">
            <v>345</v>
          </cell>
          <cell r="Y362">
            <v>368</v>
          </cell>
          <cell r="Z362">
            <v>195</v>
          </cell>
          <cell r="AC362">
            <v>518</v>
          </cell>
          <cell r="AD362">
            <v>423</v>
          </cell>
          <cell r="AE362">
            <v>290</v>
          </cell>
          <cell r="AF362">
            <v>126</v>
          </cell>
          <cell r="AG362">
            <v>126</v>
          </cell>
          <cell r="AH362">
            <v>0</v>
          </cell>
          <cell r="AI362">
            <v>0</v>
          </cell>
          <cell r="AK362">
            <v>-270</v>
          </cell>
          <cell r="AM362">
            <v>-396</v>
          </cell>
        </row>
        <row r="367">
          <cell r="F367">
            <v>0</v>
          </cell>
        </row>
        <row r="370">
          <cell r="F370">
            <v>0</v>
          </cell>
        </row>
        <row r="371">
          <cell r="F371">
            <v>0</v>
          </cell>
        </row>
        <row r="381">
          <cell r="F381" t="str">
            <v>лютий</v>
          </cell>
          <cell r="P381" t="str">
            <v>лютий</v>
          </cell>
          <cell r="V381" t="str">
            <v>лютий</v>
          </cell>
          <cell r="X381" t="str">
            <v>лютий</v>
          </cell>
          <cell r="AA381" t="str">
            <v>лютий</v>
          </cell>
          <cell r="AC381" t="str">
            <v>лютий</v>
          </cell>
        </row>
        <row r="382">
          <cell r="F382" t="str">
            <v>АППАРАТ</v>
          </cell>
          <cell r="P382" t="str">
            <v>ККМ</v>
          </cell>
          <cell r="V382" t="str">
            <v>ТЕЦ5</v>
          </cell>
          <cell r="X382" t="str">
            <v>ТЕЦ5</v>
          </cell>
          <cell r="AA382" t="str">
            <v>ТЕЦ6</v>
          </cell>
          <cell r="AC382" t="str">
            <v>ТЕЦ6</v>
          </cell>
          <cell r="AK382" t="str">
            <v>АК "КЕ"</v>
          </cell>
          <cell r="AL382" t="str">
            <v>Е/Е</v>
          </cell>
        </row>
        <row r="383">
          <cell r="F383" t="str">
            <v>ПЛАН</v>
          </cell>
          <cell r="P383" t="str">
            <v>ПЛАН</v>
          </cell>
          <cell r="V383" t="str">
            <v>ПЛАН</v>
          </cell>
          <cell r="X383" t="str">
            <v>ПЛАН</v>
          </cell>
          <cell r="AA383" t="str">
            <v>ПЛАН</v>
          </cell>
          <cell r="AC383" t="str">
            <v>ПЛАН</v>
          </cell>
          <cell r="AK383" t="str">
            <v>ПЛАН</v>
          </cell>
          <cell r="AL383" t="str">
            <v>ПЛАН</v>
          </cell>
        </row>
        <row r="384">
          <cell r="F384">
            <v>164.3</v>
          </cell>
          <cell r="G384">
            <v>120</v>
          </cell>
          <cell r="H384">
            <v>119</v>
          </cell>
          <cell r="P384">
            <v>14.333333333333332</v>
          </cell>
          <cell r="S384">
            <v>14.333333333333332</v>
          </cell>
          <cell r="V384">
            <v>182</v>
          </cell>
          <cell r="W384">
            <v>148</v>
          </cell>
          <cell r="X384">
            <v>148</v>
          </cell>
          <cell r="Y384">
            <v>131</v>
          </cell>
          <cell r="Z384">
            <v>130</v>
          </cell>
          <cell r="AA384">
            <v>323.66666666666674</v>
          </cell>
          <cell r="AB384">
            <v>257</v>
          </cell>
          <cell r="AC384">
            <v>258</v>
          </cell>
          <cell r="AD384">
            <v>230</v>
          </cell>
          <cell r="AE384">
            <v>231</v>
          </cell>
          <cell r="AK384">
            <v>735.30000000000018</v>
          </cell>
          <cell r="AL384">
            <v>580.33333333333337</v>
          </cell>
          <cell r="AM384">
            <v>551.33333333333337</v>
          </cell>
        </row>
        <row r="385">
          <cell r="F385">
            <v>29</v>
          </cell>
          <cell r="G385">
            <v>21</v>
          </cell>
          <cell r="P385">
            <v>0</v>
          </cell>
          <cell r="V385">
            <v>0</v>
          </cell>
          <cell r="W385">
            <v>0</v>
          </cell>
          <cell r="X385" t="str">
            <v>ТЕЦ5</v>
          </cell>
          <cell r="Y385">
            <v>0</v>
          </cell>
          <cell r="AA385">
            <v>3.6666666666666665</v>
          </cell>
          <cell r="AB385">
            <v>3</v>
          </cell>
          <cell r="AC385" t="str">
            <v>ТЕЦ6</v>
          </cell>
          <cell r="AD385">
            <v>3</v>
          </cell>
          <cell r="AK385">
            <v>46</v>
          </cell>
          <cell r="AL385">
            <v>27</v>
          </cell>
        </row>
        <row r="386">
          <cell r="F386">
            <v>0</v>
          </cell>
          <cell r="G386">
            <v>0</v>
          </cell>
          <cell r="H386">
            <v>91</v>
          </cell>
          <cell r="P386">
            <v>0.66666666666666663</v>
          </cell>
          <cell r="S386">
            <v>14.333333333333332</v>
          </cell>
          <cell r="V386">
            <v>146.66666666666666</v>
          </cell>
          <cell r="W386">
            <v>119</v>
          </cell>
          <cell r="X386" t="str">
            <v>ПЛАН</v>
          </cell>
          <cell r="Y386">
            <v>105</v>
          </cell>
          <cell r="Z386">
            <v>120</v>
          </cell>
          <cell r="AA386">
            <v>280.66666666666669</v>
          </cell>
          <cell r="AB386">
            <v>223</v>
          </cell>
          <cell r="AC386" t="str">
            <v>ПЛАН</v>
          </cell>
          <cell r="AD386">
            <v>200</v>
          </cell>
          <cell r="AE386">
            <v>191</v>
          </cell>
          <cell r="AK386">
            <v>428</v>
          </cell>
          <cell r="AL386">
            <v>342.66666666666669</v>
          </cell>
          <cell r="AM386">
            <v>429.33333333333331</v>
          </cell>
        </row>
        <row r="387">
          <cell r="F387">
            <v>0</v>
          </cell>
          <cell r="G387">
            <v>0</v>
          </cell>
          <cell r="H387">
            <v>106</v>
          </cell>
          <cell r="P387">
            <v>2</v>
          </cell>
          <cell r="S387">
            <v>14.333333333333332</v>
          </cell>
          <cell r="V387">
            <v>0</v>
          </cell>
          <cell r="W387">
            <v>0</v>
          </cell>
          <cell r="X387">
            <v>182</v>
          </cell>
          <cell r="Y387">
            <v>134</v>
          </cell>
          <cell r="Z387">
            <v>134</v>
          </cell>
          <cell r="AA387">
            <v>25</v>
          </cell>
          <cell r="AB387">
            <v>20</v>
          </cell>
          <cell r="AC387">
            <v>323.66666666666674</v>
          </cell>
          <cell r="AD387">
            <v>18</v>
          </cell>
          <cell r="AK387">
            <v>33.666666666666671</v>
          </cell>
          <cell r="AL387">
            <v>25</v>
          </cell>
          <cell r="AM387">
            <v>266.33333333333337</v>
          </cell>
        </row>
        <row r="388">
          <cell r="F388">
            <v>0</v>
          </cell>
          <cell r="G388">
            <v>0</v>
          </cell>
          <cell r="P388">
            <v>0</v>
          </cell>
          <cell r="V388">
            <v>25.333333333333332</v>
          </cell>
          <cell r="W388">
            <v>21</v>
          </cell>
          <cell r="X388">
            <v>0</v>
          </cell>
          <cell r="Y388">
            <v>0</v>
          </cell>
          <cell r="AA388">
            <v>0.66666666666666663</v>
          </cell>
          <cell r="AB388">
            <v>1</v>
          </cell>
          <cell r="AC388">
            <v>3.6666666666666665</v>
          </cell>
          <cell r="AD388">
            <v>0</v>
          </cell>
          <cell r="AK388">
            <v>26</v>
          </cell>
          <cell r="AL388">
            <v>22</v>
          </cell>
        </row>
        <row r="389">
          <cell r="F389">
            <v>120.63333333333333</v>
          </cell>
          <cell r="G389">
            <v>88</v>
          </cell>
          <cell r="P389">
            <v>0</v>
          </cell>
          <cell r="V389">
            <v>0</v>
          </cell>
          <cell r="W389">
            <v>0</v>
          </cell>
          <cell r="X389">
            <v>146.66666666666666</v>
          </cell>
          <cell r="Y389">
            <v>108</v>
          </cell>
          <cell r="AA389">
            <v>0</v>
          </cell>
          <cell r="AB389">
            <v>0</v>
          </cell>
          <cell r="AC389">
            <v>280.66666666666669</v>
          </cell>
          <cell r="AD389">
            <v>0</v>
          </cell>
          <cell r="AK389">
            <v>120.63333333333333</v>
          </cell>
          <cell r="AL389">
            <v>90</v>
          </cell>
        </row>
        <row r="390">
          <cell r="F390">
            <v>8.6666666666666661</v>
          </cell>
          <cell r="G390">
            <v>6</v>
          </cell>
          <cell r="P390">
            <v>0</v>
          </cell>
          <cell r="V390">
            <v>0</v>
          </cell>
          <cell r="W390">
            <v>0</v>
          </cell>
          <cell r="X390">
            <v>0</v>
          </cell>
          <cell r="Y390">
            <v>0</v>
          </cell>
          <cell r="AA390">
            <v>0</v>
          </cell>
          <cell r="AB390">
            <v>0</v>
          </cell>
          <cell r="AC390">
            <v>25</v>
          </cell>
          <cell r="AD390">
            <v>0</v>
          </cell>
          <cell r="AK390">
            <v>8.6666666666666661</v>
          </cell>
          <cell r="AL390">
            <v>0</v>
          </cell>
        </row>
        <row r="391">
          <cell r="F391">
            <v>0</v>
          </cell>
          <cell r="G391">
            <v>0</v>
          </cell>
          <cell r="P391">
            <v>5.333333333333333</v>
          </cell>
          <cell r="V391">
            <v>0</v>
          </cell>
          <cell r="W391">
            <v>0</v>
          </cell>
          <cell r="X391">
            <v>25.333333333333332</v>
          </cell>
          <cell r="Y391">
            <v>19</v>
          </cell>
          <cell r="AA391">
            <v>0</v>
          </cell>
          <cell r="AB391">
            <v>0</v>
          </cell>
          <cell r="AC391">
            <v>0.66666666666666663</v>
          </cell>
          <cell r="AD391">
            <v>0</v>
          </cell>
          <cell r="AK391">
            <v>22</v>
          </cell>
          <cell r="AL391">
            <v>15.333333333333332</v>
          </cell>
        </row>
        <row r="392">
          <cell r="F392">
            <v>5.333333333333333</v>
          </cell>
          <cell r="G392">
            <v>4</v>
          </cell>
          <cell r="P392">
            <v>0</v>
          </cell>
          <cell r="V392">
            <v>0</v>
          </cell>
          <cell r="W392">
            <v>0</v>
          </cell>
          <cell r="X392">
            <v>0</v>
          </cell>
          <cell r="Y392">
            <v>0</v>
          </cell>
          <cell r="AA392">
            <v>0</v>
          </cell>
          <cell r="AB392">
            <v>0</v>
          </cell>
          <cell r="AC392">
            <v>0</v>
          </cell>
          <cell r="AD392">
            <v>0</v>
          </cell>
          <cell r="AK392">
            <v>5.333333333333333</v>
          </cell>
          <cell r="AL392">
            <v>4</v>
          </cell>
        </row>
        <row r="393">
          <cell r="F393">
            <v>0.33333333333333331</v>
          </cell>
          <cell r="G393">
            <v>0</v>
          </cell>
          <cell r="P393">
            <v>4.333333333333333</v>
          </cell>
          <cell r="V393">
            <v>0</v>
          </cell>
          <cell r="W393">
            <v>0</v>
          </cell>
          <cell r="X393">
            <v>0</v>
          </cell>
          <cell r="Y393">
            <v>0</v>
          </cell>
          <cell r="AA393">
            <v>0</v>
          </cell>
          <cell r="AB393">
            <v>0</v>
          </cell>
          <cell r="AC393">
            <v>0</v>
          </cell>
          <cell r="AD393">
            <v>0</v>
          </cell>
          <cell r="AK393">
            <v>4.6666666666666661</v>
          </cell>
          <cell r="AL393">
            <v>4.333333333333333</v>
          </cell>
        </row>
        <row r="394">
          <cell r="F394">
            <v>0.33333333333333331</v>
          </cell>
          <cell r="G394">
            <v>0</v>
          </cell>
          <cell r="P394">
            <v>2</v>
          </cell>
          <cell r="V394">
            <v>10</v>
          </cell>
          <cell r="W394">
            <v>8</v>
          </cell>
          <cell r="X394">
            <v>0</v>
          </cell>
          <cell r="Y394">
            <v>0</v>
          </cell>
          <cell r="AA394">
            <v>13.666666666666666</v>
          </cell>
          <cell r="AB394">
            <v>11</v>
          </cell>
          <cell r="AC394">
            <v>0</v>
          </cell>
          <cell r="AD394">
            <v>10</v>
          </cell>
          <cell r="AK394">
            <v>26</v>
          </cell>
          <cell r="AL394">
            <v>21</v>
          </cell>
        </row>
        <row r="395">
          <cell r="F395">
            <v>0</v>
          </cell>
          <cell r="G395">
            <v>0</v>
          </cell>
          <cell r="P395">
            <v>0</v>
          </cell>
          <cell r="V395">
            <v>0</v>
          </cell>
          <cell r="W395">
            <v>0</v>
          </cell>
          <cell r="X395">
            <v>0</v>
          </cell>
          <cell r="Y395">
            <v>0</v>
          </cell>
          <cell r="AA395">
            <v>0</v>
          </cell>
          <cell r="AB395">
            <v>0</v>
          </cell>
          <cell r="AC395">
            <v>0</v>
          </cell>
          <cell r="AD395">
            <v>0</v>
          </cell>
          <cell r="AK395">
            <v>0</v>
          </cell>
          <cell r="AL395">
            <v>3</v>
          </cell>
        </row>
        <row r="396">
          <cell r="F396">
            <v>1.1666666666666667</v>
          </cell>
          <cell r="G396">
            <v>1</v>
          </cell>
          <cell r="P396">
            <v>20.5</v>
          </cell>
          <cell r="V396">
            <v>522.33333333333337</v>
          </cell>
          <cell r="W396">
            <v>424</v>
          </cell>
          <cell r="X396">
            <v>0</v>
          </cell>
          <cell r="Y396">
            <v>0</v>
          </cell>
          <cell r="AA396">
            <v>43</v>
          </cell>
          <cell r="AB396">
            <v>34</v>
          </cell>
          <cell r="AC396">
            <v>0</v>
          </cell>
          <cell r="AD396">
            <v>31</v>
          </cell>
          <cell r="AK396">
            <v>587.33333333333337</v>
          </cell>
          <cell r="AL396">
            <v>479.5</v>
          </cell>
          <cell r="AM396">
            <v>479.83333333333337</v>
          </cell>
        </row>
        <row r="397">
          <cell r="F397">
            <v>0</v>
          </cell>
          <cell r="G397">
            <v>0</v>
          </cell>
          <cell r="P397">
            <v>0</v>
          </cell>
          <cell r="V397">
            <v>0</v>
          </cell>
          <cell r="W397">
            <v>0</v>
          </cell>
          <cell r="X397">
            <v>10</v>
          </cell>
          <cell r="Y397">
            <v>7</v>
          </cell>
          <cell r="AA397">
            <v>0</v>
          </cell>
          <cell r="AB397">
            <v>0</v>
          </cell>
          <cell r="AC397">
            <v>13.666666666666666</v>
          </cell>
          <cell r="AD397">
            <v>0</v>
          </cell>
          <cell r="AK397">
            <v>0</v>
          </cell>
          <cell r="AL397">
            <v>0</v>
          </cell>
        </row>
        <row r="398">
          <cell r="F398">
            <v>0</v>
          </cell>
          <cell r="G398">
            <v>0</v>
          </cell>
          <cell r="P398">
            <v>0</v>
          </cell>
          <cell r="V398">
            <v>480.66666666666669</v>
          </cell>
          <cell r="W398">
            <v>390</v>
          </cell>
          <cell r="X398">
            <v>0</v>
          </cell>
          <cell r="Y398">
            <v>0</v>
          </cell>
          <cell r="AA398">
            <v>11</v>
          </cell>
          <cell r="AB398">
            <v>9</v>
          </cell>
          <cell r="AC398">
            <v>0</v>
          </cell>
          <cell r="AD398">
            <v>8</v>
          </cell>
          <cell r="AK398">
            <v>491.66666666666669</v>
          </cell>
          <cell r="AL398">
            <v>399</v>
          </cell>
          <cell r="AM398">
            <v>388.83333333333337</v>
          </cell>
        </row>
        <row r="399">
          <cell r="F399">
            <v>0</v>
          </cell>
          <cell r="G399">
            <v>0</v>
          </cell>
          <cell r="P399">
            <v>0</v>
          </cell>
          <cell r="V399">
            <v>0</v>
          </cell>
          <cell r="W399">
            <v>0</v>
          </cell>
          <cell r="X399">
            <v>522.33333333333337</v>
          </cell>
          <cell r="Y399">
            <v>386</v>
          </cell>
          <cell r="AA399">
            <v>0</v>
          </cell>
          <cell r="AB399">
            <v>0</v>
          </cell>
          <cell r="AC399">
            <v>43</v>
          </cell>
          <cell r="AD399">
            <v>0</v>
          </cell>
          <cell r="AK399">
            <v>0</v>
          </cell>
          <cell r="AL399">
            <v>0</v>
          </cell>
          <cell r="AM399">
            <v>407.83333333333331</v>
          </cell>
        </row>
        <row r="400">
          <cell r="F400">
            <v>1.1666666666666667</v>
          </cell>
          <cell r="G400">
            <v>1</v>
          </cell>
          <cell r="P400">
            <v>15.833333333333334</v>
          </cell>
          <cell r="V400">
            <v>41.666666666666664</v>
          </cell>
          <cell r="W400">
            <v>34</v>
          </cell>
          <cell r="X400">
            <v>0</v>
          </cell>
          <cell r="Y400">
            <v>0</v>
          </cell>
          <cell r="AA400">
            <v>32</v>
          </cell>
          <cell r="AB400">
            <v>25</v>
          </cell>
          <cell r="AC400">
            <v>0</v>
          </cell>
          <cell r="AD400">
            <v>23</v>
          </cell>
          <cell r="AK400">
            <v>91</v>
          </cell>
          <cell r="AL400">
            <v>80.833333333333343</v>
          </cell>
        </row>
        <row r="401">
          <cell r="F401">
            <v>0</v>
          </cell>
          <cell r="G401">
            <v>0</v>
          </cell>
          <cell r="P401">
            <v>4.666666666666667</v>
          </cell>
          <cell r="V401">
            <v>0</v>
          </cell>
          <cell r="W401">
            <v>0</v>
          </cell>
          <cell r="X401">
            <v>480.66666666666669</v>
          </cell>
          <cell r="Y401">
            <v>355</v>
          </cell>
          <cell r="AA401">
            <v>0</v>
          </cell>
          <cell r="AB401">
            <v>0</v>
          </cell>
          <cell r="AC401">
            <v>11</v>
          </cell>
          <cell r="AD401">
            <v>0</v>
          </cell>
          <cell r="AK401">
            <v>4.666666666666667</v>
          </cell>
          <cell r="AL401">
            <v>0</v>
          </cell>
        </row>
        <row r="402">
          <cell r="F402">
            <v>0</v>
          </cell>
          <cell r="G402">
            <v>0</v>
          </cell>
          <cell r="P402">
            <v>0</v>
          </cell>
          <cell r="V402">
            <v>0</v>
          </cell>
          <cell r="W402">
            <v>0</v>
          </cell>
          <cell r="X402">
            <v>0</v>
          </cell>
          <cell r="Y402">
            <v>0</v>
          </cell>
          <cell r="AA402">
            <v>0</v>
          </cell>
          <cell r="AB402">
            <v>0</v>
          </cell>
          <cell r="AC402">
            <v>0</v>
          </cell>
          <cell r="AD402">
            <v>0</v>
          </cell>
          <cell r="AK402">
            <v>0</v>
          </cell>
          <cell r="AL402">
            <v>0</v>
          </cell>
        </row>
        <row r="403">
          <cell r="F403">
            <v>10</v>
          </cell>
          <cell r="G403">
            <v>7</v>
          </cell>
          <cell r="P403">
            <v>39</v>
          </cell>
          <cell r="V403">
            <v>0</v>
          </cell>
          <cell r="W403">
            <v>0</v>
          </cell>
          <cell r="X403">
            <v>41.666666666666664</v>
          </cell>
          <cell r="Y403">
            <v>31</v>
          </cell>
          <cell r="AA403">
            <v>0</v>
          </cell>
          <cell r="AB403">
            <v>0</v>
          </cell>
          <cell r="AC403">
            <v>32</v>
          </cell>
          <cell r="AD403">
            <v>0</v>
          </cell>
          <cell r="AK403">
            <v>49</v>
          </cell>
          <cell r="AL403">
            <v>46</v>
          </cell>
          <cell r="AM403">
            <v>46</v>
          </cell>
        </row>
        <row r="404">
          <cell r="F404">
            <v>2.6666666666666665</v>
          </cell>
          <cell r="G404">
            <v>2</v>
          </cell>
          <cell r="P404">
            <v>3.3333333333333335</v>
          </cell>
          <cell r="V404">
            <v>0</v>
          </cell>
          <cell r="W404">
            <v>0</v>
          </cell>
          <cell r="X404">
            <v>0</v>
          </cell>
          <cell r="Y404">
            <v>0</v>
          </cell>
          <cell r="AA404">
            <v>0</v>
          </cell>
          <cell r="AB404">
            <v>0</v>
          </cell>
          <cell r="AC404">
            <v>0</v>
          </cell>
          <cell r="AD404">
            <v>0</v>
          </cell>
          <cell r="AK404">
            <v>6</v>
          </cell>
          <cell r="AL404">
            <v>5.3333333333333339</v>
          </cell>
        </row>
        <row r="405">
          <cell r="F405">
            <v>7.333333333333333</v>
          </cell>
          <cell r="G405">
            <v>5</v>
          </cell>
          <cell r="P405">
            <v>35.666666666666664</v>
          </cell>
          <cell r="V405">
            <v>0</v>
          </cell>
          <cell r="W405">
            <v>0</v>
          </cell>
          <cell r="X405">
            <v>0</v>
          </cell>
          <cell r="Y405">
            <v>0</v>
          </cell>
          <cell r="AA405">
            <v>0</v>
          </cell>
          <cell r="AB405">
            <v>0</v>
          </cell>
          <cell r="AC405">
            <v>0</v>
          </cell>
          <cell r="AD405">
            <v>0</v>
          </cell>
          <cell r="AK405">
            <v>43</v>
          </cell>
          <cell r="AL405">
            <v>40.666666666666664</v>
          </cell>
          <cell r="AM405">
            <v>44</v>
          </cell>
        </row>
        <row r="406">
          <cell r="F406">
            <v>0</v>
          </cell>
          <cell r="G406">
            <v>0</v>
          </cell>
          <cell r="P406">
            <v>0</v>
          </cell>
          <cell r="V406">
            <v>0</v>
          </cell>
          <cell r="W406">
            <v>0</v>
          </cell>
          <cell r="X406">
            <v>0</v>
          </cell>
          <cell r="Y406">
            <v>0</v>
          </cell>
          <cell r="AA406">
            <v>0</v>
          </cell>
          <cell r="AB406">
            <v>0</v>
          </cell>
          <cell r="AC406">
            <v>0</v>
          </cell>
          <cell r="AD406">
            <v>0</v>
          </cell>
          <cell r="AK406">
            <v>0</v>
          </cell>
          <cell r="AL406">
            <v>45</v>
          </cell>
          <cell r="AM406">
            <v>46</v>
          </cell>
        </row>
        <row r="407">
          <cell r="F407">
            <v>206.33333333333329</v>
          </cell>
          <cell r="G407">
            <v>151</v>
          </cell>
          <cell r="H407">
            <v>150</v>
          </cell>
          <cell r="P407">
            <v>50.166666666666671</v>
          </cell>
          <cell r="S407">
            <v>50.166666666666671</v>
          </cell>
          <cell r="V407">
            <v>37.833333333333343</v>
          </cell>
          <cell r="W407">
            <v>31</v>
          </cell>
          <cell r="X407">
            <v>0</v>
          </cell>
          <cell r="Y407">
            <v>0</v>
          </cell>
          <cell r="AA407">
            <v>26.000000000000004</v>
          </cell>
          <cell r="AB407">
            <v>21</v>
          </cell>
          <cell r="AC407">
            <v>0</v>
          </cell>
          <cell r="AD407">
            <v>18</v>
          </cell>
          <cell r="AK407">
            <v>1965.0000000000002</v>
          </cell>
          <cell r="AL407">
            <v>513.16666666666663</v>
          </cell>
          <cell r="AM407">
            <v>513.16666666666663</v>
          </cell>
        </row>
        <row r="408">
          <cell r="F408">
            <v>0</v>
          </cell>
          <cell r="G408">
            <v>0</v>
          </cell>
          <cell r="P408">
            <v>0</v>
          </cell>
          <cell r="V408">
            <v>0</v>
          </cell>
          <cell r="W408">
            <v>0</v>
          </cell>
          <cell r="X408">
            <v>0</v>
          </cell>
          <cell r="Y408">
            <v>0</v>
          </cell>
          <cell r="AA408">
            <v>0</v>
          </cell>
          <cell r="AB408">
            <v>0</v>
          </cell>
          <cell r="AC408">
            <v>0</v>
          </cell>
          <cell r="AD408">
            <v>0</v>
          </cell>
          <cell r="AK408">
            <v>1350</v>
          </cell>
          <cell r="AL408">
            <v>0</v>
          </cell>
        </row>
        <row r="409">
          <cell r="F409">
            <v>0</v>
          </cell>
          <cell r="G409">
            <v>0</v>
          </cell>
          <cell r="H409">
            <v>114</v>
          </cell>
          <cell r="P409">
            <v>0</v>
          </cell>
          <cell r="S409">
            <v>50.166666666666671</v>
          </cell>
          <cell r="V409">
            <v>0</v>
          </cell>
          <cell r="W409">
            <v>0</v>
          </cell>
          <cell r="X409">
            <v>0</v>
          </cell>
          <cell r="Y409">
            <v>0</v>
          </cell>
          <cell r="AA409">
            <v>0</v>
          </cell>
          <cell r="AB409">
            <v>0</v>
          </cell>
          <cell r="AC409">
            <v>0</v>
          </cell>
          <cell r="AD409">
            <v>0</v>
          </cell>
          <cell r="AK409">
            <v>95</v>
          </cell>
          <cell r="AL409">
            <v>95</v>
          </cell>
          <cell r="AM409">
            <v>464.16666666666663</v>
          </cell>
        </row>
        <row r="410">
          <cell r="F410">
            <v>0</v>
          </cell>
          <cell r="G410">
            <v>0</v>
          </cell>
          <cell r="H410">
            <v>134</v>
          </cell>
          <cell r="P410">
            <v>0</v>
          </cell>
          <cell r="S410">
            <v>50.166666666666671</v>
          </cell>
          <cell r="V410">
            <v>0</v>
          </cell>
          <cell r="W410">
            <v>0</v>
          </cell>
          <cell r="X410">
            <v>37.833333333333343</v>
          </cell>
          <cell r="Y410">
            <v>28</v>
          </cell>
          <cell r="AA410">
            <v>0</v>
          </cell>
          <cell r="AB410">
            <v>0</v>
          </cell>
          <cell r="AC410">
            <v>26.000000000000004</v>
          </cell>
          <cell r="AD410">
            <v>0</v>
          </cell>
          <cell r="AK410">
            <v>0</v>
          </cell>
          <cell r="AL410">
            <v>0</v>
          </cell>
          <cell r="AM410">
            <v>469.16666666666663</v>
          </cell>
        </row>
        <row r="411">
          <cell r="F411">
            <v>0</v>
          </cell>
          <cell r="G411">
            <v>0</v>
          </cell>
          <cell r="P411">
            <v>12.333333333333334</v>
          </cell>
          <cell r="V411">
            <v>0</v>
          </cell>
          <cell r="W411">
            <v>0</v>
          </cell>
          <cell r="X411">
            <v>0</v>
          </cell>
          <cell r="Y411">
            <v>0</v>
          </cell>
          <cell r="AA411">
            <v>0</v>
          </cell>
          <cell r="AB411">
            <v>0</v>
          </cell>
          <cell r="AC411">
            <v>0</v>
          </cell>
          <cell r="AD411">
            <v>0</v>
          </cell>
          <cell r="AK411">
            <v>12.333333333333334</v>
          </cell>
          <cell r="AL411">
            <v>12.333333333333334</v>
          </cell>
        </row>
        <row r="412">
          <cell r="F412">
            <v>0</v>
          </cell>
          <cell r="G412">
            <v>0</v>
          </cell>
          <cell r="P412">
            <v>0</v>
          </cell>
          <cell r="V412">
            <v>0</v>
          </cell>
          <cell r="W412">
            <v>0</v>
          </cell>
          <cell r="X412">
            <v>0</v>
          </cell>
          <cell r="Y412">
            <v>0</v>
          </cell>
          <cell r="AA412">
            <v>0</v>
          </cell>
          <cell r="AB412">
            <v>0</v>
          </cell>
          <cell r="AC412">
            <v>0</v>
          </cell>
          <cell r="AD412">
            <v>0</v>
          </cell>
          <cell r="AK412">
            <v>0</v>
          </cell>
          <cell r="AL412">
            <v>0</v>
          </cell>
        </row>
        <row r="413">
          <cell r="F413">
            <v>1.6666666666666667</v>
          </cell>
          <cell r="G413">
            <v>1</v>
          </cell>
          <cell r="P413">
            <v>5</v>
          </cell>
          <cell r="V413">
            <v>3</v>
          </cell>
          <cell r="W413">
            <v>2</v>
          </cell>
          <cell r="X413">
            <v>0</v>
          </cell>
          <cell r="Y413">
            <v>0</v>
          </cell>
          <cell r="AA413">
            <v>3</v>
          </cell>
          <cell r="AB413">
            <v>2</v>
          </cell>
          <cell r="AC413">
            <v>0</v>
          </cell>
          <cell r="AD413">
            <v>2</v>
          </cell>
          <cell r="AK413">
            <v>57.666666666666664</v>
          </cell>
          <cell r="AL413">
            <v>50</v>
          </cell>
        </row>
        <row r="414">
          <cell r="F414">
            <v>0</v>
          </cell>
          <cell r="G414">
            <v>0</v>
          </cell>
          <cell r="P414">
            <v>0</v>
          </cell>
          <cell r="V414">
            <v>0</v>
          </cell>
          <cell r="W414">
            <v>0</v>
          </cell>
          <cell r="X414">
            <v>0</v>
          </cell>
          <cell r="Y414">
            <v>0</v>
          </cell>
          <cell r="AA414">
            <v>0</v>
          </cell>
          <cell r="AB414">
            <v>0</v>
          </cell>
          <cell r="AC414">
            <v>0</v>
          </cell>
          <cell r="AD414">
            <v>0</v>
          </cell>
          <cell r="AK414">
            <v>4</v>
          </cell>
          <cell r="AL414">
            <v>0</v>
          </cell>
        </row>
        <row r="415">
          <cell r="F415">
            <v>0</v>
          </cell>
          <cell r="G415">
            <v>0</v>
          </cell>
          <cell r="P415">
            <v>0</v>
          </cell>
          <cell r="V415">
            <v>0</v>
          </cell>
          <cell r="W415">
            <v>0</v>
          </cell>
          <cell r="X415">
            <v>0</v>
          </cell>
          <cell r="Y415">
            <v>0</v>
          </cell>
          <cell r="AA415">
            <v>0</v>
          </cell>
          <cell r="AB415">
            <v>0</v>
          </cell>
          <cell r="AC415">
            <v>0</v>
          </cell>
          <cell r="AD415">
            <v>0</v>
          </cell>
          <cell r="AK415">
            <v>0</v>
          </cell>
          <cell r="AL415">
            <v>0</v>
          </cell>
        </row>
        <row r="416">
          <cell r="F416">
            <v>0</v>
          </cell>
          <cell r="G416">
            <v>0</v>
          </cell>
          <cell r="P416">
            <v>18.5</v>
          </cell>
          <cell r="V416">
            <v>4.5</v>
          </cell>
          <cell r="W416">
            <v>4</v>
          </cell>
          <cell r="X416">
            <v>3</v>
          </cell>
          <cell r="Y416">
            <v>2</v>
          </cell>
          <cell r="AA416">
            <v>1.3333333333333333</v>
          </cell>
          <cell r="AB416">
            <v>1</v>
          </cell>
          <cell r="AC416">
            <v>3</v>
          </cell>
          <cell r="AD416">
            <v>1</v>
          </cell>
          <cell r="AK416">
            <v>28.5</v>
          </cell>
          <cell r="AL416">
            <v>27.5</v>
          </cell>
        </row>
        <row r="417">
          <cell r="F417">
            <v>0</v>
          </cell>
          <cell r="G417">
            <v>0</v>
          </cell>
          <cell r="P417">
            <v>1.3333333333333333</v>
          </cell>
          <cell r="V417">
            <v>0</v>
          </cell>
          <cell r="W417">
            <v>0</v>
          </cell>
          <cell r="X417">
            <v>0</v>
          </cell>
          <cell r="Y417">
            <v>0</v>
          </cell>
          <cell r="AA417">
            <v>1.6666666666666667</v>
          </cell>
          <cell r="AB417">
            <v>1</v>
          </cell>
          <cell r="AC417">
            <v>0</v>
          </cell>
          <cell r="AD417">
            <v>1</v>
          </cell>
          <cell r="AK417">
            <v>69</v>
          </cell>
          <cell r="AL417">
            <v>52.333333333333336</v>
          </cell>
        </row>
        <row r="418">
          <cell r="F418">
            <v>177</v>
          </cell>
          <cell r="G418">
            <v>129</v>
          </cell>
          <cell r="P418">
            <v>0</v>
          </cell>
          <cell r="V418">
            <v>0</v>
          </cell>
          <cell r="W418">
            <v>0</v>
          </cell>
          <cell r="X418">
            <v>0</v>
          </cell>
          <cell r="Y418">
            <v>0</v>
          </cell>
          <cell r="AA418">
            <v>0</v>
          </cell>
          <cell r="AB418">
            <v>0</v>
          </cell>
          <cell r="AC418">
            <v>0</v>
          </cell>
          <cell r="AD418">
            <v>0</v>
          </cell>
          <cell r="AK418">
            <v>177</v>
          </cell>
          <cell r="AL418">
            <v>129</v>
          </cell>
        </row>
        <row r="419">
          <cell r="F419">
            <v>0</v>
          </cell>
          <cell r="G419">
            <v>0</v>
          </cell>
          <cell r="P419">
            <v>0</v>
          </cell>
          <cell r="V419">
            <v>10</v>
          </cell>
          <cell r="W419">
            <v>8</v>
          </cell>
          <cell r="X419">
            <v>4.5</v>
          </cell>
          <cell r="Y419">
            <v>3</v>
          </cell>
          <cell r="AA419">
            <v>7.666666666666667</v>
          </cell>
          <cell r="AB419">
            <v>6</v>
          </cell>
          <cell r="AC419">
            <v>1.3333333333333333</v>
          </cell>
          <cell r="AD419">
            <v>5</v>
          </cell>
          <cell r="AK419">
            <v>17.666666666666668</v>
          </cell>
          <cell r="AL419">
            <v>14</v>
          </cell>
        </row>
        <row r="420">
          <cell r="F420">
            <v>0.66666666666666663</v>
          </cell>
          <cell r="G420">
            <v>0</v>
          </cell>
          <cell r="P420">
            <v>2</v>
          </cell>
          <cell r="V420">
            <v>1.3333333333333333</v>
          </cell>
          <cell r="W420">
            <v>1</v>
          </cell>
          <cell r="X420">
            <v>0</v>
          </cell>
          <cell r="Y420">
            <v>0</v>
          </cell>
          <cell r="AA420">
            <v>1</v>
          </cell>
          <cell r="AB420">
            <v>1</v>
          </cell>
          <cell r="AC420">
            <v>1.6666666666666667</v>
          </cell>
          <cell r="AD420">
            <v>1</v>
          </cell>
          <cell r="AK420">
            <v>6</v>
          </cell>
          <cell r="AL420">
            <v>4</v>
          </cell>
        </row>
        <row r="421">
          <cell r="F421">
            <v>2.6666666666666665</v>
          </cell>
          <cell r="G421">
            <v>2</v>
          </cell>
          <cell r="P421">
            <v>0.33333333333333331</v>
          </cell>
          <cell r="V421">
            <v>1</v>
          </cell>
          <cell r="W421">
            <v>1</v>
          </cell>
          <cell r="X421">
            <v>0</v>
          </cell>
          <cell r="Y421">
            <v>0</v>
          </cell>
          <cell r="AA421">
            <v>0.66666666666666663</v>
          </cell>
          <cell r="AB421">
            <v>1</v>
          </cell>
          <cell r="AC421">
            <v>0</v>
          </cell>
          <cell r="AD421">
            <v>0</v>
          </cell>
          <cell r="AK421">
            <v>9.3333333333333339</v>
          </cell>
          <cell r="AL421">
            <v>6.333333333333333</v>
          </cell>
        </row>
        <row r="422">
          <cell r="F422">
            <v>0</v>
          </cell>
          <cell r="G422">
            <v>0</v>
          </cell>
          <cell r="P422">
            <v>2.3333333333333335</v>
          </cell>
          <cell r="V422">
            <v>6</v>
          </cell>
          <cell r="W422">
            <v>5</v>
          </cell>
          <cell r="X422">
            <v>10</v>
          </cell>
          <cell r="Y422">
            <v>7</v>
          </cell>
          <cell r="AA422">
            <v>5</v>
          </cell>
          <cell r="AB422">
            <v>4</v>
          </cell>
          <cell r="AC422">
            <v>7.666666666666667</v>
          </cell>
          <cell r="AD422">
            <v>4</v>
          </cell>
          <cell r="AK422">
            <v>13.333333333333334</v>
          </cell>
          <cell r="AL422">
            <v>11.333333333333334</v>
          </cell>
        </row>
        <row r="423">
          <cell r="F423">
            <v>0</v>
          </cell>
          <cell r="G423">
            <v>0</v>
          </cell>
          <cell r="P423">
            <v>0</v>
          </cell>
          <cell r="V423">
            <v>0</v>
          </cell>
          <cell r="W423">
            <v>0</v>
          </cell>
          <cell r="X423">
            <v>1.3333333333333333</v>
          </cell>
          <cell r="Y423">
            <v>1</v>
          </cell>
          <cell r="AA423">
            <v>0</v>
          </cell>
          <cell r="AB423">
            <v>0</v>
          </cell>
          <cell r="AC423">
            <v>1</v>
          </cell>
          <cell r="AD423">
            <v>0</v>
          </cell>
          <cell r="AK423">
            <v>0</v>
          </cell>
          <cell r="AL423">
            <v>0</v>
          </cell>
        </row>
        <row r="424">
          <cell r="F424">
            <v>0</v>
          </cell>
          <cell r="G424">
            <v>0</v>
          </cell>
          <cell r="P424">
            <v>0</v>
          </cell>
          <cell r="V424">
            <v>0</v>
          </cell>
          <cell r="W424">
            <v>0</v>
          </cell>
          <cell r="X424">
            <v>1</v>
          </cell>
          <cell r="Y424">
            <v>1</v>
          </cell>
          <cell r="AA424">
            <v>0</v>
          </cell>
          <cell r="AB424">
            <v>0</v>
          </cell>
          <cell r="AC424">
            <v>0.66666666666666663</v>
          </cell>
          <cell r="AD424">
            <v>0</v>
          </cell>
          <cell r="AK424">
            <v>0</v>
          </cell>
          <cell r="AL424">
            <v>0</v>
          </cell>
        </row>
        <row r="425">
          <cell r="F425">
            <v>9.6666666666666661</v>
          </cell>
          <cell r="G425">
            <v>7</v>
          </cell>
          <cell r="P425">
            <v>1</v>
          </cell>
          <cell r="V425">
            <v>0</v>
          </cell>
          <cell r="W425">
            <v>0</v>
          </cell>
          <cell r="X425">
            <v>6</v>
          </cell>
          <cell r="Y425">
            <v>4</v>
          </cell>
          <cell r="AA425">
            <v>0</v>
          </cell>
          <cell r="AB425">
            <v>0</v>
          </cell>
          <cell r="AC425">
            <v>5</v>
          </cell>
          <cell r="AD425">
            <v>0</v>
          </cell>
          <cell r="AK425">
            <v>12</v>
          </cell>
          <cell r="AL425">
            <v>9</v>
          </cell>
        </row>
        <row r="426">
          <cell r="F426">
            <v>0</v>
          </cell>
          <cell r="G426">
            <v>0</v>
          </cell>
          <cell r="P426">
            <v>0</v>
          </cell>
          <cell r="V426">
            <v>0</v>
          </cell>
          <cell r="W426">
            <v>0</v>
          </cell>
          <cell r="X426">
            <v>0</v>
          </cell>
          <cell r="Y426">
            <v>0</v>
          </cell>
          <cell r="AA426">
            <v>0</v>
          </cell>
          <cell r="AB426">
            <v>0</v>
          </cell>
          <cell r="AC426">
            <v>0</v>
          </cell>
          <cell r="AD426">
            <v>0</v>
          </cell>
          <cell r="AK426">
            <v>0</v>
          </cell>
          <cell r="AL426">
            <v>0</v>
          </cell>
        </row>
        <row r="427">
          <cell r="F427">
            <v>2.3333333333333335</v>
          </cell>
          <cell r="G427">
            <v>2</v>
          </cell>
          <cell r="P427">
            <v>0.66666666666666663</v>
          </cell>
          <cell r="V427">
            <v>0.66666666666666663</v>
          </cell>
          <cell r="W427">
            <v>1</v>
          </cell>
          <cell r="X427">
            <v>0</v>
          </cell>
          <cell r="Y427">
            <v>0</v>
          </cell>
          <cell r="AA427">
            <v>0.66666666666666663</v>
          </cell>
          <cell r="AB427">
            <v>1</v>
          </cell>
          <cell r="AC427">
            <v>0</v>
          </cell>
          <cell r="AD427">
            <v>0</v>
          </cell>
          <cell r="AK427">
            <v>4.333333333333333</v>
          </cell>
          <cell r="AL427">
            <v>4.6666666666666661</v>
          </cell>
        </row>
        <row r="428">
          <cell r="F428">
            <v>1.6666666666666667</v>
          </cell>
          <cell r="G428">
            <v>1</v>
          </cell>
          <cell r="P428">
            <v>0.66666666666666663</v>
          </cell>
          <cell r="V428">
            <v>0.66666666666666663</v>
          </cell>
          <cell r="W428">
            <v>1</v>
          </cell>
          <cell r="X428">
            <v>0</v>
          </cell>
          <cell r="Y428">
            <v>0</v>
          </cell>
          <cell r="AA428">
            <v>0.66666666666666663</v>
          </cell>
          <cell r="AB428">
            <v>1</v>
          </cell>
          <cell r="AC428">
            <v>0</v>
          </cell>
          <cell r="AD428">
            <v>0</v>
          </cell>
          <cell r="AK428">
            <v>3.6666666666666665</v>
          </cell>
          <cell r="AL428">
            <v>3.6666666666666665</v>
          </cell>
        </row>
        <row r="429">
          <cell r="F429">
            <v>6.666666666666667</v>
          </cell>
          <cell r="G429">
            <v>5</v>
          </cell>
          <cell r="P429">
            <v>4.666666666666667</v>
          </cell>
          <cell r="V429">
            <v>3</v>
          </cell>
          <cell r="W429">
            <v>2</v>
          </cell>
          <cell r="X429">
            <v>0</v>
          </cell>
          <cell r="Y429">
            <v>0</v>
          </cell>
          <cell r="AA429">
            <v>2</v>
          </cell>
          <cell r="AB429">
            <v>2</v>
          </cell>
          <cell r="AC429">
            <v>0</v>
          </cell>
          <cell r="AD429">
            <v>1</v>
          </cell>
          <cell r="AK429">
            <v>33</v>
          </cell>
          <cell r="AL429">
            <v>23.666666666666668</v>
          </cell>
        </row>
        <row r="430">
          <cell r="F430">
            <v>0</v>
          </cell>
          <cell r="G430">
            <v>0</v>
          </cell>
          <cell r="P430">
            <v>0</v>
          </cell>
          <cell r="V430">
            <v>0</v>
          </cell>
          <cell r="W430">
            <v>0</v>
          </cell>
          <cell r="X430">
            <v>0.66666666666666663</v>
          </cell>
          <cell r="Y430">
            <v>0</v>
          </cell>
          <cell r="AA430">
            <v>0</v>
          </cell>
          <cell r="AB430">
            <v>0</v>
          </cell>
          <cell r="AC430">
            <v>0.66666666666666663</v>
          </cell>
          <cell r="AD430">
            <v>0</v>
          </cell>
          <cell r="AK430">
            <v>0</v>
          </cell>
          <cell r="AL430">
            <v>0</v>
          </cell>
        </row>
        <row r="431">
          <cell r="F431">
            <v>0</v>
          </cell>
          <cell r="G431">
            <v>0</v>
          </cell>
          <cell r="P431">
            <v>0</v>
          </cell>
          <cell r="V431">
            <v>0</v>
          </cell>
          <cell r="W431">
            <v>0</v>
          </cell>
          <cell r="X431">
            <v>0.66666666666666663</v>
          </cell>
          <cell r="Y431">
            <v>0</v>
          </cell>
          <cell r="AA431">
            <v>0</v>
          </cell>
          <cell r="AB431">
            <v>0</v>
          </cell>
          <cell r="AC431">
            <v>0.66666666666666663</v>
          </cell>
          <cell r="AD431">
            <v>0</v>
          </cell>
          <cell r="AK431">
            <v>0</v>
          </cell>
          <cell r="AL431">
            <v>53</v>
          </cell>
        </row>
        <row r="432">
          <cell r="F432">
            <v>1</v>
          </cell>
          <cell r="G432">
            <v>1</v>
          </cell>
          <cell r="P432">
            <v>0</v>
          </cell>
          <cell r="V432">
            <v>0</v>
          </cell>
          <cell r="W432">
            <v>0</v>
          </cell>
          <cell r="X432">
            <v>3</v>
          </cell>
          <cell r="Y432">
            <v>2</v>
          </cell>
          <cell r="AA432">
            <v>0</v>
          </cell>
          <cell r="AB432">
            <v>0</v>
          </cell>
          <cell r="AC432">
            <v>2</v>
          </cell>
          <cell r="AD432">
            <v>0</v>
          </cell>
          <cell r="AK432">
            <v>1</v>
          </cell>
          <cell r="AL432">
            <v>1</v>
          </cell>
        </row>
        <row r="433">
          <cell r="F433">
            <v>0</v>
          </cell>
          <cell r="G433">
            <v>0</v>
          </cell>
          <cell r="P433">
            <v>0</v>
          </cell>
          <cell r="V433">
            <v>0</v>
          </cell>
          <cell r="W433">
            <v>0</v>
          </cell>
          <cell r="X433">
            <v>0</v>
          </cell>
          <cell r="Y433">
            <v>0</v>
          </cell>
          <cell r="AA433">
            <v>0</v>
          </cell>
          <cell r="AB433">
            <v>0</v>
          </cell>
          <cell r="AC433">
            <v>0</v>
          </cell>
          <cell r="AD433">
            <v>0</v>
          </cell>
          <cell r="AK433">
            <v>0</v>
          </cell>
          <cell r="AL433">
            <v>0</v>
          </cell>
        </row>
        <row r="434">
          <cell r="F434">
            <v>0</v>
          </cell>
          <cell r="G434">
            <v>0</v>
          </cell>
          <cell r="P434">
            <v>0</v>
          </cell>
          <cell r="V434">
            <v>0</v>
          </cell>
          <cell r="W434">
            <v>0</v>
          </cell>
          <cell r="X434">
            <v>0</v>
          </cell>
          <cell r="Y434">
            <v>0</v>
          </cell>
          <cell r="AA434">
            <v>0</v>
          </cell>
          <cell r="AB434">
            <v>0</v>
          </cell>
          <cell r="AC434">
            <v>0</v>
          </cell>
          <cell r="AD434">
            <v>0</v>
          </cell>
          <cell r="AK434">
            <v>0</v>
          </cell>
          <cell r="AL434">
            <v>0</v>
          </cell>
        </row>
        <row r="435">
          <cell r="F435">
            <v>2.6666666666666665</v>
          </cell>
          <cell r="G435">
            <v>2</v>
          </cell>
          <cell r="P435">
            <v>1</v>
          </cell>
          <cell r="V435">
            <v>4</v>
          </cell>
          <cell r="W435">
            <v>3</v>
          </cell>
          <cell r="X435">
            <v>0</v>
          </cell>
          <cell r="Y435">
            <v>0</v>
          </cell>
          <cell r="AA435">
            <v>2</v>
          </cell>
          <cell r="AB435">
            <v>2</v>
          </cell>
          <cell r="AC435">
            <v>0</v>
          </cell>
          <cell r="AD435">
            <v>1</v>
          </cell>
          <cell r="AK435">
            <v>15.666666666666666</v>
          </cell>
          <cell r="AL435">
            <v>11</v>
          </cell>
        </row>
        <row r="436">
          <cell r="F436">
            <v>0</v>
          </cell>
          <cell r="G436">
            <v>0</v>
          </cell>
          <cell r="P436">
            <v>0</v>
          </cell>
          <cell r="V436">
            <v>0</v>
          </cell>
          <cell r="W436">
            <v>0</v>
          </cell>
          <cell r="X436">
            <v>0</v>
          </cell>
          <cell r="Y436">
            <v>0</v>
          </cell>
          <cell r="AA436">
            <v>0</v>
          </cell>
          <cell r="AB436">
            <v>0</v>
          </cell>
          <cell r="AC436">
            <v>0</v>
          </cell>
          <cell r="AD436">
            <v>0</v>
          </cell>
          <cell r="AK436">
            <v>0</v>
          </cell>
          <cell r="AL436">
            <v>0</v>
          </cell>
        </row>
        <row r="437">
          <cell r="F437">
            <v>0</v>
          </cell>
          <cell r="G437">
            <v>0</v>
          </cell>
          <cell r="P437">
            <v>0</v>
          </cell>
          <cell r="V437">
            <v>3.3333333333333335</v>
          </cell>
          <cell r="W437">
            <v>3</v>
          </cell>
          <cell r="X437">
            <v>0</v>
          </cell>
          <cell r="Y437">
            <v>0</v>
          </cell>
          <cell r="AA437">
            <v>0</v>
          </cell>
          <cell r="AB437">
            <v>0</v>
          </cell>
          <cell r="AC437">
            <v>0</v>
          </cell>
          <cell r="AD437">
            <v>0</v>
          </cell>
          <cell r="AK437">
            <v>3.3333333333333335</v>
          </cell>
          <cell r="AL437">
            <v>3</v>
          </cell>
        </row>
        <row r="438">
          <cell r="F438">
            <v>0.33333333333333331</v>
          </cell>
          <cell r="G438">
            <v>0</v>
          </cell>
          <cell r="P438">
            <v>0.33333333333333331</v>
          </cell>
          <cell r="V438">
            <v>0.33333333333333331</v>
          </cell>
          <cell r="W438">
            <v>0</v>
          </cell>
          <cell r="X438">
            <v>4</v>
          </cell>
          <cell r="Y438">
            <v>3</v>
          </cell>
          <cell r="AA438">
            <v>0.33333333333333331</v>
          </cell>
          <cell r="AB438">
            <v>0</v>
          </cell>
          <cell r="AC438">
            <v>2</v>
          </cell>
          <cell r="AD438">
            <v>0</v>
          </cell>
          <cell r="AK438">
            <v>1.9999999999999998</v>
          </cell>
          <cell r="AL438">
            <v>0.33333333333333331</v>
          </cell>
        </row>
        <row r="439">
          <cell r="F439">
            <v>0</v>
          </cell>
          <cell r="G439">
            <v>0</v>
          </cell>
          <cell r="P439">
            <v>0</v>
          </cell>
          <cell r="V439">
            <v>0</v>
          </cell>
          <cell r="W439">
            <v>0</v>
          </cell>
          <cell r="X439">
            <v>0</v>
          </cell>
          <cell r="Y439">
            <v>0</v>
          </cell>
          <cell r="AA439">
            <v>0</v>
          </cell>
          <cell r="AB439">
            <v>0</v>
          </cell>
          <cell r="AC439">
            <v>0</v>
          </cell>
          <cell r="AD439">
            <v>0</v>
          </cell>
          <cell r="AK439">
            <v>0</v>
          </cell>
          <cell r="AL439">
            <v>0</v>
          </cell>
        </row>
        <row r="440">
          <cell r="F440">
            <v>0</v>
          </cell>
          <cell r="G440">
            <v>0</v>
          </cell>
          <cell r="P440">
            <v>0</v>
          </cell>
          <cell r="V440">
            <v>0</v>
          </cell>
          <cell r="W440">
            <v>0</v>
          </cell>
          <cell r="X440">
            <v>3.3333333333333335</v>
          </cell>
          <cell r="Y440">
            <v>2</v>
          </cell>
          <cell r="AA440">
            <v>0</v>
          </cell>
          <cell r="AB440">
            <v>0</v>
          </cell>
          <cell r="AC440">
            <v>0</v>
          </cell>
          <cell r="AD440">
            <v>0</v>
          </cell>
          <cell r="AK440">
            <v>0</v>
          </cell>
          <cell r="AL440">
            <v>0</v>
          </cell>
        </row>
        <row r="441">
          <cell r="F441">
            <v>0</v>
          </cell>
          <cell r="G441">
            <v>0</v>
          </cell>
          <cell r="P441">
            <v>0</v>
          </cell>
          <cell r="V441">
            <v>0</v>
          </cell>
          <cell r="W441">
            <v>0</v>
          </cell>
          <cell r="X441">
            <v>0.33333333333333331</v>
          </cell>
          <cell r="Y441">
            <v>0</v>
          </cell>
          <cell r="AA441">
            <v>0</v>
          </cell>
          <cell r="AB441">
            <v>0</v>
          </cell>
          <cell r="AC441">
            <v>0.33333333333333331</v>
          </cell>
          <cell r="AD441">
            <v>0</v>
          </cell>
          <cell r="AK441">
            <v>0</v>
          </cell>
          <cell r="AL441">
            <v>0</v>
          </cell>
        </row>
        <row r="442">
          <cell r="F442">
            <v>0</v>
          </cell>
          <cell r="G442">
            <v>0</v>
          </cell>
          <cell r="P442">
            <v>0</v>
          </cell>
          <cell r="V442">
            <v>0</v>
          </cell>
          <cell r="W442">
            <v>0</v>
          </cell>
          <cell r="X442">
            <v>0</v>
          </cell>
          <cell r="Y442">
            <v>0</v>
          </cell>
          <cell r="AA442">
            <v>0</v>
          </cell>
          <cell r="AB442">
            <v>0</v>
          </cell>
          <cell r="AC442">
            <v>0</v>
          </cell>
          <cell r="AD442">
            <v>0</v>
          </cell>
          <cell r="AK442">
            <v>0</v>
          </cell>
          <cell r="AL442">
            <v>0</v>
          </cell>
        </row>
        <row r="443">
          <cell r="F443">
            <v>0</v>
          </cell>
          <cell r="G443">
            <v>0</v>
          </cell>
          <cell r="P443">
            <v>0</v>
          </cell>
          <cell r="V443">
            <v>0</v>
          </cell>
          <cell r="W443">
            <v>0</v>
          </cell>
          <cell r="X443">
            <v>0</v>
          </cell>
          <cell r="Y443">
            <v>0</v>
          </cell>
          <cell r="AA443">
            <v>0</v>
          </cell>
          <cell r="AB443">
            <v>0</v>
          </cell>
          <cell r="AC443">
            <v>0</v>
          </cell>
          <cell r="AD443">
            <v>0</v>
          </cell>
          <cell r="AK443">
            <v>0</v>
          </cell>
          <cell r="AL443">
            <v>0</v>
          </cell>
        </row>
        <row r="444">
          <cell r="F444">
            <v>0</v>
          </cell>
          <cell r="G444">
            <v>0</v>
          </cell>
          <cell r="P444">
            <v>0</v>
          </cell>
          <cell r="V444">
            <v>0</v>
          </cell>
          <cell r="W444">
            <v>0</v>
          </cell>
          <cell r="X444">
            <v>0</v>
          </cell>
          <cell r="Y444">
            <v>0</v>
          </cell>
          <cell r="AA444">
            <v>0</v>
          </cell>
          <cell r="AB444">
            <v>0</v>
          </cell>
          <cell r="AC444">
            <v>0</v>
          </cell>
          <cell r="AD444">
            <v>0</v>
          </cell>
          <cell r="AK444">
            <v>0</v>
          </cell>
          <cell r="AL444">
            <v>0</v>
          </cell>
        </row>
        <row r="445">
          <cell r="F445">
            <v>0</v>
          </cell>
          <cell r="G445">
            <v>0</v>
          </cell>
          <cell r="P445">
            <v>0</v>
          </cell>
          <cell r="V445">
            <v>0</v>
          </cell>
          <cell r="W445">
            <v>0</v>
          </cell>
          <cell r="X445">
            <v>0</v>
          </cell>
          <cell r="Y445">
            <v>0</v>
          </cell>
          <cell r="AA445">
            <v>0</v>
          </cell>
          <cell r="AB445">
            <v>0</v>
          </cell>
          <cell r="AC445">
            <v>0</v>
          </cell>
          <cell r="AD445">
            <v>0</v>
          </cell>
          <cell r="AK445">
            <v>0</v>
          </cell>
          <cell r="AL445">
            <v>2</v>
          </cell>
        </row>
        <row r="446">
          <cell r="F446">
            <v>0</v>
          </cell>
          <cell r="G446">
            <v>0</v>
          </cell>
          <cell r="P446">
            <v>0</v>
          </cell>
          <cell r="V446">
            <v>0</v>
          </cell>
          <cell r="W446">
            <v>0</v>
          </cell>
          <cell r="X446">
            <v>0</v>
          </cell>
          <cell r="Y446">
            <v>0</v>
          </cell>
          <cell r="AA446">
            <v>0</v>
          </cell>
          <cell r="AB446">
            <v>0</v>
          </cell>
          <cell r="AC446">
            <v>0</v>
          </cell>
          <cell r="AD446">
            <v>0</v>
          </cell>
          <cell r="AK446">
            <v>0</v>
          </cell>
          <cell r="AL446">
            <v>0</v>
          </cell>
        </row>
        <row r="447">
          <cell r="F447">
            <v>0</v>
          </cell>
          <cell r="G447">
            <v>0</v>
          </cell>
          <cell r="P447">
            <v>0</v>
          </cell>
          <cell r="X447">
            <v>0</v>
          </cell>
          <cell r="Y447">
            <v>0</v>
          </cell>
          <cell r="AC447">
            <v>0</v>
          </cell>
          <cell r="AD447">
            <v>0</v>
          </cell>
          <cell r="AK447">
            <v>0</v>
          </cell>
          <cell r="AL447">
            <v>0</v>
          </cell>
        </row>
        <row r="448">
          <cell r="G448">
            <v>0</v>
          </cell>
          <cell r="P448">
            <v>0</v>
          </cell>
          <cell r="X448">
            <v>0</v>
          </cell>
          <cell r="Y448">
            <v>0</v>
          </cell>
          <cell r="AC448">
            <v>0</v>
          </cell>
          <cell r="AD448">
            <v>0</v>
          </cell>
          <cell r="AK448">
            <v>0</v>
          </cell>
          <cell r="AL448">
            <v>2</v>
          </cell>
        </row>
        <row r="449">
          <cell r="P449">
            <v>0</v>
          </cell>
          <cell r="X449">
            <v>0</v>
          </cell>
          <cell r="Y449">
            <v>0</v>
          </cell>
          <cell r="AC449">
            <v>0</v>
          </cell>
          <cell r="AK449">
            <v>0</v>
          </cell>
          <cell r="AL449">
            <v>0</v>
          </cell>
        </row>
      </sheetData>
      <sheetData sheetId="14" refreshError="1">
        <row r="8">
          <cell r="S8" t="str">
            <v>ЗАТВЕРДЖУЮ</v>
          </cell>
        </row>
        <row r="23">
          <cell r="U23" t="str">
            <v>ЗАТВЕРДЖУЮ</v>
          </cell>
        </row>
        <row r="24">
          <cell r="S24" t="str">
            <v>ЗАТВЕРДЖУЮ</v>
          </cell>
        </row>
        <row r="25">
          <cell r="S25" t="str">
            <v>ГОЛОВА ПРАЛІННЯ  КЕ</v>
          </cell>
        </row>
        <row r="27">
          <cell r="U27" t="str">
            <v>ЗАТВЕРДЖУЮ</v>
          </cell>
        </row>
        <row r="28">
          <cell r="S28" t="str">
            <v xml:space="preserve">                   ПЛАЧКОВ І.В.</v>
          </cell>
          <cell r="T28" t="str">
            <v>І.В.ПЛАЧКОВ</v>
          </cell>
          <cell r="U28" t="str">
            <v>ГОЛОВА ПРАЛІННЯ АК КЕ</v>
          </cell>
        </row>
        <row r="29">
          <cell r="U29" t="str">
            <v xml:space="preserve">                      ПЛАЧКОВ І.В.</v>
          </cell>
        </row>
        <row r="31">
          <cell r="P31" t="str">
            <v>ТЕЦ-6 ВСЬОГО</v>
          </cell>
          <cell r="Q31" t="str">
            <v>Е/Е</v>
          </cell>
          <cell r="R31" t="str">
            <v xml:space="preserve"> Т/Е</v>
          </cell>
          <cell r="S31" t="str">
            <v xml:space="preserve">ДОП.ВИР. </v>
          </cell>
          <cell r="T31" t="str">
            <v>ДОП.ВИР. СТ.ОРГ.</v>
          </cell>
          <cell r="U31" t="str">
            <v>АК КЕ ВСЬОГО</v>
          </cell>
          <cell r="V31" t="str">
            <v>Е/Е</v>
          </cell>
          <cell r="W31" t="str">
            <v xml:space="preserve"> Т/Е</v>
          </cell>
          <cell r="X31" t="str">
            <v>СТАНЦІї ЕЛЕКТРО</v>
          </cell>
          <cell r="Y31" t="str">
            <v>СТАНЦІІ ТЕПЛОВІ</v>
          </cell>
          <cell r="Z31" t="str">
            <v>МЕРЕЖІ ЕЛЕКТРО</v>
          </cell>
          <cell r="AA31" t="str">
            <v>МЕРЕЖІ ТЕПЛОВІ</v>
          </cell>
        </row>
        <row r="32">
          <cell r="Q32">
            <v>248</v>
          </cell>
          <cell r="V32">
            <v>391</v>
          </cell>
        </row>
        <row r="33">
          <cell r="P33">
            <v>12306</v>
          </cell>
          <cell r="Q33">
            <v>233.6</v>
          </cell>
          <cell r="S33">
            <v>52204</v>
          </cell>
          <cell r="V33">
            <v>363.9</v>
          </cell>
          <cell r="X33">
            <v>13845</v>
          </cell>
          <cell r="AC33">
            <v>7693</v>
          </cell>
          <cell r="AF33">
            <v>19609</v>
          </cell>
        </row>
        <row r="34">
          <cell r="Q34" t="str">
            <v>КТМ</v>
          </cell>
          <cell r="V34" t="str">
            <v xml:space="preserve">ТЕЦ-5 </v>
          </cell>
          <cell r="Y34" t="str">
            <v xml:space="preserve">ТЕЦ-6 </v>
          </cell>
          <cell r="AA34" t="str">
            <v xml:space="preserve">ТЕЦ-6 </v>
          </cell>
        </row>
        <row r="35">
          <cell r="V35">
            <v>0</v>
          </cell>
        </row>
        <row r="36">
          <cell r="F36" t="str">
            <v>ВИКОН.ДИР.</v>
          </cell>
          <cell r="G36" t="str">
            <v>Е/Е</v>
          </cell>
          <cell r="H36" t="str">
            <v xml:space="preserve"> Т/Е</v>
          </cell>
          <cell r="P36" t="str">
            <v xml:space="preserve">КМ </v>
          </cell>
          <cell r="S36" t="str">
            <v xml:space="preserve">ТМ </v>
          </cell>
          <cell r="T36" t="str">
            <v>ВИРОБН</v>
          </cell>
          <cell r="U36" t="str">
            <v>ПЕРЕД</v>
          </cell>
          <cell r="V36">
            <v>3</v>
          </cell>
          <cell r="W36" t="str">
            <v>Е/Е</v>
          </cell>
          <cell r="X36" t="str">
            <v>ТЕЦ-5 ВСЬОГО</v>
          </cell>
          <cell r="Y36" t="str">
            <v>Е/Е</v>
          </cell>
          <cell r="Z36" t="str">
            <v xml:space="preserve"> Т/Е</v>
          </cell>
          <cell r="AA36" t="str">
            <v>ТЕЦ-6 ВСЬОГО</v>
          </cell>
          <cell r="AB36" t="str">
            <v>Е/Е</v>
          </cell>
          <cell r="AC36" t="str">
            <v>ТЕЦ-6 ВСЬОГО</v>
          </cell>
          <cell r="AD36" t="str">
            <v>Е/Е</v>
          </cell>
          <cell r="AE36" t="str">
            <v xml:space="preserve"> Т/Е</v>
          </cell>
          <cell r="AF36" t="str">
            <v>ТРМ ВСЬОГО</v>
          </cell>
          <cell r="AG36" t="str">
            <v>ТРМ  АК КЕ</v>
          </cell>
          <cell r="AH36" t="str">
            <v>ТРМ СТОР</v>
          </cell>
          <cell r="AK36" t="str">
            <v>АК КЕ ВСЬОГО</v>
          </cell>
          <cell r="AL36" t="str">
            <v xml:space="preserve"> Е/Е</v>
          </cell>
          <cell r="AM36" t="str">
            <v xml:space="preserve"> Т/Е</v>
          </cell>
          <cell r="AO36" t="str">
            <v>СТАНЦІї ЕЛЕКТРО</v>
          </cell>
          <cell r="AP36" t="str">
            <v>СТАНЦІІ ТЕПЛОВІ</v>
          </cell>
          <cell r="AQ36" t="str">
            <v>МЕРЕЖІ ЕЛЕКТРО</v>
          </cell>
          <cell r="AR36" t="str">
            <v>МЕРЕЖІ ТЕПЛОВІ</v>
          </cell>
        </row>
        <row r="37">
          <cell r="V37">
            <v>0</v>
          </cell>
          <cell r="AL37">
            <v>395</v>
          </cell>
        </row>
        <row r="38">
          <cell r="V38">
            <v>334</v>
          </cell>
          <cell r="AL38">
            <v>336</v>
          </cell>
        </row>
        <row r="39">
          <cell r="V39">
            <v>331</v>
          </cell>
          <cell r="AL39">
            <v>0</v>
          </cell>
        </row>
        <row r="40">
          <cell r="R40">
            <v>67</v>
          </cell>
          <cell r="W40">
            <v>261</v>
          </cell>
        </row>
        <row r="41">
          <cell r="W41">
            <v>0</v>
          </cell>
          <cell r="AL41">
            <v>0</v>
          </cell>
        </row>
        <row r="42">
          <cell r="R42">
            <v>67</v>
          </cell>
          <cell r="W42">
            <v>171</v>
          </cell>
          <cell r="AL42">
            <v>0</v>
          </cell>
        </row>
        <row r="43">
          <cell r="AL43">
            <v>395.6</v>
          </cell>
        </row>
        <row r="44">
          <cell r="P44">
            <v>0</v>
          </cell>
          <cell r="Q44" t="e">
            <v>#REF!</v>
          </cell>
          <cell r="R44" t="e">
            <v>#REF!</v>
          </cell>
          <cell r="T44">
            <v>16</v>
          </cell>
          <cell r="U44" t="e">
            <v>#REF!</v>
          </cell>
          <cell r="V44" t="e">
            <v>#REF!</v>
          </cell>
          <cell r="W44" t="e">
            <v>#REF!</v>
          </cell>
          <cell r="X44" t="e">
            <v>#REF!</v>
          </cell>
          <cell r="Y44">
            <v>0</v>
          </cell>
          <cell r="Z44" t="e">
            <v>#REF!</v>
          </cell>
          <cell r="AA44" t="e">
            <v>#REF!</v>
          </cell>
          <cell r="AL44">
            <v>395.6</v>
          </cell>
        </row>
        <row r="45">
          <cell r="P45" t="e">
            <v>#REF!</v>
          </cell>
          <cell r="Q45" t="e">
            <v>#REF!</v>
          </cell>
          <cell r="R45" t="e">
            <v>#REF!</v>
          </cell>
          <cell r="U45" t="e">
            <v>#REF!</v>
          </cell>
          <cell r="AM45">
            <v>1580</v>
          </cell>
        </row>
        <row r="46">
          <cell r="P46" t="e">
            <v>#REF!</v>
          </cell>
          <cell r="Q46" t="e">
            <v>#REF!</v>
          </cell>
          <cell r="R46" t="e">
            <v>#REF!</v>
          </cell>
          <cell r="U46" t="e">
            <v>#REF!</v>
          </cell>
          <cell r="AM46">
            <v>0</v>
          </cell>
        </row>
        <row r="47">
          <cell r="P47" t="e">
            <v>#REF!</v>
          </cell>
          <cell r="Q47" t="e">
            <v>#REF!</v>
          </cell>
          <cell r="U47" t="e">
            <v>#REF!</v>
          </cell>
          <cell r="AM47">
            <v>1580</v>
          </cell>
        </row>
        <row r="48">
          <cell r="F48">
            <v>12311.2</v>
          </cell>
          <cell r="P48">
            <v>3642.12</v>
          </cell>
          <cell r="Q48" t="e">
            <v>#REF!</v>
          </cell>
          <cell r="R48" t="e">
            <v>#REF!</v>
          </cell>
          <cell r="S48">
            <v>4914.9412121212117</v>
          </cell>
          <cell r="T48">
            <v>2221.1818606060606</v>
          </cell>
          <cell r="U48">
            <v>2612.759351515152</v>
          </cell>
          <cell r="V48" t="e">
            <v>#REF!</v>
          </cell>
          <cell r="W48" t="e">
            <v>#REF!</v>
          </cell>
          <cell r="X48">
            <v>1941.8530303030293</v>
          </cell>
          <cell r="Y48" t="e">
            <v>#REF!</v>
          </cell>
          <cell r="Z48" t="e">
            <v>#REF!</v>
          </cell>
          <cell r="AA48" t="e">
            <v>#REF!</v>
          </cell>
          <cell r="AC48">
            <v>1753.5509090909086</v>
          </cell>
          <cell r="AF48">
            <v>3698.0493939393937</v>
          </cell>
          <cell r="AG48">
            <v>3251.35</v>
          </cell>
          <cell r="AH48">
            <v>415.69939393939387</v>
          </cell>
        </row>
        <row r="49">
          <cell r="F49">
            <v>0.85</v>
          </cell>
          <cell r="P49" t="e">
            <v>#REF!</v>
          </cell>
          <cell r="Q49" t="e">
            <v>#REF!</v>
          </cell>
          <cell r="R49" t="e">
            <v>#REF!</v>
          </cell>
          <cell r="S49">
            <v>0.85</v>
          </cell>
          <cell r="U49" t="e">
            <v>#REF!</v>
          </cell>
          <cell r="V49" t="e">
            <v>#REF!</v>
          </cell>
          <cell r="W49" t="e">
            <v>#REF!</v>
          </cell>
          <cell r="X49" t="e">
            <v>#REF!</v>
          </cell>
          <cell r="Y49" t="e">
            <v>#REF!</v>
          </cell>
          <cell r="Z49" t="e">
            <v>#REF!</v>
          </cell>
          <cell r="AA49" t="e">
            <v>#REF!</v>
          </cell>
          <cell r="AC49">
            <v>0.85</v>
          </cell>
          <cell r="AF49">
            <v>0.85</v>
          </cell>
          <cell r="AG49">
            <v>0.85</v>
          </cell>
          <cell r="AH49">
            <v>0.85</v>
          </cell>
        </row>
        <row r="50">
          <cell r="P50" t="e">
            <v>#REF!</v>
          </cell>
          <cell r="Q50" t="e">
            <v>#REF!</v>
          </cell>
          <cell r="R50" t="e">
            <v>#REF!</v>
          </cell>
          <cell r="T50">
            <v>0</v>
          </cell>
          <cell r="U50" t="e">
            <v>#REF!</v>
          </cell>
          <cell r="V50" t="e">
            <v>#REF!</v>
          </cell>
          <cell r="W50" t="e">
            <v>#REF!</v>
          </cell>
          <cell r="X50" t="e">
            <v>#REF!</v>
          </cell>
          <cell r="Y50" t="e">
            <v>#REF!</v>
          </cell>
          <cell r="Z50" t="e">
            <v>#REF!</v>
          </cell>
          <cell r="AA50" t="e">
            <v>#REF!</v>
          </cell>
        </row>
        <row r="51">
          <cell r="F51">
            <v>743</v>
          </cell>
          <cell r="G51">
            <v>321</v>
          </cell>
          <cell r="H51">
            <v>422</v>
          </cell>
          <cell r="P51">
            <v>320</v>
          </cell>
          <cell r="Q51" t="e">
            <v>#REF!</v>
          </cell>
          <cell r="R51" t="e">
            <v>#REF!</v>
          </cell>
          <cell r="S51">
            <v>931.66666666666663</v>
          </cell>
          <cell r="T51">
            <v>465.83333333333331</v>
          </cell>
          <cell r="U51">
            <v>465.83333333333331</v>
          </cell>
          <cell r="V51" t="e">
            <v>#REF!</v>
          </cell>
          <cell r="W51" t="e">
            <v>#REF!</v>
          </cell>
          <cell r="X51">
            <v>184</v>
          </cell>
          <cell r="Y51">
            <v>136</v>
          </cell>
          <cell r="Z51">
            <v>48</v>
          </cell>
          <cell r="AA51" t="e">
            <v>#REF!</v>
          </cell>
          <cell r="AB51">
            <v>38</v>
          </cell>
          <cell r="AC51">
            <v>-200</v>
          </cell>
          <cell r="AD51">
            <v>-123</v>
          </cell>
          <cell r="AE51">
            <v>-77</v>
          </cell>
          <cell r="AF51">
            <v>490.33333333333331</v>
          </cell>
          <cell r="AG51">
            <v>814</v>
          </cell>
          <cell r="AH51">
            <v>-323.66666666666669</v>
          </cell>
          <cell r="AK51">
            <v>3009.6666666666665</v>
          </cell>
          <cell r="AL51">
            <v>717</v>
          </cell>
          <cell r="AM51">
            <v>2292.6666666666665</v>
          </cell>
          <cell r="AN51">
            <v>2292.6666666666665</v>
          </cell>
          <cell r="AO51">
            <v>13</v>
          </cell>
          <cell r="AP51">
            <v>288</v>
          </cell>
          <cell r="AQ51">
            <v>704</v>
          </cell>
          <cell r="AR51">
            <v>2004.6666666666665</v>
          </cell>
        </row>
        <row r="52">
          <cell r="F52">
            <v>122</v>
          </cell>
          <cell r="G52">
            <v>53</v>
          </cell>
          <cell r="H52">
            <v>69</v>
          </cell>
          <cell r="P52">
            <v>310</v>
          </cell>
          <cell r="Q52" t="e">
            <v>#REF!</v>
          </cell>
          <cell r="R52">
            <v>0</v>
          </cell>
          <cell r="S52">
            <v>750</v>
          </cell>
          <cell r="U52" t="e">
            <v>#REF!</v>
          </cell>
          <cell r="V52" t="e">
            <v>#REF!</v>
          </cell>
          <cell r="W52" t="e">
            <v>#REF!</v>
          </cell>
          <cell r="X52">
            <v>115</v>
          </cell>
          <cell r="Y52">
            <v>85</v>
          </cell>
          <cell r="Z52">
            <v>30</v>
          </cell>
          <cell r="AA52">
            <v>100</v>
          </cell>
          <cell r="AB52">
            <v>79</v>
          </cell>
          <cell r="AC52">
            <v>110</v>
          </cell>
          <cell r="AD52">
            <v>68</v>
          </cell>
          <cell r="AE52">
            <v>42</v>
          </cell>
          <cell r="AF52">
            <v>455</v>
          </cell>
          <cell r="AG52">
            <v>714</v>
          </cell>
          <cell r="AH52">
            <v>-371</v>
          </cell>
          <cell r="AK52">
            <v>2171</v>
          </cell>
          <cell r="AL52">
            <v>531</v>
          </cell>
          <cell r="AM52">
            <v>1640</v>
          </cell>
          <cell r="AN52">
            <v>1640</v>
          </cell>
        </row>
        <row r="53">
          <cell r="G53">
            <v>0</v>
          </cell>
          <cell r="P53">
            <v>0</v>
          </cell>
          <cell r="Q53" t="e">
            <v>#REF!</v>
          </cell>
          <cell r="R53" t="e">
            <v>#REF!</v>
          </cell>
          <cell r="T53">
            <v>29</v>
          </cell>
          <cell r="U53" t="e">
            <v>#REF!</v>
          </cell>
          <cell r="V53" t="e">
            <v>#REF!</v>
          </cell>
          <cell r="W53" t="e">
            <v>#REF!</v>
          </cell>
          <cell r="X53">
            <v>0</v>
          </cell>
          <cell r="Y53">
            <v>0</v>
          </cell>
          <cell r="Z53">
            <v>0</v>
          </cell>
          <cell r="AA53" t="e">
            <v>#REF!</v>
          </cell>
          <cell r="AB53">
            <v>-238</v>
          </cell>
          <cell r="AC53">
            <v>0</v>
          </cell>
          <cell r="AD53">
            <v>0</v>
          </cell>
          <cell r="AE53">
            <v>0</v>
          </cell>
          <cell r="AH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</row>
        <row r="54">
          <cell r="F54">
            <v>521</v>
          </cell>
          <cell r="G54">
            <v>225</v>
          </cell>
          <cell r="H54">
            <v>296</v>
          </cell>
          <cell r="P54">
            <v>9</v>
          </cell>
          <cell r="Q54" t="e">
            <v>#REF!</v>
          </cell>
          <cell r="R54" t="e">
            <v>#REF!</v>
          </cell>
          <cell r="S54">
            <v>84</v>
          </cell>
          <cell r="T54">
            <v>686</v>
          </cell>
          <cell r="U54" t="e">
            <v>#REF!</v>
          </cell>
          <cell r="V54" t="e">
            <v>#REF!</v>
          </cell>
          <cell r="W54" t="e">
            <v>#REF!</v>
          </cell>
          <cell r="X54">
            <v>57</v>
          </cell>
          <cell r="Y54">
            <v>42</v>
          </cell>
          <cell r="Z54">
            <v>15</v>
          </cell>
          <cell r="AA54" t="e">
            <v>#REF!</v>
          </cell>
          <cell r="AB54">
            <v>37</v>
          </cell>
          <cell r="AC54">
            <v>62</v>
          </cell>
          <cell r="AD54">
            <v>38</v>
          </cell>
          <cell r="AE54">
            <v>24</v>
          </cell>
          <cell r="AF54">
            <v>32</v>
          </cell>
          <cell r="AG54">
            <v>30</v>
          </cell>
          <cell r="AH54">
            <v>2</v>
          </cell>
          <cell r="AK54">
            <v>913</v>
          </cell>
          <cell r="AL54">
            <v>358</v>
          </cell>
          <cell r="AM54">
            <v>555</v>
          </cell>
          <cell r="AN54">
            <v>555</v>
          </cell>
        </row>
        <row r="55">
          <cell r="F55">
            <v>2</v>
          </cell>
          <cell r="G55">
            <v>1</v>
          </cell>
          <cell r="H55">
            <v>1</v>
          </cell>
          <cell r="P55">
            <v>42</v>
          </cell>
          <cell r="Q55" t="e">
            <v>#REF!</v>
          </cell>
          <cell r="R55" t="e">
            <v>#REF!</v>
          </cell>
          <cell r="S55">
            <v>329</v>
          </cell>
          <cell r="T55">
            <v>256.62</v>
          </cell>
          <cell r="U55">
            <v>72.38</v>
          </cell>
          <cell r="V55" t="e">
            <v>#REF!</v>
          </cell>
          <cell r="W55" t="e">
            <v>#REF!</v>
          </cell>
          <cell r="X55">
            <v>421</v>
          </cell>
          <cell r="Y55">
            <v>311</v>
          </cell>
          <cell r="Z55">
            <v>110</v>
          </cell>
          <cell r="AA55" t="e">
            <v>#REF!</v>
          </cell>
          <cell r="AB55">
            <v>67</v>
          </cell>
          <cell r="AC55">
            <v>84</v>
          </cell>
          <cell r="AD55">
            <v>52</v>
          </cell>
          <cell r="AE55">
            <v>32</v>
          </cell>
          <cell r="AF55">
            <v>196.33333333333334</v>
          </cell>
          <cell r="AG55">
            <v>135</v>
          </cell>
          <cell r="AH55">
            <v>61.333333333333343</v>
          </cell>
          <cell r="AK55">
            <v>1013</v>
          </cell>
          <cell r="AL55">
            <v>406</v>
          </cell>
          <cell r="AM55">
            <v>607</v>
          </cell>
          <cell r="AN55">
            <v>607</v>
          </cell>
          <cell r="AO55">
            <v>363</v>
          </cell>
          <cell r="AP55">
            <v>254</v>
          </cell>
          <cell r="AQ55">
            <v>43</v>
          </cell>
          <cell r="AR55">
            <v>353</v>
          </cell>
        </row>
        <row r="56">
          <cell r="F56">
            <v>0</v>
          </cell>
          <cell r="G56">
            <v>0</v>
          </cell>
          <cell r="H56">
            <v>0</v>
          </cell>
          <cell r="P56" t="e">
            <v>#REF!</v>
          </cell>
          <cell r="Q56" t="e">
            <v>#REF!</v>
          </cell>
          <cell r="R56" t="e">
            <v>#REF!</v>
          </cell>
          <cell r="S56">
            <v>10</v>
          </cell>
          <cell r="T56">
            <v>10</v>
          </cell>
          <cell r="U56">
            <v>0</v>
          </cell>
          <cell r="V56" t="e">
            <v>#REF!</v>
          </cell>
          <cell r="W56" t="e">
            <v>#REF!</v>
          </cell>
          <cell r="X56">
            <v>336</v>
          </cell>
          <cell r="Y56">
            <v>248</v>
          </cell>
          <cell r="Z56">
            <v>88</v>
          </cell>
          <cell r="AA56">
            <v>0</v>
          </cell>
          <cell r="AB56">
            <v>11</v>
          </cell>
          <cell r="AC56">
            <v>13.333333333333334</v>
          </cell>
          <cell r="AD56">
            <v>8</v>
          </cell>
          <cell r="AE56">
            <v>5.3333333333333339</v>
          </cell>
          <cell r="AF56">
            <v>2</v>
          </cell>
          <cell r="AG56">
            <v>2</v>
          </cell>
          <cell r="AH56">
            <v>0</v>
          </cell>
          <cell r="AK56">
            <v>361.33333333333331</v>
          </cell>
          <cell r="AL56">
            <v>256</v>
          </cell>
          <cell r="AM56">
            <v>105.33333333333331</v>
          </cell>
          <cell r="AN56">
            <v>105.33333333333333</v>
          </cell>
          <cell r="AO56">
            <v>256</v>
          </cell>
          <cell r="AP56">
            <v>97</v>
          </cell>
          <cell r="AQ56">
            <v>0</v>
          </cell>
          <cell r="AR56">
            <v>8.3333333333333144</v>
          </cell>
        </row>
        <row r="57">
          <cell r="F57">
            <v>0</v>
          </cell>
          <cell r="G57">
            <v>0</v>
          </cell>
          <cell r="H57">
            <v>0</v>
          </cell>
          <cell r="P57" t="e">
            <v>#REF!</v>
          </cell>
          <cell r="Q57" t="e">
            <v>#REF!</v>
          </cell>
          <cell r="R57" t="e">
            <v>#REF!</v>
          </cell>
          <cell r="S57">
            <v>1232</v>
          </cell>
          <cell r="T57">
            <v>1232</v>
          </cell>
          <cell r="U57">
            <v>0</v>
          </cell>
          <cell r="V57" t="e">
            <v>#REF!</v>
          </cell>
          <cell r="W57" t="e">
            <v>#REF!</v>
          </cell>
          <cell r="X57">
            <v>12570</v>
          </cell>
          <cell r="Y57">
            <v>9289</v>
          </cell>
          <cell r="Z57">
            <v>3281</v>
          </cell>
          <cell r="AA57" t="e">
            <v>#REF!</v>
          </cell>
          <cell r="AB57">
            <v>8403</v>
          </cell>
          <cell r="AC57">
            <v>11165</v>
          </cell>
          <cell r="AD57">
            <v>6867</v>
          </cell>
          <cell r="AE57">
            <v>4298</v>
          </cell>
          <cell r="AH57">
            <v>0</v>
          </cell>
          <cell r="AK57">
            <v>24967</v>
          </cell>
          <cell r="AL57">
            <v>16156</v>
          </cell>
          <cell r="AM57">
            <v>8811</v>
          </cell>
          <cell r="AN57">
            <v>8811</v>
          </cell>
          <cell r="AO57">
            <v>16156</v>
          </cell>
          <cell r="AP57">
            <v>8811</v>
          </cell>
          <cell r="AQ57">
            <v>0</v>
          </cell>
          <cell r="AR57">
            <v>0</v>
          </cell>
        </row>
        <row r="58">
          <cell r="F58">
            <v>0</v>
          </cell>
          <cell r="G58">
            <v>0</v>
          </cell>
          <cell r="H58">
            <v>0</v>
          </cell>
          <cell r="P58">
            <v>0</v>
          </cell>
          <cell r="Q58" t="e">
            <v>#REF!</v>
          </cell>
          <cell r="R58" t="e">
            <v>#REF!</v>
          </cell>
          <cell r="S58">
            <v>1232</v>
          </cell>
          <cell r="T58">
            <v>1232</v>
          </cell>
          <cell r="U58">
            <v>0</v>
          </cell>
          <cell r="V58" t="e">
            <v>#REF!</v>
          </cell>
          <cell r="W58" t="e">
            <v>#REF!</v>
          </cell>
          <cell r="X58">
            <v>12570</v>
          </cell>
          <cell r="Y58">
            <v>9289</v>
          </cell>
          <cell r="Z58">
            <v>3281</v>
          </cell>
          <cell r="AA58" t="e">
            <v>#REF!</v>
          </cell>
          <cell r="AB58">
            <v>8403</v>
          </cell>
          <cell r="AC58">
            <v>11165</v>
          </cell>
          <cell r="AD58">
            <v>6867</v>
          </cell>
          <cell r="AE58">
            <v>4298</v>
          </cell>
          <cell r="AF58">
            <v>0</v>
          </cell>
          <cell r="AG58">
            <v>0</v>
          </cell>
          <cell r="AH58">
            <v>0</v>
          </cell>
          <cell r="AK58">
            <v>24967</v>
          </cell>
          <cell r="AL58">
            <v>16156</v>
          </cell>
          <cell r="AM58">
            <v>8811</v>
          </cell>
          <cell r="AN58">
            <v>8811</v>
          </cell>
          <cell r="AO58">
            <v>16156</v>
          </cell>
          <cell r="AP58">
            <v>8811</v>
          </cell>
          <cell r="AQ58">
            <v>0</v>
          </cell>
          <cell r="AR58">
            <v>0</v>
          </cell>
        </row>
        <row r="59">
          <cell r="F59">
            <v>0</v>
          </cell>
          <cell r="G59">
            <v>0</v>
          </cell>
          <cell r="H59">
            <v>0</v>
          </cell>
          <cell r="P59" t="e">
            <v>#REF!</v>
          </cell>
          <cell r="Q59" t="e">
            <v>#REF!</v>
          </cell>
          <cell r="R59" t="e">
            <v>#REF!</v>
          </cell>
          <cell r="T59">
            <v>0</v>
          </cell>
          <cell r="U59">
            <v>0</v>
          </cell>
          <cell r="V59" t="e">
            <v>#REF!</v>
          </cell>
          <cell r="W59" t="e">
            <v>#REF!</v>
          </cell>
          <cell r="Y59" t="e">
            <v>#REF!</v>
          </cell>
          <cell r="AD59">
            <v>0</v>
          </cell>
          <cell r="AE59">
            <v>0</v>
          </cell>
          <cell r="AF59">
            <v>0</v>
          </cell>
          <cell r="AH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P59">
            <v>0</v>
          </cell>
        </row>
        <row r="60">
          <cell r="F60">
            <v>7</v>
          </cell>
          <cell r="G60">
            <v>3</v>
          </cell>
          <cell r="H60">
            <v>4</v>
          </cell>
          <cell r="P60">
            <v>14</v>
          </cell>
          <cell r="Q60" t="e">
            <v>#REF!</v>
          </cell>
          <cell r="R60" t="e">
            <v>#REF!</v>
          </cell>
          <cell r="S60">
            <v>420</v>
          </cell>
          <cell r="T60">
            <v>420</v>
          </cell>
          <cell r="U60">
            <v>0</v>
          </cell>
          <cell r="V60" t="e">
            <v>#REF!</v>
          </cell>
          <cell r="W60" t="e">
            <v>#REF!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670</v>
          </cell>
          <cell r="AG60">
            <v>253</v>
          </cell>
          <cell r="AH60">
            <v>417</v>
          </cell>
          <cell r="AK60">
            <v>694</v>
          </cell>
          <cell r="AL60">
            <v>17</v>
          </cell>
          <cell r="AM60">
            <v>677</v>
          </cell>
          <cell r="AN60">
            <v>677</v>
          </cell>
          <cell r="AO60">
            <v>0</v>
          </cell>
          <cell r="AP60">
            <v>143</v>
          </cell>
          <cell r="AQ60">
            <v>17</v>
          </cell>
          <cell r="AR60">
            <v>534</v>
          </cell>
        </row>
        <row r="61">
          <cell r="F61">
            <v>498.2</v>
          </cell>
          <cell r="G61">
            <v>215</v>
          </cell>
          <cell r="H61">
            <v>283.2</v>
          </cell>
          <cell r="P61">
            <v>552.62</v>
          </cell>
          <cell r="Q61" t="e">
            <v>#REF!</v>
          </cell>
          <cell r="R61" t="e">
            <v>#REF!</v>
          </cell>
          <cell r="S61">
            <v>955.87454545454557</v>
          </cell>
          <cell r="T61">
            <v>468.3785272727273</v>
          </cell>
          <cell r="U61">
            <v>487.49601818181827</v>
          </cell>
          <cell r="V61" t="e">
            <v>#REF!</v>
          </cell>
          <cell r="W61" t="e">
            <v>#REF!</v>
          </cell>
          <cell r="X61">
            <v>269.38636363636363</v>
          </cell>
          <cell r="Y61">
            <v>199</v>
          </cell>
          <cell r="Z61">
            <v>70.386363636363626</v>
          </cell>
          <cell r="AA61" t="e">
            <v>#REF!</v>
          </cell>
          <cell r="AB61">
            <v>220</v>
          </cell>
          <cell r="AC61">
            <v>257.85090909090911</v>
          </cell>
          <cell r="AD61">
            <v>159</v>
          </cell>
          <cell r="AE61">
            <v>98.850909090909113</v>
          </cell>
          <cell r="AF61">
            <v>1038.0327272727272</v>
          </cell>
          <cell r="AG61">
            <v>870</v>
          </cell>
          <cell r="AH61">
            <v>168.03272727272724</v>
          </cell>
          <cell r="AK61">
            <v>3751.9318181818185</v>
          </cell>
          <cell r="AL61">
            <v>1350.62</v>
          </cell>
          <cell r="AM61">
            <v>2401.3118181818186</v>
          </cell>
          <cell r="AN61">
            <v>2401.3118181818186</v>
          </cell>
          <cell r="AO61">
            <v>358</v>
          </cell>
          <cell r="AP61">
            <v>494</v>
          </cell>
          <cell r="AQ61">
            <v>992.61999999999989</v>
          </cell>
          <cell r="AR61">
            <v>1907.3118181818186</v>
          </cell>
        </row>
        <row r="62">
          <cell r="F62">
            <v>27</v>
          </cell>
          <cell r="G62">
            <v>12</v>
          </cell>
          <cell r="H62">
            <v>15</v>
          </cell>
          <cell r="P62">
            <v>30</v>
          </cell>
          <cell r="Q62" t="e">
            <v>#REF!</v>
          </cell>
          <cell r="R62" t="e">
            <v>#REF!</v>
          </cell>
          <cell r="S62">
            <v>53</v>
          </cell>
          <cell r="T62">
            <v>26</v>
          </cell>
          <cell r="U62">
            <v>27</v>
          </cell>
          <cell r="V62" t="e">
            <v>#REF!</v>
          </cell>
          <cell r="W62" t="e">
            <v>#REF!</v>
          </cell>
          <cell r="X62">
            <v>15</v>
          </cell>
          <cell r="Y62">
            <v>11</v>
          </cell>
          <cell r="Z62">
            <v>4</v>
          </cell>
          <cell r="AA62">
            <v>15</v>
          </cell>
          <cell r="AB62">
            <v>12</v>
          </cell>
          <cell r="AC62">
            <v>14</v>
          </cell>
          <cell r="AD62">
            <v>9</v>
          </cell>
          <cell r="AE62">
            <v>5</v>
          </cell>
          <cell r="AF62">
            <v>57</v>
          </cell>
          <cell r="AG62">
            <v>48</v>
          </cell>
          <cell r="AH62">
            <v>9</v>
          </cell>
          <cell r="AK62">
            <v>206</v>
          </cell>
          <cell r="AL62">
            <v>74</v>
          </cell>
          <cell r="AM62">
            <v>132</v>
          </cell>
          <cell r="AN62">
            <v>132</v>
          </cell>
          <cell r="AO62">
            <v>20</v>
          </cell>
          <cell r="AP62">
            <v>19</v>
          </cell>
          <cell r="AQ62">
            <v>54</v>
          </cell>
          <cell r="AR62">
            <v>113</v>
          </cell>
        </row>
        <row r="63">
          <cell r="F63">
            <v>159</v>
          </cell>
          <cell r="G63">
            <v>69</v>
          </cell>
          <cell r="H63">
            <v>90</v>
          </cell>
          <cell r="P63">
            <v>177</v>
          </cell>
          <cell r="Q63" t="e">
            <v>#REF!</v>
          </cell>
          <cell r="R63" t="e">
            <v>#REF!</v>
          </cell>
          <cell r="S63">
            <v>306</v>
          </cell>
          <cell r="T63">
            <v>150</v>
          </cell>
          <cell r="U63">
            <v>156</v>
          </cell>
          <cell r="V63" t="e">
            <v>#REF!</v>
          </cell>
          <cell r="W63" t="e">
            <v>#REF!</v>
          </cell>
          <cell r="X63">
            <v>86</v>
          </cell>
          <cell r="Y63">
            <v>64</v>
          </cell>
          <cell r="Z63">
            <v>22</v>
          </cell>
          <cell r="AA63">
            <v>89</v>
          </cell>
          <cell r="AB63">
            <v>71</v>
          </cell>
          <cell r="AC63">
            <v>83</v>
          </cell>
          <cell r="AD63">
            <v>51</v>
          </cell>
          <cell r="AE63">
            <v>32</v>
          </cell>
          <cell r="AF63">
            <v>332</v>
          </cell>
          <cell r="AG63">
            <v>278</v>
          </cell>
          <cell r="AH63">
            <v>54</v>
          </cell>
          <cell r="AK63">
            <v>1200</v>
          </cell>
          <cell r="AL63">
            <v>432</v>
          </cell>
          <cell r="AM63">
            <v>768</v>
          </cell>
          <cell r="AN63">
            <v>767</v>
          </cell>
          <cell r="AO63">
            <v>0</v>
          </cell>
          <cell r="AP63">
            <v>0</v>
          </cell>
          <cell r="AQ63">
            <v>0</v>
          </cell>
          <cell r="AR63">
            <v>0</v>
          </cell>
        </row>
        <row r="64">
          <cell r="F64">
            <v>0</v>
          </cell>
          <cell r="G64">
            <v>0</v>
          </cell>
          <cell r="P64">
            <v>0</v>
          </cell>
          <cell r="Q64" t="e">
            <v>#REF!</v>
          </cell>
          <cell r="R64" t="e">
            <v>#REF!</v>
          </cell>
          <cell r="U64" t="e">
            <v>#REF!</v>
          </cell>
          <cell r="V64" t="e">
            <v>#REF!</v>
          </cell>
          <cell r="W64" t="e">
            <v>#REF!</v>
          </cell>
          <cell r="X64">
            <v>0</v>
          </cell>
          <cell r="AD64">
            <v>0</v>
          </cell>
          <cell r="AE64">
            <v>0</v>
          </cell>
          <cell r="AH64">
            <v>0</v>
          </cell>
          <cell r="AK64">
            <v>0</v>
          </cell>
          <cell r="AN64">
            <v>0</v>
          </cell>
        </row>
        <row r="65">
          <cell r="F65">
            <v>79</v>
          </cell>
          <cell r="G65">
            <v>34</v>
          </cell>
          <cell r="H65">
            <v>45</v>
          </cell>
          <cell r="P65">
            <v>464</v>
          </cell>
          <cell r="Q65" t="e">
            <v>#REF!</v>
          </cell>
          <cell r="R65" t="e">
            <v>#REF!</v>
          </cell>
          <cell r="S65">
            <v>1018</v>
          </cell>
          <cell r="T65">
            <v>162.88</v>
          </cell>
          <cell r="U65">
            <v>855.12</v>
          </cell>
          <cell r="V65" t="e">
            <v>#REF!</v>
          </cell>
          <cell r="W65" t="e">
            <v>#REF!</v>
          </cell>
          <cell r="X65">
            <v>551</v>
          </cell>
          <cell r="Y65">
            <v>407</v>
          </cell>
          <cell r="Z65">
            <v>144</v>
          </cell>
          <cell r="AA65">
            <v>573</v>
          </cell>
          <cell r="AB65">
            <v>455</v>
          </cell>
          <cell r="AC65">
            <v>583.66666666666663</v>
          </cell>
          <cell r="AD65">
            <v>359</v>
          </cell>
          <cell r="AE65">
            <v>224.66666666666663</v>
          </cell>
          <cell r="AF65">
            <v>526</v>
          </cell>
          <cell r="AG65">
            <v>526</v>
          </cell>
          <cell r="AH65">
            <v>0</v>
          </cell>
          <cell r="AK65">
            <v>3231.6666666666665</v>
          </cell>
          <cell r="AL65">
            <v>1271</v>
          </cell>
          <cell r="AM65">
            <v>1960.6666666666665</v>
          </cell>
          <cell r="AN65">
            <v>1960.6666666666665</v>
          </cell>
          <cell r="AO65">
            <v>766</v>
          </cell>
          <cell r="AP65">
            <v>715</v>
          </cell>
          <cell r="AQ65">
            <v>505</v>
          </cell>
          <cell r="AR65">
            <v>1245.6666666666665</v>
          </cell>
        </row>
        <row r="66">
          <cell r="G66">
            <v>0</v>
          </cell>
          <cell r="P66" t="e">
            <v>#REF!</v>
          </cell>
          <cell r="Q66" t="e">
            <v>#REF!</v>
          </cell>
          <cell r="R66" t="e">
            <v>#REF!</v>
          </cell>
          <cell r="T66">
            <v>16</v>
          </cell>
          <cell r="U66">
            <v>86</v>
          </cell>
          <cell r="V66" t="e">
            <v>#REF!</v>
          </cell>
          <cell r="W66" t="e">
            <v>#REF!</v>
          </cell>
          <cell r="AD66">
            <v>0</v>
          </cell>
          <cell r="AE66">
            <v>0</v>
          </cell>
          <cell r="AH66">
            <v>0</v>
          </cell>
          <cell r="AK66">
            <v>0</v>
          </cell>
          <cell r="AN66">
            <v>0</v>
          </cell>
          <cell r="AO66">
            <v>77</v>
          </cell>
          <cell r="AP66">
            <v>72</v>
          </cell>
          <cell r="AQ66">
            <v>51</v>
          </cell>
          <cell r="AR66">
            <v>125</v>
          </cell>
        </row>
        <row r="67">
          <cell r="F67">
            <v>84</v>
          </cell>
          <cell r="G67">
            <v>36</v>
          </cell>
          <cell r="H67">
            <v>48</v>
          </cell>
          <cell r="P67">
            <v>464</v>
          </cell>
          <cell r="Q67" t="e">
            <v>#REF!</v>
          </cell>
          <cell r="R67" t="e">
            <v>#REF!</v>
          </cell>
          <cell r="S67">
            <v>1018</v>
          </cell>
          <cell r="U67" t="e">
            <v>#REF!</v>
          </cell>
          <cell r="V67" t="e">
            <v>#REF!</v>
          </cell>
          <cell r="W67" t="e">
            <v>#REF!</v>
          </cell>
          <cell r="X67">
            <v>85</v>
          </cell>
          <cell r="AA67">
            <v>300</v>
          </cell>
          <cell r="AC67">
            <v>60</v>
          </cell>
          <cell r="AD67">
            <v>37</v>
          </cell>
          <cell r="AE67">
            <v>23</v>
          </cell>
          <cell r="AF67">
            <v>31</v>
          </cell>
          <cell r="AG67">
            <v>31</v>
          </cell>
          <cell r="AH67">
            <v>0</v>
          </cell>
          <cell r="AK67">
            <v>724</v>
          </cell>
          <cell r="AL67">
            <v>537</v>
          </cell>
          <cell r="AM67">
            <v>187</v>
          </cell>
          <cell r="AN67">
            <v>102</v>
          </cell>
          <cell r="AP67">
            <v>23</v>
          </cell>
        </row>
        <row r="68">
          <cell r="F68">
            <v>0</v>
          </cell>
          <cell r="G68">
            <v>0</v>
          </cell>
          <cell r="P68">
            <v>0</v>
          </cell>
          <cell r="Q68" t="e">
            <v>#REF!</v>
          </cell>
          <cell r="R68" t="e">
            <v>#REF!</v>
          </cell>
          <cell r="S68">
            <v>0</v>
          </cell>
          <cell r="T68">
            <v>12</v>
          </cell>
          <cell r="U68" t="e">
            <v>#REF!</v>
          </cell>
          <cell r="V68" t="e">
            <v>#REF!</v>
          </cell>
          <cell r="W68" t="e">
            <v>#REF!</v>
          </cell>
          <cell r="X68">
            <v>0</v>
          </cell>
          <cell r="Y68" t="e">
            <v>#REF!</v>
          </cell>
          <cell r="Z68" t="e">
            <v>#REF!</v>
          </cell>
          <cell r="AA68" t="e">
            <v>#REF!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H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P68">
            <v>0</v>
          </cell>
        </row>
        <row r="69">
          <cell r="F69">
            <v>0</v>
          </cell>
          <cell r="G69">
            <v>0</v>
          </cell>
          <cell r="H69">
            <v>-3</v>
          </cell>
          <cell r="P69">
            <v>0</v>
          </cell>
          <cell r="Q69" t="e">
            <v>#REF!</v>
          </cell>
          <cell r="S69">
            <v>1018</v>
          </cell>
          <cell r="T69">
            <v>146.88</v>
          </cell>
          <cell r="U69">
            <v>769.12</v>
          </cell>
          <cell r="V69" t="e">
            <v>#REF!</v>
          </cell>
          <cell r="W69" t="e">
            <v>#REF!</v>
          </cell>
          <cell r="X69">
            <v>466</v>
          </cell>
          <cell r="Y69">
            <v>407</v>
          </cell>
          <cell r="Z69">
            <v>144</v>
          </cell>
          <cell r="AA69" t="e">
            <v>#REF!</v>
          </cell>
          <cell r="AB69">
            <v>455</v>
          </cell>
          <cell r="AC69">
            <v>523.66666666666663</v>
          </cell>
          <cell r="AD69">
            <v>322</v>
          </cell>
          <cell r="AE69">
            <v>201.66666666666663</v>
          </cell>
          <cell r="AF69">
            <v>495</v>
          </cell>
          <cell r="AG69">
            <v>526</v>
          </cell>
          <cell r="AH69">
            <v>0</v>
          </cell>
          <cell r="AK69">
            <v>2543.6666666666665</v>
          </cell>
          <cell r="AN69">
            <v>1889.6666666666665</v>
          </cell>
          <cell r="AO69">
            <v>689</v>
          </cell>
          <cell r="AP69">
            <v>620</v>
          </cell>
          <cell r="AQ69">
            <v>454</v>
          </cell>
          <cell r="AR69">
            <v>1120.6666666666665</v>
          </cell>
        </row>
        <row r="70">
          <cell r="F70">
            <v>241</v>
          </cell>
          <cell r="G70">
            <v>104</v>
          </cell>
          <cell r="H70">
            <v>137</v>
          </cell>
          <cell r="P70">
            <v>671.5</v>
          </cell>
          <cell r="Q70" t="e">
            <v>#REF!</v>
          </cell>
          <cell r="R70" t="e">
            <v>#REF!</v>
          </cell>
          <cell r="S70">
            <v>1737.3999999999999</v>
          </cell>
          <cell r="T70">
            <v>434.34999999999997</v>
          </cell>
          <cell r="U70">
            <v>1303.05</v>
          </cell>
          <cell r="V70" t="e">
            <v>#REF!</v>
          </cell>
          <cell r="W70" t="e">
            <v>#REF!</v>
          </cell>
          <cell r="X70">
            <v>890.8</v>
          </cell>
          <cell r="Y70">
            <v>658</v>
          </cell>
          <cell r="Z70">
            <v>232.79999999999995</v>
          </cell>
          <cell r="AA70" t="e">
            <v>#REF!</v>
          </cell>
          <cell r="AB70">
            <v>1410</v>
          </cell>
          <cell r="AC70">
            <v>1354.7</v>
          </cell>
          <cell r="AD70">
            <v>833</v>
          </cell>
          <cell r="AE70">
            <v>521.70000000000005</v>
          </cell>
          <cell r="AF70">
            <v>665.35</v>
          </cell>
          <cell r="AG70">
            <v>665.35</v>
          </cell>
          <cell r="AH70">
            <v>0</v>
          </cell>
          <cell r="AK70">
            <v>5560.75</v>
          </cell>
          <cell r="AL70">
            <v>2266.5</v>
          </cell>
          <cell r="AM70">
            <v>3294.25</v>
          </cell>
          <cell r="AN70">
            <v>3294.2499999999995</v>
          </cell>
          <cell r="AO70">
            <v>1491</v>
          </cell>
          <cell r="AP70">
            <v>1345</v>
          </cell>
          <cell r="AQ70">
            <v>775.5</v>
          </cell>
          <cell r="AR70">
            <v>1949.25</v>
          </cell>
        </row>
        <row r="71">
          <cell r="G71">
            <v>0</v>
          </cell>
          <cell r="H71">
            <v>0</v>
          </cell>
          <cell r="P71">
            <v>55</v>
          </cell>
          <cell r="Q71" t="e">
            <v>#REF!</v>
          </cell>
          <cell r="R71" t="e">
            <v>#REF!</v>
          </cell>
          <cell r="S71">
            <v>422.54545454545456</v>
          </cell>
          <cell r="U71" t="e">
            <v>#REF!</v>
          </cell>
          <cell r="V71" t="e">
            <v>#REF!</v>
          </cell>
          <cell r="W71" t="e">
            <v>#REF!</v>
          </cell>
          <cell r="X71">
            <v>196.36363636363637</v>
          </cell>
          <cell r="Y71">
            <v>145</v>
          </cell>
          <cell r="Z71">
            <v>51.363636363636374</v>
          </cell>
          <cell r="AA71" t="e">
            <v>#REF!</v>
          </cell>
          <cell r="AB71">
            <v>125</v>
          </cell>
          <cell r="AC71">
            <v>130.90909090909091</v>
          </cell>
          <cell r="AD71">
            <v>81</v>
          </cell>
          <cell r="AE71">
            <v>49.909090909090907</v>
          </cell>
          <cell r="AF71">
            <v>216.72727272727272</v>
          </cell>
          <cell r="AG71">
            <v>217</v>
          </cell>
          <cell r="AH71">
            <v>-0.27272727272728048</v>
          </cell>
          <cell r="AK71">
            <v>1021.8181818181819</v>
          </cell>
          <cell r="AL71">
            <v>281</v>
          </cell>
          <cell r="AM71">
            <v>740.81818181818187</v>
          </cell>
          <cell r="AN71">
            <v>740.81818181818187</v>
          </cell>
        </row>
        <row r="72">
          <cell r="F72">
            <v>0</v>
          </cell>
          <cell r="G72">
            <v>0</v>
          </cell>
          <cell r="H72">
            <v>0</v>
          </cell>
          <cell r="P72">
            <v>3</v>
          </cell>
          <cell r="Q72" t="e">
            <v>#REF!</v>
          </cell>
          <cell r="S72">
            <v>23</v>
          </cell>
          <cell r="U72" t="e">
            <v>#REF!</v>
          </cell>
          <cell r="V72" t="e">
            <v>#REF!</v>
          </cell>
          <cell r="W72" t="e">
            <v>#REF!</v>
          </cell>
          <cell r="X72">
            <v>11</v>
          </cell>
          <cell r="Y72">
            <v>8</v>
          </cell>
          <cell r="Z72">
            <v>3</v>
          </cell>
          <cell r="AA72" t="e">
            <v>#REF!</v>
          </cell>
          <cell r="AB72">
            <v>7</v>
          </cell>
          <cell r="AC72">
            <v>7</v>
          </cell>
          <cell r="AD72">
            <v>4</v>
          </cell>
          <cell r="AE72">
            <v>3</v>
          </cell>
          <cell r="AF72">
            <v>12</v>
          </cell>
          <cell r="AG72">
            <v>12</v>
          </cell>
          <cell r="AH72">
            <v>0</v>
          </cell>
          <cell r="AK72">
            <v>56</v>
          </cell>
          <cell r="AL72">
            <v>15</v>
          </cell>
          <cell r="AM72">
            <v>41</v>
          </cell>
          <cell r="AN72">
            <v>41</v>
          </cell>
        </row>
        <row r="73">
          <cell r="F73">
            <v>0</v>
          </cell>
          <cell r="G73">
            <v>0</v>
          </cell>
          <cell r="H73">
            <v>0</v>
          </cell>
          <cell r="P73">
            <v>18</v>
          </cell>
          <cell r="Q73" t="e">
            <v>#REF!</v>
          </cell>
          <cell r="S73">
            <v>135</v>
          </cell>
          <cell r="U73" t="e">
            <v>#REF!</v>
          </cell>
          <cell r="V73" t="e">
            <v>#REF!</v>
          </cell>
          <cell r="W73" t="e">
            <v>#REF!</v>
          </cell>
          <cell r="X73">
            <v>63</v>
          </cell>
          <cell r="Y73">
            <v>47</v>
          </cell>
          <cell r="Z73">
            <v>16</v>
          </cell>
          <cell r="AA73">
            <v>50</v>
          </cell>
          <cell r="AB73">
            <v>40</v>
          </cell>
          <cell r="AC73">
            <v>42</v>
          </cell>
          <cell r="AD73">
            <v>26</v>
          </cell>
          <cell r="AE73">
            <v>16</v>
          </cell>
          <cell r="AF73">
            <v>69</v>
          </cell>
          <cell r="AG73">
            <v>69</v>
          </cell>
          <cell r="AH73">
            <v>0</v>
          </cell>
          <cell r="AK73">
            <v>327</v>
          </cell>
          <cell r="AL73">
            <v>91</v>
          </cell>
          <cell r="AM73">
            <v>236</v>
          </cell>
          <cell r="AN73">
            <v>236</v>
          </cell>
        </row>
        <row r="74">
          <cell r="F74">
            <v>0</v>
          </cell>
          <cell r="G74">
            <v>0</v>
          </cell>
          <cell r="P74">
            <v>120</v>
          </cell>
          <cell r="Q74" t="e">
            <v>#REF!</v>
          </cell>
          <cell r="R74" t="e">
            <v>#REF!</v>
          </cell>
          <cell r="U74" t="e">
            <v>#REF!</v>
          </cell>
          <cell r="V74" t="e">
            <v>#REF!</v>
          </cell>
          <cell r="W74" t="e">
            <v>#REF!</v>
          </cell>
          <cell r="X74">
            <v>0</v>
          </cell>
          <cell r="AA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  <cell r="AH74">
            <v>0</v>
          </cell>
          <cell r="AK74">
            <v>120</v>
          </cell>
          <cell r="AL74">
            <v>120</v>
          </cell>
          <cell r="AM74">
            <v>0</v>
          </cell>
          <cell r="AN74">
            <v>0</v>
          </cell>
        </row>
        <row r="75">
          <cell r="G75">
            <v>0</v>
          </cell>
          <cell r="P75">
            <v>671.5</v>
          </cell>
          <cell r="Q75" t="e">
            <v>#REF!</v>
          </cell>
          <cell r="R75" t="e">
            <v>#REF!</v>
          </cell>
          <cell r="S75">
            <v>0</v>
          </cell>
          <cell r="T75">
            <v>1129</v>
          </cell>
          <cell r="U75" t="e">
            <v>#REF!</v>
          </cell>
          <cell r="V75" t="e">
            <v>#REF!</v>
          </cell>
          <cell r="W75" t="e">
            <v>#REF!</v>
          </cell>
          <cell r="X75">
            <v>0</v>
          </cell>
          <cell r="Y75">
            <v>0</v>
          </cell>
          <cell r="Z75">
            <v>0</v>
          </cell>
          <cell r="AA75" t="e">
            <v>#REF!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K75">
            <v>671.5</v>
          </cell>
          <cell r="AL75">
            <v>671.5</v>
          </cell>
          <cell r="AM75">
            <v>0</v>
          </cell>
          <cell r="AN75">
            <v>0</v>
          </cell>
        </row>
        <row r="76">
          <cell r="G76">
            <v>0</v>
          </cell>
          <cell r="P76">
            <v>1075</v>
          </cell>
          <cell r="S76">
            <v>0</v>
          </cell>
          <cell r="U76" t="e">
            <v>#REF!</v>
          </cell>
          <cell r="V76" t="e">
            <v>#REF!</v>
          </cell>
          <cell r="W76" t="e">
            <v>#REF!</v>
          </cell>
          <cell r="X76">
            <v>0</v>
          </cell>
          <cell r="Y76" t="e">
            <v>#VALUE!</v>
          </cell>
          <cell r="Z76">
            <v>0</v>
          </cell>
          <cell r="AA76" t="e">
            <v>#REF!</v>
          </cell>
          <cell r="AB76">
            <v>0</v>
          </cell>
          <cell r="AC76">
            <v>300</v>
          </cell>
          <cell r="AD76">
            <v>185</v>
          </cell>
          <cell r="AE76">
            <v>115</v>
          </cell>
          <cell r="AH76">
            <v>0</v>
          </cell>
          <cell r="AK76">
            <v>1375</v>
          </cell>
          <cell r="AL76">
            <v>1260</v>
          </cell>
          <cell r="AM76">
            <v>115</v>
          </cell>
          <cell r="AN76">
            <v>115</v>
          </cell>
        </row>
        <row r="77">
          <cell r="F77">
            <v>3252</v>
          </cell>
          <cell r="G77">
            <v>1406</v>
          </cell>
          <cell r="H77">
            <v>1846</v>
          </cell>
          <cell r="P77">
            <v>86</v>
          </cell>
          <cell r="S77">
            <v>101</v>
          </cell>
          <cell r="T77">
            <v>0</v>
          </cell>
          <cell r="U77">
            <v>101</v>
          </cell>
          <cell r="V77">
            <v>110</v>
          </cell>
          <cell r="W77">
            <v>89</v>
          </cell>
          <cell r="X77">
            <v>120</v>
          </cell>
          <cell r="Y77">
            <v>89</v>
          </cell>
          <cell r="Z77">
            <v>31</v>
          </cell>
          <cell r="AA77">
            <v>119</v>
          </cell>
          <cell r="AB77">
            <v>80</v>
          </cell>
          <cell r="AC77">
            <v>100</v>
          </cell>
          <cell r="AD77">
            <v>62</v>
          </cell>
          <cell r="AE77">
            <v>38</v>
          </cell>
          <cell r="AF77">
            <v>210</v>
          </cell>
          <cell r="AG77">
            <v>181</v>
          </cell>
          <cell r="AH77">
            <v>29</v>
          </cell>
          <cell r="AK77">
            <v>4541</v>
          </cell>
          <cell r="AL77">
            <v>2509</v>
          </cell>
          <cell r="AM77">
            <v>2032</v>
          </cell>
          <cell r="AN77">
            <v>2413</v>
          </cell>
          <cell r="AO77">
            <v>151</v>
          </cell>
          <cell r="AP77">
            <v>69</v>
          </cell>
          <cell r="AQ77">
            <v>1977</v>
          </cell>
          <cell r="AR77">
            <v>1963</v>
          </cell>
        </row>
        <row r="78">
          <cell r="F78">
            <v>316</v>
          </cell>
          <cell r="G78">
            <v>137</v>
          </cell>
          <cell r="H78">
            <v>179</v>
          </cell>
          <cell r="T78">
            <v>0</v>
          </cell>
          <cell r="U78">
            <v>0</v>
          </cell>
          <cell r="V78" t="e">
            <v>#REF!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C78">
            <v>18</v>
          </cell>
          <cell r="AD78">
            <v>0</v>
          </cell>
          <cell r="AE78">
            <v>0</v>
          </cell>
          <cell r="AH78">
            <v>0</v>
          </cell>
          <cell r="AK78">
            <v>316</v>
          </cell>
          <cell r="AL78">
            <v>137</v>
          </cell>
          <cell r="AM78">
            <v>179</v>
          </cell>
          <cell r="AN78">
            <v>179</v>
          </cell>
          <cell r="AO78">
            <v>0</v>
          </cell>
          <cell r="AP78">
            <v>0</v>
          </cell>
          <cell r="AQ78">
            <v>137</v>
          </cell>
          <cell r="AR78">
            <v>179</v>
          </cell>
        </row>
        <row r="79">
          <cell r="F79">
            <v>2936</v>
          </cell>
          <cell r="G79">
            <v>1269</v>
          </cell>
          <cell r="H79">
            <v>1667</v>
          </cell>
          <cell r="P79">
            <v>86</v>
          </cell>
          <cell r="Q79" t="e">
            <v>#REF!</v>
          </cell>
          <cell r="R79" t="e">
            <v>#REF!</v>
          </cell>
          <cell r="S79">
            <v>0</v>
          </cell>
          <cell r="T79">
            <v>0</v>
          </cell>
          <cell r="U79">
            <v>0</v>
          </cell>
          <cell r="V79" t="e">
            <v>#REF!</v>
          </cell>
          <cell r="W79" t="e">
            <v>#REF!</v>
          </cell>
          <cell r="X79">
            <v>120</v>
          </cell>
          <cell r="Y79">
            <v>89</v>
          </cell>
          <cell r="Z79">
            <v>31</v>
          </cell>
          <cell r="AA79" t="e">
            <v>#REF!</v>
          </cell>
          <cell r="AB79">
            <v>80</v>
          </cell>
          <cell r="AC79">
            <v>100</v>
          </cell>
          <cell r="AD79">
            <v>62</v>
          </cell>
          <cell r="AE79">
            <v>38</v>
          </cell>
          <cell r="AF79">
            <v>210</v>
          </cell>
          <cell r="AG79">
            <v>181</v>
          </cell>
          <cell r="AH79">
            <v>29</v>
          </cell>
          <cell r="AK79">
            <v>4124</v>
          </cell>
          <cell r="AL79">
            <v>1991</v>
          </cell>
          <cell r="AM79">
            <v>2133</v>
          </cell>
          <cell r="AN79">
            <v>2133</v>
          </cell>
          <cell r="AO79">
            <v>151</v>
          </cell>
          <cell r="AP79">
            <v>69</v>
          </cell>
          <cell r="AQ79">
            <v>1840</v>
          </cell>
          <cell r="AR79">
            <v>2064</v>
          </cell>
        </row>
        <row r="80">
          <cell r="F80">
            <v>191</v>
          </cell>
          <cell r="G80">
            <v>83</v>
          </cell>
          <cell r="H80">
            <v>108</v>
          </cell>
          <cell r="P80">
            <v>40</v>
          </cell>
          <cell r="S80">
            <v>0</v>
          </cell>
          <cell r="T80">
            <v>0</v>
          </cell>
          <cell r="U80">
            <v>0</v>
          </cell>
          <cell r="V80" t="e">
            <v>#REF!</v>
          </cell>
          <cell r="W80" t="e">
            <v>#REF!</v>
          </cell>
          <cell r="X80">
            <v>74</v>
          </cell>
          <cell r="Y80">
            <v>55</v>
          </cell>
          <cell r="Z80">
            <v>19</v>
          </cell>
          <cell r="AA80" t="e">
            <v>#REF!</v>
          </cell>
          <cell r="AB80">
            <v>29</v>
          </cell>
          <cell r="AC80">
            <v>36</v>
          </cell>
          <cell r="AD80">
            <v>22</v>
          </cell>
          <cell r="AE80">
            <v>14</v>
          </cell>
          <cell r="AF80">
            <v>138</v>
          </cell>
          <cell r="AG80">
            <v>96</v>
          </cell>
          <cell r="AH80">
            <v>42</v>
          </cell>
          <cell r="AK80">
            <v>770</v>
          </cell>
          <cell r="AL80">
            <v>522</v>
          </cell>
          <cell r="AM80">
            <v>248</v>
          </cell>
          <cell r="AN80">
            <v>248</v>
          </cell>
          <cell r="AR80">
            <v>248</v>
          </cell>
        </row>
        <row r="81">
          <cell r="F81">
            <v>33</v>
          </cell>
          <cell r="G81">
            <v>14</v>
          </cell>
          <cell r="H81">
            <v>19</v>
          </cell>
          <cell r="P81">
            <v>0</v>
          </cell>
          <cell r="S81">
            <v>0</v>
          </cell>
          <cell r="U81" t="e">
            <v>#REF!</v>
          </cell>
          <cell r="V81" t="e">
            <v>#REF!</v>
          </cell>
          <cell r="W81" t="e">
            <v>#REF!</v>
          </cell>
          <cell r="X81">
            <v>0</v>
          </cell>
          <cell r="Y81">
            <v>0</v>
          </cell>
          <cell r="Z81" t="e">
            <v>#REF!</v>
          </cell>
          <cell r="AA81" t="e">
            <v>#REF!</v>
          </cell>
          <cell r="AD81">
            <v>0</v>
          </cell>
          <cell r="AE81">
            <v>0</v>
          </cell>
          <cell r="AK81">
            <v>389</v>
          </cell>
          <cell r="AL81">
            <v>170</v>
          </cell>
          <cell r="AM81">
            <v>219</v>
          </cell>
          <cell r="AN81">
            <v>219</v>
          </cell>
          <cell r="AR81">
            <v>219</v>
          </cell>
        </row>
        <row r="82">
          <cell r="F82">
            <v>338</v>
          </cell>
          <cell r="G82">
            <v>146</v>
          </cell>
          <cell r="H82">
            <v>192</v>
          </cell>
          <cell r="P82">
            <v>25</v>
          </cell>
          <cell r="Q82" t="e">
            <v>#REF!</v>
          </cell>
          <cell r="R82" t="e">
            <v>#REF!</v>
          </cell>
          <cell r="S82">
            <v>50</v>
          </cell>
          <cell r="T82">
            <v>33</v>
          </cell>
          <cell r="U82">
            <v>17</v>
          </cell>
          <cell r="V82" t="e">
            <v>#REF!</v>
          </cell>
          <cell r="W82" t="e">
            <v>#REF!</v>
          </cell>
          <cell r="X82">
            <v>21</v>
          </cell>
          <cell r="Y82">
            <v>16</v>
          </cell>
          <cell r="Z82">
            <v>5</v>
          </cell>
          <cell r="AA82" t="e">
            <v>#REF!</v>
          </cell>
          <cell r="AB82">
            <v>21</v>
          </cell>
          <cell r="AC82">
            <v>25</v>
          </cell>
          <cell r="AD82">
            <v>15</v>
          </cell>
          <cell r="AE82">
            <v>10</v>
          </cell>
          <cell r="AF82">
            <v>32</v>
          </cell>
          <cell r="AG82">
            <v>55</v>
          </cell>
          <cell r="AH82">
            <v>-23</v>
          </cell>
          <cell r="AK82">
            <v>518</v>
          </cell>
          <cell r="AL82">
            <v>204</v>
          </cell>
          <cell r="AM82">
            <v>314</v>
          </cell>
          <cell r="AN82">
            <v>313</v>
          </cell>
        </row>
        <row r="83">
          <cell r="F83">
            <v>482</v>
          </cell>
          <cell r="G83">
            <v>208</v>
          </cell>
          <cell r="H83">
            <v>274</v>
          </cell>
          <cell r="P83">
            <v>21</v>
          </cell>
          <cell r="S83">
            <v>51</v>
          </cell>
          <cell r="T83">
            <v>33.660000000000004</v>
          </cell>
          <cell r="U83">
            <v>17.339999999999996</v>
          </cell>
          <cell r="V83" t="e">
            <v>#REF!</v>
          </cell>
          <cell r="W83" t="e">
            <v>#REF!</v>
          </cell>
          <cell r="X83">
            <v>25</v>
          </cell>
          <cell r="Y83">
            <v>18</v>
          </cell>
          <cell r="Z83">
            <v>7</v>
          </cell>
          <cell r="AA83" t="e">
            <v>#REF!</v>
          </cell>
          <cell r="AB83">
            <v>31</v>
          </cell>
          <cell r="AC83">
            <v>39</v>
          </cell>
          <cell r="AD83">
            <v>24</v>
          </cell>
          <cell r="AE83">
            <v>15</v>
          </cell>
          <cell r="AF83">
            <v>40</v>
          </cell>
          <cell r="AG83">
            <v>30</v>
          </cell>
          <cell r="AH83">
            <v>10</v>
          </cell>
          <cell r="AK83">
            <v>657</v>
          </cell>
          <cell r="AL83">
            <v>276</v>
          </cell>
          <cell r="AM83">
            <v>381</v>
          </cell>
          <cell r="AN83">
            <v>381</v>
          </cell>
        </row>
        <row r="84">
          <cell r="F84">
            <v>881</v>
          </cell>
          <cell r="G84">
            <v>381</v>
          </cell>
          <cell r="H84">
            <v>500</v>
          </cell>
          <cell r="P84" t="e">
            <v>#REF!</v>
          </cell>
          <cell r="Q84" t="e">
            <v>#REF!</v>
          </cell>
          <cell r="R84" t="e">
            <v>#REF!</v>
          </cell>
          <cell r="S84">
            <v>0</v>
          </cell>
          <cell r="T84">
            <v>1129</v>
          </cell>
          <cell r="U84" t="e">
            <v>#REF!</v>
          </cell>
          <cell r="V84" t="e">
            <v>#REF!</v>
          </cell>
          <cell r="W84" t="e">
            <v>#REF!</v>
          </cell>
          <cell r="X84" t="e">
            <v>#REF!</v>
          </cell>
          <cell r="Y84" t="e">
            <v>#VALUE!</v>
          </cell>
          <cell r="Z84" t="e">
            <v>#REF!</v>
          </cell>
          <cell r="AA84" t="e">
            <v>#REF!</v>
          </cell>
          <cell r="AK84">
            <v>881</v>
          </cell>
          <cell r="AL84">
            <v>381</v>
          </cell>
          <cell r="AM84">
            <v>500</v>
          </cell>
          <cell r="AN84">
            <v>500</v>
          </cell>
        </row>
        <row r="85">
          <cell r="F85">
            <v>13</v>
          </cell>
          <cell r="G85">
            <v>0</v>
          </cell>
          <cell r="H85">
            <v>0</v>
          </cell>
          <cell r="P85">
            <v>14</v>
          </cell>
          <cell r="Q85" t="e">
            <v>#REF!</v>
          </cell>
          <cell r="R85" t="e">
            <v>#REF!</v>
          </cell>
          <cell r="S85">
            <v>1</v>
          </cell>
          <cell r="T85">
            <v>1129</v>
          </cell>
          <cell r="U85" t="e">
            <v>#REF!</v>
          </cell>
          <cell r="V85" t="e">
            <v>#REF!</v>
          </cell>
          <cell r="W85" t="e">
            <v>#REF!</v>
          </cell>
          <cell r="X85" t="e">
            <v>#REF!</v>
          </cell>
          <cell r="Y85" t="e">
            <v>#VALUE!</v>
          </cell>
          <cell r="Z85" t="e">
            <v>#REF!</v>
          </cell>
          <cell r="AA85" t="e">
            <v>#REF!</v>
          </cell>
          <cell r="AC85">
            <v>10</v>
          </cell>
          <cell r="AF85">
            <v>53</v>
          </cell>
          <cell r="AG85">
            <v>51</v>
          </cell>
          <cell r="AH85">
            <v>2</v>
          </cell>
          <cell r="AK85">
            <v>76</v>
          </cell>
          <cell r="AL85">
            <v>14</v>
          </cell>
          <cell r="AM85">
            <v>62</v>
          </cell>
          <cell r="AN85">
            <v>52</v>
          </cell>
        </row>
        <row r="86">
          <cell r="F86">
            <v>5008.2</v>
          </cell>
          <cell r="G86">
            <v>2165</v>
          </cell>
          <cell r="H86">
            <v>2843.2</v>
          </cell>
          <cell r="P86">
            <v>2357.12</v>
          </cell>
          <cell r="Q86">
            <v>0</v>
          </cell>
          <cell r="R86">
            <v>0</v>
          </cell>
          <cell r="S86">
            <v>7083.9412121212117</v>
          </cell>
          <cell r="T86">
            <v>3616.0618606060607</v>
          </cell>
          <cell r="U86">
            <v>3467.8793515151519</v>
          </cell>
          <cell r="V86" t="e">
            <v>#REF!</v>
          </cell>
          <cell r="W86" t="e">
            <v>#REF!</v>
          </cell>
          <cell r="X86">
            <v>15107.186363636363</v>
          </cell>
          <cell r="Y86">
            <v>11164</v>
          </cell>
          <cell r="Z86">
            <v>3943.1863636363632</v>
          </cell>
          <cell r="AA86">
            <v>0</v>
          </cell>
          <cell r="AB86">
            <v>0</v>
          </cell>
          <cell r="AC86">
            <v>13442.217575757575</v>
          </cell>
          <cell r="AD86">
            <v>8269</v>
          </cell>
          <cell r="AE86">
            <v>5173.217575757576</v>
          </cell>
          <cell r="AF86">
            <v>4185.0493939393937</v>
          </cell>
          <cell r="AG86">
            <v>3770.35</v>
          </cell>
          <cell r="AH86">
            <v>414.69939393939387</v>
          </cell>
          <cell r="AK86">
            <v>48175.015151515152</v>
          </cell>
          <cell r="AL86">
            <v>25199.119999999999</v>
          </cell>
          <cell r="AM86">
            <v>22975.895151515153</v>
          </cell>
          <cell r="AN86">
            <v>23355.895151515149</v>
          </cell>
          <cell r="AO86">
            <v>19318</v>
          </cell>
          <cell r="AP86">
            <v>12138</v>
          </cell>
          <cell r="AQ86">
            <v>5068.12</v>
          </cell>
          <cell r="AR86">
            <v>10069.895151515151</v>
          </cell>
        </row>
        <row r="87">
          <cell r="F87">
            <v>684.2</v>
          </cell>
          <cell r="G87">
            <v>296</v>
          </cell>
          <cell r="H87">
            <v>388.2</v>
          </cell>
          <cell r="P87">
            <v>607.62</v>
          </cell>
          <cell r="Q87">
            <v>0</v>
          </cell>
          <cell r="R87">
            <v>0</v>
          </cell>
          <cell r="S87" t="e">
            <v>#REF!</v>
          </cell>
          <cell r="T87">
            <v>468.3785272727273</v>
          </cell>
          <cell r="U87">
            <v>487.49601818181827</v>
          </cell>
          <cell r="V87">
            <v>0</v>
          </cell>
          <cell r="W87">
            <v>0</v>
          </cell>
          <cell r="X87">
            <v>98.949999999999989</v>
          </cell>
          <cell r="Y87">
            <v>344</v>
          </cell>
          <cell r="Z87">
            <v>121.75</v>
          </cell>
          <cell r="AA87">
            <v>0</v>
          </cell>
          <cell r="AB87">
            <v>0</v>
          </cell>
          <cell r="AC87">
            <v>89.66</v>
          </cell>
          <cell r="AD87">
            <v>314</v>
          </cell>
          <cell r="AE87">
            <v>126.86000000000001</v>
          </cell>
          <cell r="AH87">
            <v>167.75999999999996</v>
          </cell>
          <cell r="AK87">
            <v>4773.75</v>
          </cell>
          <cell r="AL87">
            <v>1631.62</v>
          </cell>
          <cell r="AM87">
            <v>3142.1300000000006</v>
          </cell>
          <cell r="AN87">
            <v>678.95</v>
          </cell>
        </row>
        <row r="88">
          <cell r="G88">
            <v>0</v>
          </cell>
          <cell r="P88" t="e">
            <v>#REF!</v>
          </cell>
          <cell r="S88" t="e">
            <v>#REF!</v>
          </cell>
          <cell r="U88" t="e">
            <v>#REF!</v>
          </cell>
          <cell r="AL88">
            <v>24819.119999999995</v>
          </cell>
          <cell r="AN88">
            <v>0</v>
          </cell>
        </row>
        <row r="89">
          <cell r="F89">
            <v>4580</v>
          </cell>
          <cell r="G89">
            <v>4580</v>
          </cell>
          <cell r="P89" t="e">
            <v>#REF!</v>
          </cell>
          <cell r="S89" t="e">
            <v>#REF!</v>
          </cell>
          <cell r="U89" t="e">
            <v>#REF!</v>
          </cell>
          <cell r="AA89" t="str">
            <v>`</v>
          </cell>
          <cell r="AK89">
            <v>4580</v>
          </cell>
          <cell r="AL89">
            <v>4580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  <cell r="AQ89">
            <v>0</v>
          </cell>
          <cell r="AR89">
            <v>0</v>
          </cell>
        </row>
        <row r="90">
          <cell r="F90">
            <v>9588.2000000000007</v>
          </cell>
          <cell r="G90">
            <v>6745</v>
          </cell>
          <cell r="H90">
            <v>2843.2</v>
          </cell>
          <cell r="P90">
            <v>2357.12</v>
          </cell>
          <cell r="Q90">
            <v>0</v>
          </cell>
          <cell r="R90">
            <v>0</v>
          </cell>
          <cell r="S90">
            <v>7083.9412121212117</v>
          </cell>
          <cell r="T90">
            <v>3616.0618606060607</v>
          </cell>
          <cell r="U90">
            <v>3467.8793515151519</v>
          </cell>
          <cell r="V90">
            <v>0</v>
          </cell>
          <cell r="W90">
            <v>0</v>
          </cell>
          <cell r="X90">
            <v>15107.186363636363</v>
          </cell>
          <cell r="Y90">
            <v>11164</v>
          </cell>
          <cell r="Z90">
            <v>3943.1863636363632</v>
          </cell>
          <cell r="AA90">
            <v>0</v>
          </cell>
          <cell r="AB90">
            <v>0</v>
          </cell>
          <cell r="AC90">
            <v>13442.217575757575</v>
          </cell>
          <cell r="AD90">
            <v>8269</v>
          </cell>
          <cell r="AE90">
            <v>5173.217575757576</v>
          </cell>
          <cell r="AF90">
            <v>4185.0493939393937</v>
          </cell>
          <cell r="AG90">
            <v>3770.35</v>
          </cell>
          <cell r="AH90">
            <v>414.69939393939387</v>
          </cell>
          <cell r="AK90">
            <v>52755.015151515152</v>
          </cell>
          <cell r="AL90">
            <v>29779.119999999999</v>
          </cell>
          <cell r="AM90">
            <v>22975.895151515153</v>
          </cell>
          <cell r="AN90">
            <v>23355.895151515149</v>
          </cell>
          <cell r="AO90">
            <v>19318</v>
          </cell>
          <cell r="AP90">
            <v>12138</v>
          </cell>
          <cell r="AQ90">
            <v>5068.12</v>
          </cell>
          <cell r="AR90">
            <v>10069.895151515151</v>
          </cell>
        </row>
        <row r="91">
          <cell r="F91">
            <v>0</v>
          </cell>
          <cell r="G91">
            <v>0</v>
          </cell>
          <cell r="H91">
            <v>0</v>
          </cell>
          <cell r="P91" t="e">
            <v>#REF!</v>
          </cell>
          <cell r="S91" t="e">
            <v>#REF!</v>
          </cell>
          <cell r="U91" t="e">
            <v>#REF!</v>
          </cell>
          <cell r="AH91">
            <v>0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  <cell r="AR91">
            <v>-1</v>
          </cell>
        </row>
        <row r="92">
          <cell r="F92">
            <v>443</v>
          </cell>
          <cell r="G92">
            <v>365</v>
          </cell>
          <cell r="H92">
            <v>78</v>
          </cell>
          <cell r="P92" t="e">
            <v>#REF!</v>
          </cell>
          <cell r="S92" t="e">
            <v>#REF!</v>
          </cell>
          <cell r="U92" t="e">
            <v>#REF!</v>
          </cell>
          <cell r="AH92">
            <v>0</v>
          </cell>
          <cell r="AK92">
            <v>443</v>
          </cell>
          <cell r="AL92">
            <v>365</v>
          </cell>
          <cell r="AM92">
            <v>78</v>
          </cell>
          <cell r="AN92">
            <v>78</v>
          </cell>
          <cell r="AO92">
            <v>0</v>
          </cell>
          <cell r="AP92">
            <v>0</v>
          </cell>
          <cell r="AQ92">
            <v>14.685323595390063</v>
          </cell>
          <cell r="AR92">
            <v>14.69595948716276</v>
          </cell>
        </row>
        <row r="93">
          <cell r="F93">
            <v>30</v>
          </cell>
          <cell r="G93">
            <v>19.414141414141412</v>
          </cell>
          <cell r="H93">
            <v>10.585858585858588</v>
          </cell>
          <cell r="P93" t="e">
            <v>#REF!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H93">
            <v>0</v>
          </cell>
          <cell r="AK93">
            <v>30</v>
          </cell>
          <cell r="AL93">
            <v>19.414141414141412</v>
          </cell>
          <cell r="AM93">
            <v>10.585858585858588</v>
          </cell>
          <cell r="AN93">
            <v>10.585858585858588</v>
          </cell>
          <cell r="AO93">
            <v>0</v>
          </cell>
          <cell r="AP93">
            <v>0</v>
          </cell>
          <cell r="AQ93">
            <v>0</v>
          </cell>
          <cell r="AR93">
            <v>0</v>
          </cell>
        </row>
        <row r="94">
          <cell r="F94">
            <v>37</v>
          </cell>
          <cell r="G94">
            <v>23.944107744107743</v>
          </cell>
          <cell r="H94">
            <v>13.055892255892257</v>
          </cell>
          <cell r="P94">
            <v>62</v>
          </cell>
          <cell r="S94">
            <v>81</v>
          </cell>
          <cell r="U94" t="e">
            <v>#REF!</v>
          </cell>
          <cell r="V94">
            <v>-129</v>
          </cell>
          <cell r="W94">
            <v>-105</v>
          </cell>
          <cell r="X94">
            <v>-129.33333333333334</v>
          </cell>
          <cell r="Y94">
            <v>-96</v>
          </cell>
          <cell r="Z94">
            <v>-33.333333333333343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8</v>
          </cell>
          <cell r="AG94">
            <v>7</v>
          </cell>
          <cell r="AH94">
            <v>1</v>
          </cell>
          <cell r="AK94">
            <v>57.666666666666657</v>
          </cell>
          <cell r="AL94">
            <v>-10.05589225589226</v>
          </cell>
          <cell r="AM94">
            <v>67.722558922558918</v>
          </cell>
          <cell r="AN94">
            <v>67.722558922558918</v>
          </cell>
          <cell r="AO94">
            <v>-96</v>
          </cell>
          <cell r="AP94">
            <v>-11</v>
          </cell>
          <cell r="AQ94">
            <v>85.94410774410774</v>
          </cell>
          <cell r="AR94">
            <v>78.722558922558918</v>
          </cell>
        </row>
        <row r="95">
          <cell r="P95" t="e">
            <v>#REF!</v>
          </cell>
          <cell r="S95" t="e">
            <v>#REF!</v>
          </cell>
          <cell r="U95" t="e">
            <v>#REF!</v>
          </cell>
          <cell r="AN95">
            <v>0</v>
          </cell>
        </row>
        <row r="96">
          <cell r="P96" t="e">
            <v>#REF!</v>
          </cell>
          <cell r="S96" t="e">
            <v>#REF!</v>
          </cell>
          <cell r="U96" t="e">
            <v>#REF!</v>
          </cell>
          <cell r="AN96">
            <v>0</v>
          </cell>
        </row>
        <row r="97">
          <cell r="F97">
            <v>10098.200000000001</v>
          </cell>
          <cell r="G97">
            <v>7153.3582491582492</v>
          </cell>
          <cell r="H97">
            <v>2944.8417508417506</v>
          </cell>
          <cell r="P97">
            <v>2419.12</v>
          </cell>
          <cell r="Q97">
            <v>0</v>
          </cell>
          <cell r="R97">
            <v>0</v>
          </cell>
          <cell r="S97">
            <v>7164.9412121212117</v>
          </cell>
          <cell r="T97">
            <v>3616.0618606060607</v>
          </cell>
          <cell r="U97">
            <v>3467.8793515151519</v>
          </cell>
          <cell r="V97">
            <v>0</v>
          </cell>
          <cell r="W97">
            <v>0</v>
          </cell>
          <cell r="X97">
            <v>14977.853030303029</v>
          </cell>
          <cell r="Y97">
            <v>11068</v>
          </cell>
          <cell r="Z97">
            <v>3909.8530303030298</v>
          </cell>
          <cell r="AA97">
            <v>0</v>
          </cell>
          <cell r="AB97">
            <v>0</v>
          </cell>
          <cell r="AC97">
            <v>13442.217575757575</v>
          </cell>
          <cell r="AD97">
            <v>8269</v>
          </cell>
          <cell r="AE97">
            <v>5173.217575757576</v>
          </cell>
          <cell r="AF97">
            <v>4193.0493939393937</v>
          </cell>
          <cell r="AG97">
            <v>3777.35</v>
          </cell>
          <cell r="AH97">
            <v>415.69939393939387</v>
          </cell>
          <cell r="AK97">
            <v>53285.681818181816</v>
          </cell>
          <cell r="AL97">
            <v>30153.478249158248</v>
          </cell>
          <cell r="AM97">
            <v>23132.203569023572</v>
          </cell>
          <cell r="AN97">
            <v>23512.203569023568</v>
          </cell>
          <cell r="AO97">
            <v>19222</v>
          </cell>
          <cell r="AP97">
            <v>12127</v>
          </cell>
          <cell r="AQ97">
            <v>5168.7494313394982</v>
          </cell>
          <cell r="AR97">
            <v>10162.313669924872</v>
          </cell>
        </row>
        <row r="98">
          <cell r="F98">
            <v>4473</v>
          </cell>
          <cell r="G98">
            <v>2317.6703910614524</v>
          </cell>
          <cell r="H98">
            <v>2155.3296089385476</v>
          </cell>
          <cell r="P98" t="e">
            <v>#REF!</v>
          </cell>
          <cell r="Q98">
            <v>0</v>
          </cell>
          <cell r="R98">
            <v>0</v>
          </cell>
          <cell r="S98" t="e">
            <v>#REF!</v>
          </cell>
          <cell r="T98">
            <v>2783.7147999999997</v>
          </cell>
          <cell r="U98" t="e">
            <v>#REF!</v>
          </cell>
          <cell r="V98">
            <v>3047.1318181818187</v>
          </cell>
          <cell r="W98">
            <v>2471</v>
          </cell>
          <cell r="X98">
            <v>576.13181818181829</v>
          </cell>
          <cell r="Y98">
            <v>0</v>
          </cell>
          <cell r="Z98">
            <v>0</v>
          </cell>
          <cell r="AA98">
            <v>2982.5690909090908</v>
          </cell>
          <cell r="AB98">
            <v>2353</v>
          </cell>
          <cell r="AC98">
            <v>629.56909090909085</v>
          </cell>
          <cell r="AD98">
            <v>1785</v>
          </cell>
          <cell r="AE98">
            <v>724.87515151515208</v>
          </cell>
          <cell r="AF98">
            <v>4438.8781818181815</v>
          </cell>
          <cell r="AG98">
            <v>3590.3</v>
          </cell>
          <cell r="AH98">
            <v>848.57818181818175</v>
          </cell>
          <cell r="AK98">
            <v>24455.140909090907</v>
          </cell>
          <cell r="AL98">
            <v>11110.290391061448</v>
          </cell>
          <cell r="AM98">
            <v>13344.850518029456</v>
          </cell>
          <cell r="AN98">
            <v>13766.850518029456</v>
          </cell>
          <cell r="AO98">
            <v>4704</v>
          </cell>
          <cell r="AP98">
            <v>3182</v>
          </cell>
          <cell r="AQ98">
            <v>5179.5709186145641</v>
          </cell>
          <cell r="AR98">
            <v>9343.4348160198533</v>
          </cell>
        </row>
        <row r="99">
          <cell r="F99">
            <v>5518.2000000000007</v>
          </cell>
          <cell r="G99">
            <v>2573.3582491582492</v>
          </cell>
          <cell r="H99">
            <v>2944.8417508417506</v>
          </cell>
          <cell r="P99">
            <v>2419.12</v>
          </cell>
          <cell r="Q99">
            <v>0</v>
          </cell>
          <cell r="R99">
            <v>0</v>
          </cell>
          <cell r="S99">
            <v>5932.9412121212117</v>
          </cell>
          <cell r="T99">
            <v>2384.0618606060607</v>
          </cell>
          <cell r="U99">
            <v>3467.8793515151519</v>
          </cell>
          <cell r="V99">
            <v>0</v>
          </cell>
          <cell r="W99">
            <v>0</v>
          </cell>
          <cell r="X99">
            <v>2407.8530303030293</v>
          </cell>
          <cell r="Y99">
            <v>1779</v>
          </cell>
          <cell r="Z99">
            <v>628.85303030302975</v>
          </cell>
          <cell r="AA99">
            <v>0</v>
          </cell>
          <cell r="AB99">
            <v>0</v>
          </cell>
          <cell r="AC99">
            <v>2277.2175757575751</v>
          </cell>
          <cell r="AD99">
            <v>1402</v>
          </cell>
          <cell r="AE99">
            <v>875.21757575757601</v>
          </cell>
          <cell r="AF99">
            <v>4193.0493939393937</v>
          </cell>
          <cell r="AG99">
            <v>3777.35</v>
          </cell>
          <cell r="AH99">
            <v>415.69939393939387</v>
          </cell>
          <cell r="AK99">
            <v>23738.681818181816</v>
          </cell>
          <cell r="AL99">
            <v>9417.4782491582482</v>
          </cell>
          <cell r="AM99">
            <v>14321.203569023572</v>
          </cell>
          <cell r="AN99">
            <v>14701.20356902357</v>
          </cell>
          <cell r="AO99">
            <v>3066</v>
          </cell>
          <cell r="AP99">
            <v>3316</v>
          </cell>
          <cell r="AQ99">
            <v>5168.7494313394982</v>
          </cell>
          <cell r="AR99">
            <v>10162.313669924872</v>
          </cell>
        </row>
        <row r="100">
          <cell r="F100">
            <v>-1308</v>
          </cell>
          <cell r="P100">
            <v>1687</v>
          </cell>
          <cell r="S100">
            <v>4262</v>
          </cell>
          <cell r="U100" t="e">
            <v>#REF!</v>
          </cell>
          <cell r="V100">
            <v>80</v>
          </cell>
          <cell r="X100">
            <v>85</v>
          </cell>
          <cell r="AA100">
            <v>300</v>
          </cell>
          <cell r="AC100">
            <v>60</v>
          </cell>
          <cell r="AF100">
            <v>-904.4</v>
          </cell>
          <cell r="AG100">
            <v>0</v>
          </cell>
          <cell r="AH100">
            <v>-904.4</v>
          </cell>
          <cell r="AK100">
            <v>4792.8</v>
          </cell>
          <cell r="AL100">
            <v>53285.681818181816</v>
          </cell>
          <cell r="AM100">
            <v>34771.290391061455</v>
          </cell>
        </row>
        <row r="101">
          <cell r="F101">
            <v>0</v>
          </cell>
          <cell r="P101">
            <v>464</v>
          </cell>
          <cell r="S101">
            <v>4262</v>
          </cell>
          <cell r="U101">
            <v>0</v>
          </cell>
          <cell r="V101">
            <v>0</v>
          </cell>
          <cell r="W101">
            <v>0</v>
          </cell>
          <cell r="X101">
            <v>100</v>
          </cell>
          <cell r="AA101">
            <v>300</v>
          </cell>
          <cell r="AC101">
            <v>60</v>
          </cell>
          <cell r="AF101">
            <v>0</v>
          </cell>
          <cell r="AG101">
            <v>0</v>
          </cell>
          <cell r="AH101">
            <v>0</v>
          </cell>
          <cell r="AK101">
            <v>4886</v>
          </cell>
          <cell r="AL101">
            <v>53285.681818181823</v>
          </cell>
          <cell r="AM101">
            <v>29773.478249158248</v>
          </cell>
        </row>
        <row r="102">
          <cell r="F102">
            <v>0</v>
          </cell>
          <cell r="P102">
            <v>900</v>
          </cell>
          <cell r="S102">
            <v>620</v>
          </cell>
          <cell r="U102" t="e">
            <v>#REF!</v>
          </cell>
          <cell r="V102">
            <v>0</v>
          </cell>
          <cell r="X102">
            <v>100</v>
          </cell>
          <cell r="AA102">
            <v>0</v>
          </cell>
          <cell r="AC102">
            <v>60</v>
          </cell>
          <cell r="AF102">
            <v>0</v>
          </cell>
          <cell r="AG102">
            <v>0</v>
          </cell>
          <cell r="AH102">
            <v>0</v>
          </cell>
          <cell r="AK102">
            <v>1680</v>
          </cell>
        </row>
        <row r="103">
          <cell r="F103">
            <v>-1308</v>
          </cell>
          <cell r="P103">
            <v>1223</v>
          </cell>
          <cell r="S103">
            <v>0</v>
          </cell>
          <cell r="U103" t="e">
            <v>#REF!</v>
          </cell>
          <cell r="X103">
            <v>0</v>
          </cell>
          <cell r="AC103">
            <v>0</v>
          </cell>
          <cell r="AF103">
            <v>-904.4</v>
          </cell>
          <cell r="AG103">
            <v>0</v>
          </cell>
          <cell r="AH103">
            <v>-904.4</v>
          </cell>
          <cell r="AK103">
            <v>-78.200000000000045</v>
          </cell>
        </row>
        <row r="104">
          <cell r="P104" t="e">
            <v>#REF!</v>
          </cell>
          <cell r="S104" t="e">
            <v>#REF!</v>
          </cell>
          <cell r="U104" t="e">
            <v>#REF!</v>
          </cell>
        </row>
        <row r="105">
          <cell r="P105">
            <v>1075</v>
          </cell>
          <cell r="S105">
            <v>0</v>
          </cell>
          <cell r="V105">
            <v>0</v>
          </cell>
          <cell r="X105">
            <v>0</v>
          </cell>
          <cell r="AC105">
            <v>300</v>
          </cell>
          <cell r="AK105">
            <v>1375</v>
          </cell>
        </row>
        <row r="106">
          <cell r="P106">
            <v>550</v>
          </cell>
          <cell r="S106">
            <v>0</v>
          </cell>
          <cell r="U106">
            <v>9142</v>
          </cell>
          <cell r="V106" t="e">
            <v>#REF!</v>
          </cell>
          <cell r="X106">
            <v>0</v>
          </cell>
        </row>
        <row r="107">
          <cell r="P107">
            <v>800</v>
          </cell>
          <cell r="U107">
            <v>0</v>
          </cell>
          <cell r="AK107">
            <v>0</v>
          </cell>
        </row>
        <row r="108">
          <cell r="P108" t="e">
            <v>#REF!</v>
          </cell>
          <cell r="Q108">
            <v>0</v>
          </cell>
          <cell r="R108">
            <v>0</v>
          </cell>
          <cell r="S108" t="e">
            <v>#REF!</v>
          </cell>
          <cell r="T108">
            <v>0</v>
          </cell>
          <cell r="U108" t="e">
            <v>#REF!</v>
          </cell>
          <cell r="V108" t="e">
            <v>#REF!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K108">
            <v>0</v>
          </cell>
        </row>
        <row r="109">
          <cell r="F109">
            <v>0</v>
          </cell>
          <cell r="P109" t="e">
            <v>#REF!</v>
          </cell>
          <cell r="S109" t="e">
            <v>#REF!</v>
          </cell>
          <cell r="T109">
            <v>0</v>
          </cell>
          <cell r="U109" t="e">
            <v>#REF!</v>
          </cell>
          <cell r="V109">
            <v>0</v>
          </cell>
          <cell r="X109">
            <v>0</v>
          </cell>
          <cell r="AA109">
            <v>0</v>
          </cell>
          <cell r="AC109">
            <v>0</v>
          </cell>
          <cell r="AF109">
            <v>0</v>
          </cell>
          <cell r="AG109">
            <v>0</v>
          </cell>
          <cell r="AH109">
            <v>0</v>
          </cell>
          <cell r="AK109">
            <v>0</v>
          </cell>
        </row>
        <row r="110">
          <cell r="F110">
            <v>-1308</v>
          </cell>
          <cell r="P110">
            <v>1223</v>
          </cell>
          <cell r="S110">
            <v>0</v>
          </cell>
          <cell r="U110" t="e">
            <v>#REF!</v>
          </cell>
          <cell r="X110">
            <v>0</v>
          </cell>
          <cell r="AA110">
            <v>0</v>
          </cell>
          <cell r="AC110">
            <v>0</v>
          </cell>
          <cell r="AF110">
            <v>0</v>
          </cell>
          <cell r="AG110">
            <v>0</v>
          </cell>
          <cell r="AH110">
            <v>0</v>
          </cell>
          <cell r="AK110">
            <v>-85</v>
          </cell>
        </row>
        <row r="111">
          <cell r="F111">
            <v>-1308</v>
          </cell>
          <cell r="P111">
            <v>1223</v>
          </cell>
          <cell r="S111">
            <v>0</v>
          </cell>
          <cell r="U111" t="e">
            <v>#REF!</v>
          </cell>
          <cell r="AA111">
            <v>0</v>
          </cell>
          <cell r="AC111">
            <v>0</v>
          </cell>
          <cell r="AF111">
            <v>0</v>
          </cell>
          <cell r="AG111">
            <v>0</v>
          </cell>
          <cell r="AH111">
            <v>0</v>
          </cell>
          <cell r="AK111">
            <v>-85</v>
          </cell>
        </row>
        <row r="112">
          <cell r="F112">
            <v>0</v>
          </cell>
          <cell r="P112">
            <v>0</v>
          </cell>
          <cell r="S112">
            <v>0</v>
          </cell>
          <cell r="U112" t="e">
            <v>#REF!</v>
          </cell>
          <cell r="V112" t="e">
            <v>#REF!</v>
          </cell>
          <cell r="W112" t="e">
            <v>#REF!</v>
          </cell>
          <cell r="X112">
            <v>0</v>
          </cell>
          <cell r="AA112">
            <v>0</v>
          </cell>
          <cell r="AC112">
            <v>0</v>
          </cell>
          <cell r="AF112">
            <v>0</v>
          </cell>
          <cell r="AG112">
            <v>0</v>
          </cell>
          <cell r="AH112">
            <v>0</v>
          </cell>
          <cell r="AK112">
            <v>0</v>
          </cell>
        </row>
        <row r="113">
          <cell r="F113">
            <v>0</v>
          </cell>
          <cell r="P113">
            <v>0</v>
          </cell>
          <cell r="S113">
            <v>0</v>
          </cell>
          <cell r="V113">
            <v>0</v>
          </cell>
          <cell r="X113">
            <v>0</v>
          </cell>
          <cell r="AA113">
            <v>0</v>
          </cell>
          <cell r="AC113">
            <v>0</v>
          </cell>
          <cell r="AF113">
            <v>0</v>
          </cell>
          <cell r="AG113">
            <v>0</v>
          </cell>
          <cell r="AH113">
            <v>0</v>
          </cell>
          <cell r="AK113">
            <v>0</v>
          </cell>
        </row>
        <row r="114">
          <cell r="F114">
            <v>0</v>
          </cell>
          <cell r="P114">
            <v>0</v>
          </cell>
          <cell r="S114">
            <v>0</v>
          </cell>
          <cell r="U114">
            <v>0</v>
          </cell>
          <cell r="X114">
            <v>0</v>
          </cell>
          <cell r="AA114">
            <v>0</v>
          </cell>
          <cell r="AC114">
            <v>0</v>
          </cell>
          <cell r="AF114">
            <v>0</v>
          </cell>
          <cell r="AG114">
            <v>0</v>
          </cell>
          <cell r="AH114">
            <v>0</v>
          </cell>
          <cell r="AK114">
            <v>0</v>
          </cell>
        </row>
        <row r="115">
          <cell r="F115">
            <v>0</v>
          </cell>
          <cell r="P115">
            <v>0</v>
          </cell>
          <cell r="S115">
            <v>0</v>
          </cell>
          <cell r="V115">
            <v>0</v>
          </cell>
          <cell r="X115">
            <v>0</v>
          </cell>
          <cell r="AA115">
            <v>0</v>
          </cell>
          <cell r="AC115">
            <v>0</v>
          </cell>
          <cell r="AF115">
            <v>0</v>
          </cell>
          <cell r="AG115">
            <v>0</v>
          </cell>
          <cell r="AH115">
            <v>0</v>
          </cell>
          <cell r="AK115">
            <v>0</v>
          </cell>
        </row>
        <row r="116">
          <cell r="F116">
            <v>0</v>
          </cell>
          <cell r="P116">
            <v>0</v>
          </cell>
          <cell r="S116">
            <v>0</v>
          </cell>
          <cell r="X116">
            <v>0</v>
          </cell>
          <cell r="AA116">
            <v>0</v>
          </cell>
          <cell r="AC116">
            <v>0</v>
          </cell>
          <cell r="AF116">
            <v>0</v>
          </cell>
          <cell r="AG116">
            <v>0</v>
          </cell>
          <cell r="AH116">
            <v>0</v>
          </cell>
          <cell r="AK116">
            <v>0</v>
          </cell>
          <cell r="AM116">
            <v>0</v>
          </cell>
        </row>
        <row r="117">
          <cell r="F117">
            <v>0</v>
          </cell>
          <cell r="P117">
            <v>0</v>
          </cell>
          <cell r="S117">
            <v>0</v>
          </cell>
          <cell r="U117" t="e">
            <v>#REF!</v>
          </cell>
          <cell r="W117" t="e">
            <v>#REF!</v>
          </cell>
          <cell r="X117">
            <v>0</v>
          </cell>
          <cell r="Z117">
            <v>0</v>
          </cell>
          <cell r="AC117">
            <v>0</v>
          </cell>
          <cell r="AG117">
            <v>0</v>
          </cell>
          <cell r="AH117">
            <v>0</v>
          </cell>
          <cell r="AK117">
            <v>0</v>
          </cell>
          <cell r="AM117">
            <v>0</v>
          </cell>
        </row>
        <row r="118">
          <cell r="F118">
            <v>0</v>
          </cell>
          <cell r="P118">
            <v>0</v>
          </cell>
          <cell r="S118">
            <v>0</v>
          </cell>
          <cell r="U118" t="e">
            <v>#REF!</v>
          </cell>
          <cell r="X118">
            <v>0</v>
          </cell>
          <cell r="AA118">
            <v>0</v>
          </cell>
          <cell r="AC118">
            <v>0</v>
          </cell>
          <cell r="AG118">
            <v>0</v>
          </cell>
          <cell r="AH118">
            <v>0</v>
          </cell>
          <cell r="AK118">
            <v>0</v>
          </cell>
          <cell r="AL118">
            <v>0</v>
          </cell>
          <cell r="AM118">
            <v>0</v>
          </cell>
        </row>
        <row r="119">
          <cell r="F119">
            <v>0</v>
          </cell>
          <cell r="P119">
            <v>0</v>
          </cell>
          <cell r="S119">
            <v>0</v>
          </cell>
          <cell r="U119" t="e">
            <v>#REF!</v>
          </cell>
          <cell r="X119" t="e">
            <v>#DIV/0!</v>
          </cell>
          <cell r="AA119">
            <v>0</v>
          </cell>
          <cell r="AC119">
            <v>0</v>
          </cell>
          <cell r="AG119">
            <v>0</v>
          </cell>
          <cell r="AH119">
            <v>0</v>
          </cell>
          <cell r="AK119">
            <v>0</v>
          </cell>
          <cell r="AL119">
            <v>0</v>
          </cell>
          <cell r="AM119">
            <v>0</v>
          </cell>
        </row>
        <row r="120">
          <cell r="F120">
            <v>0</v>
          </cell>
          <cell r="P120">
            <v>0</v>
          </cell>
          <cell r="S120">
            <v>0</v>
          </cell>
          <cell r="U120" t="e">
            <v>#REF!</v>
          </cell>
          <cell r="X120" t="e">
            <v>#REF!</v>
          </cell>
          <cell r="AA120">
            <v>0</v>
          </cell>
          <cell r="AC120">
            <v>0</v>
          </cell>
          <cell r="AF120">
            <v>0</v>
          </cell>
          <cell r="AG120">
            <v>0</v>
          </cell>
          <cell r="AH120">
            <v>0</v>
          </cell>
          <cell r="AK120">
            <v>0</v>
          </cell>
        </row>
        <row r="121">
          <cell r="F121">
            <v>0</v>
          </cell>
          <cell r="P121">
            <v>0</v>
          </cell>
          <cell r="S121">
            <v>0</v>
          </cell>
          <cell r="U121">
            <v>0</v>
          </cell>
          <cell r="V121">
            <v>0</v>
          </cell>
          <cell r="X121">
            <v>0</v>
          </cell>
          <cell r="AA121">
            <v>0</v>
          </cell>
          <cell r="AC121">
            <v>0</v>
          </cell>
          <cell r="AF121">
            <v>0</v>
          </cell>
          <cell r="AG121">
            <v>0</v>
          </cell>
          <cell r="AH121">
            <v>0</v>
          </cell>
          <cell r="AK121">
            <v>0</v>
          </cell>
        </row>
        <row r="122">
          <cell r="F122">
            <v>595</v>
          </cell>
          <cell r="P122">
            <v>0</v>
          </cell>
          <cell r="S122">
            <v>0</v>
          </cell>
          <cell r="X122">
            <v>0</v>
          </cell>
          <cell r="AC122">
            <v>0</v>
          </cell>
          <cell r="AG122">
            <v>0</v>
          </cell>
          <cell r="AH122">
            <v>0</v>
          </cell>
          <cell r="AK122">
            <v>0</v>
          </cell>
        </row>
        <row r="123">
          <cell r="F123">
            <v>100</v>
          </cell>
          <cell r="S123">
            <v>0</v>
          </cell>
          <cell r="U123">
            <v>7.59</v>
          </cell>
          <cell r="V123">
            <v>0</v>
          </cell>
          <cell r="X123" t="e">
            <v>#DIV/0!</v>
          </cell>
          <cell r="AF123">
            <v>0</v>
          </cell>
          <cell r="AK123">
            <v>100</v>
          </cell>
        </row>
        <row r="124">
          <cell r="F124">
            <v>3400</v>
          </cell>
          <cell r="S124">
            <v>0</v>
          </cell>
          <cell r="U124">
            <v>0</v>
          </cell>
          <cell r="X124">
            <v>0</v>
          </cell>
          <cell r="AF124">
            <v>0</v>
          </cell>
          <cell r="AK124">
            <v>0</v>
          </cell>
        </row>
        <row r="125">
          <cell r="F125">
            <v>3500</v>
          </cell>
          <cell r="T125">
            <v>0</v>
          </cell>
          <cell r="U125" t="e">
            <v>#REF!</v>
          </cell>
          <cell r="X125" t="e">
            <v>#VALUE!</v>
          </cell>
          <cell r="AC125">
            <v>500</v>
          </cell>
          <cell r="AK125">
            <v>4000</v>
          </cell>
        </row>
        <row r="126">
          <cell r="F126">
            <v>2000</v>
          </cell>
          <cell r="U126">
            <v>25363</v>
          </cell>
          <cell r="V126">
            <v>25363</v>
          </cell>
          <cell r="AK126">
            <v>0</v>
          </cell>
          <cell r="AL126">
            <v>-16343.423636363636</v>
          </cell>
        </row>
        <row r="127">
          <cell r="F127">
            <v>1060</v>
          </cell>
          <cell r="AK127">
            <v>0</v>
          </cell>
        </row>
        <row r="128">
          <cell r="F128">
            <v>3995</v>
          </cell>
          <cell r="G128">
            <v>0</v>
          </cell>
          <cell r="H128">
            <v>0</v>
          </cell>
          <cell r="P128">
            <v>366</v>
          </cell>
          <cell r="Q128">
            <v>0</v>
          </cell>
          <cell r="R128">
            <v>0</v>
          </cell>
          <cell r="S128">
            <v>2158</v>
          </cell>
          <cell r="T128">
            <v>300</v>
          </cell>
          <cell r="U128">
            <v>300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K128">
            <v>0</v>
          </cell>
          <cell r="AO128">
            <v>0</v>
          </cell>
          <cell r="AP128">
            <v>0</v>
          </cell>
          <cell r="AQ128">
            <v>0</v>
          </cell>
          <cell r="AR128">
            <v>0</v>
          </cell>
        </row>
        <row r="129">
          <cell r="F129">
            <v>3995</v>
          </cell>
          <cell r="G129">
            <v>0</v>
          </cell>
          <cell r="H129">
            <v>0</v>
          </cell>
          <cell r="P129">
            <v>732</v>
          </cell>
          <cell r="S129">
            <v>4316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0</v>
          </cell>
          <cell r="AE129">
            <v>0</v>
          </cell>
          <cell r="AF129">
            <v>0</v>
          </cell>
          <cell r="AG129">
            <v>0</v>
          </cell>
          <cell r="AH129">
            <v>0</v>
          </cell>
          <cell r="AK129">
            <v>0</v>
          </cell>
          <cell r="AL129">
            <v>-9671.302272727271</v>
          </cell>
        </row>
        <row r="130">
          <cell r="F130">
            <v>0</v>
          </cell>
          <cell r="AK130">
            <v>0</v>
          </cell>
          <cell r="AL130">
            <v>6561</v>
          </cell>
        </row>
        <row r="131">
          <cell r="F131">
            <v>2292</v>
          </cell>
          <cell r="G131">
            <v>0</v>
          </cell>
          <cell r="H131">
            <v>0</v>
          </cell>
          <cell r="P131">
            <v>1223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0</v>
          </cell>
          <cell r="AB131">
            <v>0</v>
          </cell>
          <cell r="AC131">
            <v>0</v>
          </cell>
          <cell r="AF131">
            <v>0</v>
          </cell>
          <cell r="AG131">
            <v>0</v>
          </cell>
          <cell r="AH131">
            <v>0</v>
          </cell>
          <cell r="AK131">
            <v>4015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</row>
        <row r="132">
          <cell r="F132">
            <v>2292</v>
          </cell>
          <cell r="G132">
            <v>0</v>
          </cell>
          <cell r="H132">
            <v>0</v>
          </cell>
          <cell r="P132">
            <v>2446</v>
          </cell>
          <cell r="S132">
            <v>0</v>
          </cell>
          <cell r="U132">
            <v>187.5</v>
          </cell>
          <cell r="V132">
            <v>187.5</v>
          </cell>
          <cell r="X132">
            <v>0</v>
          </cell>
          <cell r="Y132">
            <v>0</v>
          </cell>
          <cell r="Z132">
            <v>0</v>
          </cell>
          <cell r="AC132">
            <v>0</v>
          </cell>
          <cell r="AF132">
            <v>-904.4</v>
          </cell>
          <cell r="AG132">
            <v>0</v>
          </cell>
          <cell r="AH132">
            <v>-904.4</v>
          </cell>
          <cell r="AK132">
            <v>4015</v>
          </cell>
          <cell r="AL132">
            <v>35.709608938552265</v>
          </cell>
          <cell r="AM132">
            <v>-14935.850518029456</v>
          </cell>
        </row>
        <row r="133">
          <cell r="U133" t="e">
            <v>#REF!</v>
          </cell>
          <cell r="V133">
            <v>25550.5</v>
          </cell>
          <cell r="W133" t="e">
            <v>#REF!</v>
          </cell>
          <cell r="AK133">
            <v>-5656.302272727271</v>
          </cell>
          <cell r="AL133">
            <v>3521.8</v>
          </cell>
        </row>
        <row r="134">
          <cell r="X134" t="e">
            <v>#REF!</v>
          </cell>
          <cell r="Y134" t="e">
            <v>#VALUE!</v>
          </cell>
          <cell r="Z134" t="e">
            <v>#REF!</v>
          </cell>
          <cell r="AA134" t="e">
            <v>#REF!</v>
          </cell>
          <cell r="AK134">
            <v>-5656.302272727271</v>
          </cell>
          <cell r="AO134">
            <v>0</v>
          </cell>
        </row>
        <row r="135">
          <cell r="U135" t="e">
            <v>#REF!</v>
          </cell>
          <cell r="V135" t="e">
            <v>#REF!</v>
          </cell>
          <cell r="W135" t="e">
            <v>#REF!</v>
          </cell>
          <cell r="AK135">
            <v>-8080.4318181818162</v>
          </cell>
          <cell r="AL135">
            <v>6361.5217508417518</v>
          </cell>
          <cell r="AM135">
            <v>-15307.203569023572</v>
          </cell>
        </row>
        <row r="137">
          <cell r="P137">
            <v>0</v>
          </cell>
          <cell r="S137">
            <v>0</v>
          </cell>
          <cell r="T137">
            <v>142</v>
          </cell>
          <cell r="U137">
            <v>0</v>
          </cell>
          <cell r="AK137">
            <v>-2424.1295454545448</v>
          </cell>
          <cell r="AM137">
            <v>4901</v>
          </cell>
          <cell r="AO137">
            <v>0</v>
          </cell>
          <cell r="AQ137">
            <v>0</v>
          </cell>
        </row>
        <row r="138">
          <cell r="P138" t="e">
            <v>#REF!</v>
          </cell>
          <cell r="U138" t="e">
            <v>#REF!</v>
          </cell>
          <cell r="AK138">
            <v>-14935.850518029456</v>
          </cell>
          <cell r="AO138">
            <v>0</v>
          </cell>
        </row>
        <row r="139">
          <cell r="AK139">
            <v>3.1</v>
          </cell>
          <cell r="AO139" t="e">
            <v>#DIV/0!</v>
          </cell>
        </row>
        <row r="140">
          <cell r="AK140">
            <v>7825</v>
          </cell>
          <cell r="AM140">
            <v>7825</v>
          </cell>
          <cell r="AO140">
            <v>0</v>
          </cell>
          <cell r="AQ140">
            <v>0</v>
          </cell>
        </row>
        <row r="141">
          <cell r="AK141">
            <v>-15307.203569023572</v>
          </cell>
          <cell r="AO141">
            <v>0</v>
          </cell>
        </row>
        <row r="142">
          <cell r="AK142">
            <v>4.95</v>
          </cell>
          <cell r="AO142" t="e">
            <v>#DIV/0!</v>
          </cell>
        </row>
        <row r="143">
          <cell r="AK143">
            <v>14.64</v>
          </cell>
          <cell r="AO143" t="e">
            <v>#DIV/0!</v>
          </cell>
        </row>
        <row r="144">
          <cell r="AK144">
            <v>0</v>
          </cell>
          <cell r="AO144">
            <v>0</v>
          </cell>
        </row>
        <row r="145">
          <cell r="AK145">
            <v>8.9</v>
          </cell>
          <cell r="AO145" t="e">
            <v>#DIV/0!</v>
          </cell>
        </row>
        <row r="146">
          <cell r="AK146">
            <v>9.23</v>
          </cell>
          <cell r="AL146">
            <v>35229</v>
          </cell>
          <cell r="AO146" t="e">
            <v>#DIV/0!</v>
          </cell>
        </row>
        <row r="148">
          <cell r="AK148">
            <v>7.62</v>
          </cell>
          <cell r="AO148" t="e">
            <v>#DIV/0!</v>
          </cell>
        </row>
        <row r="149">
          <cell r="AK149">
            <v>36515</v>
          </cell>
          <cell r="AL149">
            <v>36515</v>
          </cell>
          <cell r="AM149">
            <v>-19836.850518029456</v>
          </cell>
        </row>
        <row r="150">
          <cell r="P150" t="e">
            <v>#REF!</v>
          </cell>
          <cell r="S150" t="e">
            <v>#REF!</v>
          </cell>
          <cell r="T150">
            <v>630</v>
          </cell>
          <cell r="U150" t="e">
            <v>#REF!</v>
          </cell>
          <cell r="AK150">
            <v>865.25</v>
          </cell>
        </row>
        <row r="152">
          <cell r="AK152">
            <v>5735.7142857142862</v>
          </cell>
          <cell r="AL152">
            <v>-30153.478249158248</v>
          </cell>
          <cell r="AM152">
            <v>-23132.203569023572</v>
          </cell>
          <cell r="AO152">
            <v>0</v>
          </cell>
        </row>
        <row r="153">
          <cell r="S153">
            <v>0</v>
          </cell>
          <cell r="AK153">
            <v>865.25</v>
          </cell>
        </row>
        <row r="154">
          <cell r="Y154">
            <v>1507.2</v>
          </cell>
          <cell r="AK154">
            <v>40130</v>
          </cell>
          <cell r="AL154">
            <v>35229</v>
          </cell>
          <cell r="AM154">
            <v>4901</v>
          </cell>
        </row>
        <row r="155">
          <cell r="X155" t="str">
            <v>ОЧИК.18.02.</v>
          </cell>
          <cell r="AK155">
            <v>44340</v>
          </cell>
          <cell r="AL155">
            <v>36515</v>
          </cell>
          <cell r="AM155">
            <v>7825</v>
          </cell>
          <cell r="AO155">
            <v>0</v>
          </cell>
          <cell r="AP155">
            <v>3182</v>
          </cell>
          <cell r="AQ155">
            <v>5179.5709186145641</v>
          </cell>
          <cell r="AR155">
            <v>9343.4348160198533</v>
          </cell>
        </row>
        <row r="156">
          <cell r="AK156">
            <v>0</v>
          </cell>
          <cell r="AL156">
            <v>0.1</v>
          </cell>
          <cell r="AM156">
            <v>-75.3</v>
          </cell>
        </row>
        <row r="157">
          <cell r="Q157" t="str">
            <v>Е/Е</v>
          </cell>
          <cell r="R157" t="str">
            <v xml:space="preserve"> Т/Е</v>
          </cell>
          <cell r="S157" t="str">
            <v xml:space="preserve">ДОП.ВИР. </v>
          </cell>
          <cell r="T157" t="str">
            <v>ДОП.ВИР. СТ.ОРГ.</v>
          </cell>
          <cell r="U157" t="str">
            <v>АК КЕ ВСЬОГО</v>
          </cell>
          <cell r="V157" t="str">
            <v>Е/Е</v>
          </cell>
          <cell r="W157" t="str">
            <v xml:space="preserve"> Т/Е</v>
          </cell>
          <cell r="X157" t="str">
            <v>СТАНЦІї ЕЛЕКТРО</v>
          </cell>
          <cell r="Y157" t="str">
            <v>СТАНЦІІ ТЕПЛОВІ</v>
          </cell>
          <cell r="Z157" t="str">
            <v>МЕРЕЖІ ЕЛЕКТРО</v>
          </cell>
          <cell r="AA157" t="str">
            <v>МЕРЕЖІ ТЕПЛОВІ</v>
          </cell>
          <cell r="AK157">
            <v>44340</v>
          </cell>
          <cell r="AL157">
            <v>36515</v>
          </cell>
          <cell r="AM157">
            <v>7825</v>
          </cell>
        </row>
        <row r="158">
          <cell r="X158">
            <v>1.954</v>
          </cell>
          <cell r="Y158">
            <v>1.954</v>
          </cell>
          <cell r="Z158">
            <v>1.954</v>
          </cell>
          <cell r="AA158">
            <v>1.905</v>
          </cell>
          <cell r="AK158">
            <v>0</v>
          </cell>
          <cell r="AL158">
            <v>0</v>
          </cell>
          <cell r="AM158">
            <v>0</v>
          </cell>
          <cell r="AO158">
            <v>3066</v>
          </cell>
          <cell r="AP158">
            <v>3316</v>
          </cell>
          <cell r="AQ158">
            <v>5168.7494313394982</v>
          </cell>
          <cell r="AR158">
            <v>10162.313669924872</v>
          </cell>
        </row>
        <row r="159">
          <cell r="AK159">
            <v>-15.2</v>
          </cell>
          <cell r="AL159">
            <v>21.1</v>
          </cell>
          <cell r="AM159">
            <v>-66.2</v>
          </cell>
        </row>
        <row r="160">
          <cell r="F160">
            <v>0</v>
          </cell>
          <cell r="P160">
            <v>0</v>
          </cell>
          <cell r="S160">
            <v>0</v>
          </cell>
          <cell r="U160" t="e">
            <v>#REF!</v>
          </cell>
          <cell r="V160">
            <v>0</v>
          </cell>
          <cell r="X160">
            <v>221.49122807017542</v>
          </cell>
          <cell r="AA160">
            <v>0</v>
          </cell>
          <cell r="AC160">
            <v>0</v>
          </cell>
          <cell r="AK160">
            <v>10.764081625689514</v>
          </cell>
          <cell r="AL160">
            <v>-100</v>
          </cell>
          <cell r="AM160">
            <v>-100</v>
          </cell>
        </row>
        <row r="161">
          <cell r="F161">
            <v>0</v>
          </cell>
          <cell r="P161">
            <v>890</v>
          </cell>
          <cell r="S161">
            <v>1440</v>
          </cell>
          <cell r="U161" t="e">
            <v>#REF!</v>
          </cell>
          <cell r="V161">
            <v>1070</v>
          </cell>
          <cell r="X161">
            <v>252.49999999999997</v>
          </cell>
          <cell r="AA161">
            <v>1777</v>
          </cell>
          <cell r="AC161">
            <v>768.7</v>
          </cell>
          <cell r="AF161">
            <v>780</v>
          </cell>
          <cell r="AG161">
            <v>780</v>
          </cell>
          <cell r="AH161">
            <v>0</v>
          </cell>
          <cell r="AK161">
            <v>5957</v>
          </cell>
          <cell r="AL161">
            <v>0</v>
          </cell>
          <cell r="AM161">
            <v>0</v>
          </cell>
        </row>
        <row r="162">
          <cell r="F162">
            <v>0</v>
          </cell>
          <cell r="P162">
            <v>700</v>
          </cell>
          <cell r="Q162">
            <v>63.33</v>
          </cell>
          <cell r="R162">
            <v>63.33</v>
          </cell>
          <cell r="S162">
            <v>63.33</v>
          </cell>
          <cell r="T162">
            <v>63.33</v>
          </cell>
          <cell r="U162">
            <v>82.5</v>
          </cell>
          <cell r="V162">
            <v>1070</v>
          </cell>
          <cell r="X162">
            <v>66</v>
          </cell>
          <cell r="AA162">
            <v>1639</v>
          </cell>
          <cell r="AF162">
            <v>730</v>
          </cell>
          <cell r="AG162">
            <v>730</v>
          </cell>
          <cell r="AH162">
            <v>0</v>
          </cell>
          <cell r="AK162">
            <v>4849</v>
          </cell>
        </row>
        <row r="163">
          <cell r="F163">
            <v>0</v>
          </cell>
          <cell r="P163">
            <v>0</v>
          </cell>
          <cell r="S163">
            <v>0</v>
          </cell>
          <cell r="U163" t="e">
            <v>#REF!</v>
          </cell>
          <cell r="V163">
            <v>0</v>
          </cell>
          <cell r="X163">
            <v>0</v>
          </cell>
          <cell r="AA163">
            <v>138</v>
          </cell>
          <cell r="AC163">
            <v>0</v>
          </cell>
          <cell r="AF163">
            <v>50</v>
          </cell>
          <cell r="AG163">
            <v>50</v>
          </cell>
          <cell r="AH163">
            <v>0</v>
          </cell>
          <cell r="AK163">
            <v>0</v>
          </cell>
        </row>
        <row r="164">
          <cell r="F164">
            <v>0</v>
          </cell>
          <cell r="P164">
            <v>671.5</v>
          </cell>
          <cell r="S164">
            <v>1737.3999999999999</v>
          </cell>
          <cell r="U164" t="e">
            <v>#REF!</v>
          </cell>
          <cell r="V164">
            <v>0</v>
          </cell>
          <cell r="X164">
            <v>890.8</v>
          </cell>
          <cell r="AA164">
            <v>12</v>
          </cell>
          <cell r="AC164">
            <v>1354.7</v>
          </cell>
          <cell r="AF164">
            <v>665.35</v>
          </cell>
          <cell r="AG164">
            <v>665.35</v>
          </cell>
          <cell r="AH164">
            <v>0</v>
          </cell>
          <cell r="AK164">
            <v>5319.75</v>
          </cell>
        </row>
        <row r="165">
          <cell r="F165">
            <v>0</v>
          </cell>
          <cell r="P165">
            <v>552.5</v>
          </cell>
          <cell r="S165">
            <v>1550.3999999999999</v>
          </cell>
          <cell r="U165" t="e">
            <v>#REF!</v>
          </cell>
          <cell r="X165">
            <v>693.59999999999991</v>
          </cell>
          <cell r="AC165">
            <v>1292.6500000000001</v>
          </cell>
          <cell r="AF165">
            <v>535.30000000000007</v>
          </cell>
          <cell r="AG165">
            <v>535.30000000000007</v>
          </cell>
          <cell r="AH165">
            <v>0</v>
          </cell>
          <cell r="AK165">
            <v>4089.1499999999996</v>
          </cell>
        </row>
        <row r="166">
          <cell r="F166">
            <v>0</v>
          </cell>
          <cell r="P166">
            <v>119</v>
          </cell>
          <cell r="S166">
            <v>187</v>
          </cell>
          <cell r="U166" t="e">
            <v>#REF!</v>
          </cell>
          <cell r="X166">
            <v>197.2</v>
          </cell>
          <cell r="AC166">
            <v>62.05</v>
          </cell>
          <cell r="AF166">
            <v>130.04999999999998</v>
          </cell>
          <cell r="AG166">
            <v>130.04999999999998</v>
          </cell>
          <cell r="AH166">
            <v>0</v>
          </cell>
          <cell r="AK166">
            <v>695.3</v>
          </cell>
        </row>
        <row r="167">
          <cell r="F167">
            <v>295</v>
          </cell>
          <cell r="P167">
            <v>140</v>
          </cell>
          <cell r="S167">
            <v>157</v>
          </cell>
          <cell r="U167" t="e">
            <v>#REF!</v>
          </cell>
          <cell r="V167">
            <v>458.81818181818181</v>
          </cell>
          <cell r="X167">
            <v>154</v>
          </cell>
          <cell r="AA167">
            <v>216.09090909090909</v>
          </cell>
          <cell r="AC167">
            <v>22</v>
          </cell>
          <cell r="AF167">
            <v>145</v>
          </cell>
          <cell r="AG167">
            <v>300</v>
          </cell>
          <cell r="AK167">
            <v>768</v>
          </cell>
        </row>
        <row r="168">
          <cell r="F168">
            <v>-459</v>
          </cell>
          <cell r="P168">
            <v>63.33</v>
          </cell>
          <cell r="S168">
            <v>800</v>
          </cell>
          <cell r="U168">
            <v>63.33</v>
          </cell>
          <cell r="V168">
            <v>611.18181818181824</v>
          </cell>
          <cell r="X168">
            <v>1433.2409090909091</v>
          </cell>
          <cell r="AA168">
            <v>1560.909090909091</v>
          </cell>
          <cell r="AC168">
            <v>561.88181818181829</v>
          </cell>
          <cell r="AK168">
            <v>0</v>
          </cell>
        </row>
        <row r="169">
          <cell r="F169">
            <v>14.170833333333334</v>
          </cell>
          <cell r="P169" t="e">
            <v>#REF!</v>
          </cell>
          <cell r="S169">
            <v>1440</v>
          </cell>
          <cell r="U169" t="e">
            <v>#REF!</v>
          </cell>
          <cell r="V169">
            <v>1070</v>
          </cell>
          <cell r="X169">
            <v>1767.15</v>
          </cell>
          <cell r="AA169">
            <v>1777</v>
          </cell>
          <cell r="AC169">
            <v>768.7</v>
          </cell>
          <cell r="AK169">
            <v>14.170833333333334</v>
          </cell>
        </row>
        <row r="170">
          <cell r="F170">
            <v>459</v>
          </cell>
          <cell r="P170">
            <v>196</v>
          </cell>
          <cell r="S170">
            <v>580.5454545454545</v>
          </cell>
          <cell r="U170" t="e">
            <v>#REF!</v>
          </cell>
          <cell r="V170">
            <v>0</v>
          </cell>
          <cell r="X170">
            <v>270.36363636363637</v>
          </cell>
          <cell r="AA170">
            <v>0</v>
          </cell>
          <cell r="AC170">
            <v>179.90909090909091</v>
          </cell>
          <cell r="AF170">
            <v>297.72727272727275</v>
          </cell>
          <cell r="AG170">
            <v>298</v>
          </cell>
          <cell r="AK170">
            <v>1226.818181818182</v>
          </cell>
        </row>
        <row r="171">
          <cell r="F171">
            <v>-459</v>
          </cell>
          <cell r="S171">
            <v>1156.8545454545454</v>
          </cell>
          <cell r="U171" t="e">
            <v>#REF!</v>
          </cell>
          <cell r="V171">
            <v>0</v>
          </cell>
          <cell r="X171">
            <v>620.43636363636358</v>
          </cell>
          <cell r="AA171">
            <v>0</v>
          </cell>
          <cell r="AC171">
            <v>1174.7909090909091</v>
          </cell>
          <cell r="AF171">
            <v>0</v>
          </cell>
          <cell r="AG171">
            <v>0</v>
          </cell>
          <cell r="AH171">
            <v>0</v>
          </cell>
          <cell r="AK171">
            <v>2493.0818181818177</v>
          </cell>
        </row>
        <row r="172">
          <cell r="F172">
            <v>0</v>
          </cell>
          <cell r="G172">
            <v>0</v>
          </cell>
          <cell r="H172">
            <v>0</v>
          </cell>
          <cell r="P172" t="e">
            <v>#REF!</v>
          </cell>
          <cell r="Q172">
            <v>0</v>
          </cell>
          <cell r="R172">
            <v>0</v>
          </cell>
          <cell r="S172">
            <v>1737.3999999999999</v>
          </cell>
          <cell r="T172">
            <v>0</v>
          </cell>
          <cell r="U172" t="e">
            <v>#REF!</v>
          </cell>
          <cell r="V172">
            <v>80</v>
          </cell>
          <cell r="W172">
            <v>14347.131818181819</v>
          </cell>
          <cell r="X172">
            <v>890.8</v>
          </cell>
          <cell r="Y172">
            <v>0</v>
          </cell>
          <cell r="Z172">
            <v>0</v>
          </cell>
          <cell r="AA172">
            <v>300</v>
          </cell>
          <cell r="AB172">
            <v>0</v>
          </cell>
          <cell r="AC172">
            <v>1354.7</v>
          </cell>
          <cell r="AD172">
            <v>12866.875151515153</v>
          </cell>
          <cell r="AE172">
            <v>0</v>
          </cell>
          <cell r="AF172">
            <v>554</v>
          </cell>
          <cell r="AG172">
            <v>554</v>
          </cell>
          <cell r="AH172">
            <v>0</v>
          </cell>
          <cell r="AK172">
            <v>4982</v>
          </cell>
        </row>
        <row r="173">
          <cell r="F173">
            <v>459</v>
          </cell>
          <cell r="G173">
            <v>0</v>
          </cell>
          <cell r="H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 t="e">
            <v>#REF!</v>
          </cell>
          <cell r="V173">
            <v>80</v>
          </cell>
          <cell r="W173">
            <v>14347.131818181819</v>
          </cell>
          <cell r="X173">
            <v>0</v>
          </cell>
          <cell r="Y173">
            <v>0</v>
          </cell>
          <cell r="Z173">
            <v>0</v>
          </cell>
          <cell r="AA173">
            <v>300</v>
          </cell>
          <cell r="AB173">
            <v>0</v>
          </cell>
          <cell r="AC173">
            <v>0</v>
          </cell>
          <cell r="AD173">
            <v>12866.875151515153</v>
          </cell>
          <cell r="AE173">
            <v>0</v>
          </cell>
          <cell r="AF173">
            <v>554</v>
          </cell>
          <cell r="AG173">
            <v>554</v>
          </cell>
          <cell r="AH173">
            <v>0</v>
          </cell>
          <cell r="AK173">
            <v>459</v>
          </cell>
        </row>
        <row r="174">
          <cell r="F174">
            <v>0</v>
          </cell>
          <cell r="G174">
            <v>0</v>
          </cell>
          <cell r="H174">
            <v>0</v>
          </cell>
          <cell r="P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  <cell r="AA174">
            <v>75</v>
          </cell>
          <cell r="AB174">
            <v>0</v>
          </cell>
          <cell r="AC174">
            <v>0</v>
          </cell>
          <cell r="AE174">
            <v>0</v>
          </cell>
          <cell r="AF174">
            <v>0</v>
          </cell>
          <cell r="AG174">
            <v>0</v>
          </cell>
          <cell r="AH174">
            <v>0</v>
          </cell>
          <cell r="AK174">
            <v>0</v>
          </cell>
        </row>
        <row r="175">
          <cell r="F175">
            <v>-1308</v>
          </cell>
          <cell r="G175">
            <v>0</v>
          </cell>
          <cell r="H175">
            <v>0</v>
          </cell>
          <cell r="P175">
            <v>1687</v>
          </cell>
          <cell r="Q175">
            <v>0</v>
          </cell>
          <cell r="R175">
            <v>0</v>
          </cell>
          <cell r="S175">
            <v>4262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85</v>
          </cell>
          <cell r="Y175">
            <v>0</v>
          </cell>
          <cell r="Z175">
            <v>0</v>
          </cell>
          <cell r="AA175">
            <v>0</v>
          </cell>
          <cell r="AB175">
            <v>0</v>
          </cell>
          <cell r="AC175">
            <v>60</v>
          </cell>
          <cell r="AF175">
            <v>-904.4</v>
          </cell>
          <cell r="AG175">
            <v>0</v>
          </cell>
          <cell r="AH175">
            <v>-904.4</v>
          </cell>
          <cell r="AK175">
            <v>4792.8</v>
          </cell>
        </row>
        <row r="176">
          <cell r="F176">
            <v>-1308</v>
          </cell>
          <cell r="G176">
            <v>0</v>
          </cell>
          <cell r="H176">
            <v>0</v>
          </cell>
          <cell r="P176">
            <v>1687</v>
          </cell>
          <cell r="Q176">
            <v>0</v>
          </cell>
          <cell r="R176">
            <v>0</v>
          </cell>
          <cell r="S176">
            <v>4262</v>
          </cell>
          <cell r="T176">
            <v>0</v>
          </cell>
          <cell r="U176">
            <v>0</v>
          </cell>
          <cell r="V176">
            <v>0</v>
          </cell>
          <cell r="W176">
            <v>0</v>
          </cell>
          <cell r="X176">
            <v>85</v>
          </cell>
          <cell r="Y176">
            <v>0</v>
          </cell>
          <cell r="Z176">
            <v>0</v>
          </cell>
          <cell r="AA176">
            <v>0</v>
          </cell>
          <cell r="AB176">
            <v>0</v>
          </cell>
          <cell r="AC176">
            <v>60</v>
          </cell>
          <cell r="AF176">
            <v>-904.4</v>
          </cell>
          <cell r="AG176">
            <v>0</v>
          </cell>
          <cell r="AH176">
            <v>-904.4</v>
          </cell>
          <cell r="AK176">
            <v>4792.8</v>
          </cell>
        </row>
        <row r="177">
          <cell r="F177">
            <v>0</v>
          </cell>
          <cell r="G177">
            <v>0</v>
          </cell>
          <cell r="H177">
            <v>0</v>
          </cell>
          <cell r="P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F177">
            <v>0</v>
          </cell>
          <cell r="AG177">
            <v>0</v>
          </cell>
          <cell r="AH177">
            <v>0</v>
          </cell>
          <cell r="AK177">
            <v>0</v>
          </cell>
        </row>
        <row r="178">
          <cell r="F178">
            <v>0</v>
          </cell>
          <cell r="P178" t="e">
            <v>#REF!</v>
          </cell>
          <cell r="Q178" t="e">
            <v>#REF!</v>
          </cell>
          <cell r="R178" t="e">
            <v>#REF!</v>
          </cell>
          <cell r="S178">
            <v>2085.52</v>
          </cell>
          <cell r="T178">
            <v>707.75479999999993</v>
          </cell>
          <cell r="U178" t="e">
            <v>#REF!</v>
          </cell>
          <cell r="V178" t="e">
            <v>#REF!</v>
          </cell>
          <cell r="W178" t="e">
            <v>#REF!</v>
          </cell>
          <cell r="X178">
            <v>356.4</v>
          </cell>
          <cell r="Y178">
            <v>74.900000000000006</v>
          </cell>
          <cell r="Z178">
            <v>281.5</v>
          </cell>
          <cell r="AA178">
            <v>597.66</v>
          </cell>
          <cell r="AB178">
            <v>0</v>
          </cell>
          <cell r="AC178">
            <v>606.86</v>
          </cell>
          <cell r="AF178">
            <v>1861.06</v>
          </cell>
          <cell r="AG178">
            <v>0</v>
          </cell>
          <cell r="AH178">
            <v>228.75999999999993</v>
          </cell>
          <cell r="AK178">
            <v>0</v>
          </cell>
          <cell r="AO178">
            <v>396</v>
          </cell>
          <cell r="AP178">
            <v>467</v>
          </cell>
          <cell r="AQ178">
            <v>1039.6199999999999</v>
          </cell>
          <cell r="AR178">
            <v>2063.5209090909093</v>
          </cell>
        </row>
        <row r="179">
          <cell r="F179">
            <v>0</v>
          </cell>
          <cell r="G179">
            <v>0</v>
          </cell>
          <cell r="H179">
            <v>0</v>
          </cell>
          <cell r="P179" t="e">
            <v>#REF!</v>
          </cell>
          <cell r="Q179" t="e">
            <v>#REF!</v>
          </cell>
          <cell r="R179" t="e">
            <v>#REF!</v>
          </cell>
          <cell r="S179">
            <v>640</v>
          </cell>
          <cell r="T179">
            <v>0</v>
          </cell>
          <cell r="U179" t="e">
            <v>#REF!</v>
          </cell>
          <cell r="V179" t="e">
            <v>#REF!</v>
          </cell>
          <cell r="W179" t="e">
            <v>#REF!</v>
          </cell>
          <cell r="X179">
            <v>43374</v>
          </cell>
          <cell r="Y179">
            <v>9115.3552188552203</v>
          </cell>
          <cell r="Z179">
            <v>34258.64478114478</v>
          </cell>
          <cell r="AA179">
            <v>216.09090909090909</v>
          </cell>
          <cell r="AB179">
            <v>172</v>
          </cell>
          <cell r="AC179">
            <v>44.090909090909093</v>
          </cell>
          <cell r="AD179">
            <v>148</v>
          </cell>
          <cell r="AE179">
            <v>58.818181818181813</v>
          </cell>
          <cell r="AF179">
            <v>300.18181818181819</v>
          </cell>
          <cell r="AG179">
            <v>300</v>
          </cell>
          <cell r="AH179">
            <v>0.18181818181818699</v>
          </cell>
          <cell r="AK179">
            <v>0</v>
          </cell>
        </row>
        <row r="180">
          <cell r="F180">
            <v>3500</v>
          </cell>
          <cell r="P180" t="e">
            <v>#REF!</v>
          </cell>
          <cell r="Q180" t="e">
            <v>#REF!</v>
          </cell>
          <cell r="R180" t="e">
            <v>#REF!</v>
          </cell>
          <cell r="S180">
            <v>0</v>
          </cell>
          <cell r="T180">
            <v>0</v>
          </cell>
          <cell r="U180" t="e">
            <v>#REF!</v>
          </cell>
          <cell r="V180" t="e">
            <v>#REF!</v>
          </cell>
          <cell r="W180" t="e">
            <v>#REF!</v>
          </cell>
          <cell r="X180">
            <v>121.7</v>
          </cell>
          <cell r="Y180">
            <v>121.7</v>
          </cell>
          <cell r="Z180">
            <v>121.7</v>
          </cell>
          <cell r="AA180">
            <v>0</v>
          </cell>
          <cell r="AB180">
            <v>0</v>
          </cell>
          <cell r="AC180">
            <v>274.33333333333331</v>
          </cell>
          <cell r="AF180">
            <v>15</v>
          </cell>
          <cell r="AG180">
            <v>15</v>
          </cell>
          <cell r="AH180">
            <v>0</v>
          </cell>
          <cell r="AK180">
            <v>3500</v>
          </cell>
          <cell r="AO180">
            <v>644</v>
          </cell>
          <cell r="AP180">
            <v>156</v>
          </cell>
          <cell r="AQ180">
            <v>20.261173184357546</v>
          </cell>
          <cell r="AR180">
            <v>33.072160148975826</v>
          </cell>
        </row>
        <row r="181">
          <cell r="F181">
            <v>684.2</v>
          </cell>
          <cell r="P181">
            <v>835.62</v>
          </cell>
          <cell r="Q181">
            <v>0</v>
          </cell>
          <cell r="R181">
            <v>0</v>
          </cell>
          <cell r="S181">
            <v>1895.42</v>
          </cell>
          <cell r="T181">
            <v>644.3785272727273</v>
          </cell>
          <cell r="U181">
            <v>670.49601818181827</v>
          </cell>
          <cell r="V181">
            <v>0</v>
          </cell>
          <cell r="W181">
            <v>0</v>
          </cell>
          <cell r="X181">
            <v>640.75</v>
          </cell>
          <cell r="Y181">
            <v>52</v>
          </cell>
          <cell r="AA181">
            <v>0</v>
          </cell>
          <cell r="AB181">
            <v>0</v>
          </cell>
          <cell r="AC181">
            <v>534.76</v>
          </cell>
          <cell r="AF181">
            <v>1724.76</v>
          </cell>
          <cell r="AG181">
            <v>1494</v>
          </cell>
          <cell r="AH181">
            <v>230.75999999999996</v>
          </cell>
          <cell r="AK181">
            <v>6562.75</v>
          </cell>
          <cell r="AO181">
            <v>378</v>
          </cell>
          <cell r="AP181">
            <v>513</v>
          </cell>
          <cell r="AQ181">
            <v>1046.6199999999999</v>
          </cell>
          <cell r="AR181">
            <v>2020.3118181818186</v>
          </cell>
        </row>
        <row r="182">
          <cell r="F182">
            <v>0</v>
          </cell>
          <cell r="G182">
            <v>0</v>
          </cell>
          <cell r="H182">
            <v>0</v>
          </cell>
          <cell r="P182">
            <v>196</v>
          </cell>
          <cell r="Q182">
            <v>0</v>
          </cell>
          <cell r="R182">
            <v>0</v>
          </cell>
          <cell r="S182">
            <v>580.5454545454545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270.36363636363637</v>
          </cell>
          <cell r="Y182">
            <v>200</v>
          </cell>
          <cell r="Z182">
            <v>70.363636363636374</v>
          </cell>
          <cell r="AA182">
            <v>0</v>
          </cell>
          <cell r="AB182">
            <v>0</v>
          </cell>
          <cell r="AC182">
            <v>179.90909090909091</v>
          </cell>
          <cell r="AF182">
            <v>297.72727272727275</v>
          </cell>
          <cell r="AG182">
            <v>298</v>
          </cell>
          <cell r="AH182">
            <v>-0.27272727272728048</v>
          </cell>
        </row>
        <row r="183">
          <cell r="F183">
            <v>37</v>
          </cell>
          <cell r="P183">
            <v>62</v>
          </cell>
          <cell r="Q183">
            <v>0</v>
          </cell>
          <cell r="R183">
            <v>0</v>
          </cell>
          <cell r="S183">
            <v>91</v>
          </cell>
          <cell r="T183">
            <v>10</v>
          </cell>
          <cell r="U183">
            <v>0</v>
          </cell>
          <cell r="V183">
            <v>0</v>
          </cell>
          <cell r="W183">
            <v>0</v>
          </cell>
          <cell r="X183">
            <v>206.66666666666666</v>
          </cell>
          <cell r="AA183">
            <v>0</v>
          </cell>
          <cell r="AB183">
            <v>0</v>
          </cell>
          <cell r="AC183">
            <v>13.333333333333334</v>
          </cell>
          <cell r="AF183">
            <v>10</v>
          </cell>
          <cell r="AG183">
            <v>9</v>
          </cell>
          <cell r="AH183">
            <v>1</v>
          </cell>
          <cell r="AK183">
            <v>-2005.1295454545448</v>
          </cell>
          <cell r="AO183">
            <v>160</v>
          </cell>
          <cell r="AP183">
            <v>86</v>
          </cell>
          <cell r="AQ183">
            <v>85.94410774410774</v>
          </cell>
          <cell r="AR183">
            <v>87.055892255892232</v>
          </cell>
        </row>
        <row r="184">
          <cell r="AO184" t="str">
            <v>ОЧИК.18.02.</v>
          </cell>
        </row>
        <row r="185">
          <cell r="P185" t="str">
            <v>ТЕЦ-6 ВСЬОГО</v>
          </cell>
          <cell r="Q185" t="str">
            <v>Е/Е</v>
          </cell>
          <cell r="R185" t="str">
            <v xml:space="preserve"> Т/Е</v>
          </cell>
          <cell r="U185" t="str">
            <v>АК КЕ ВСЬОГО</v>
          </cell>
          <cell r="V185" t="str">
            <v>Е/Е</v>
          </cell>
          <cell r="W185" t="str">
            <v xml:space="preserve"> Т/Е</v>
          </cell>
        </row>
        <row r="186">
          <cell r="F186">
            <v>12898</v>
          </cell>
          <cell r="P186">
            <v>461.99999999999989</v>
          </cell>
          <cell r="Q186">
            <v>233.6</v>
          </cell>
          <cell r="R186">
            <v>67</v>
          </cell>
          <cell r="S186">
            <v>-2490.3333333333335</v>
          </cell>
          <cell r="X186">
            <v>388.99999999999909</v>
          </cell>
          <cell r="AC186">
            <v>-29.333333333333883</v>
          </cell>
          <cell r="AF186">
            <v>2500.0666666666662</v>
          </cell>
          <cell r="AG186">
            <v>1381</v>
          </cell>
          <cell r="AH186">
            <v>1088.0666666666666</v>
          </cell>
          <cell r="AP186">
            <v>1507.2</v>
          </cell>
        </row>
        <row r="187">
          <cell r="F187" t="str">
            <v>АПАРАТ ВСЬОГО</v>
          </cell>
          <cell r="G187" t="str">
            <v>АПАРАТ ЕЛЕКТРО</v>
          </cell>
          <cell r="H187" t="str">
            <v>АПАРАТ ТЕПЛО</v>
          </cell>
          <cell r="P187" t="str">
            <v>ККМ</v>
          </cell>
          <cell r="Q187">
            <v>198.5</v>
          </cell>
          <cell r="R187">
            <v>163.30000000000001</v>
          </cell>
          <cell r="S187" t="str">
            <v>КТМ</v>
          </cell>
          <cell r="V187" t="str">
            <v>ТЕЦ-5 ВСЬОГО</v>
          </cell>
          <cell r="W187" t="str">
            <v>Е/Е</v>
          </cell>
          <cell r="X187" t="str">
            <v xml:space="preserve"> Т/Е</v>
          </cell>
          <cell r="Y187" t="str">
            <v>Е/Е</v>
          </cell>
          <cell r="Z187" t="str">
            <v xml:space="preserve"> Т/Е</v>
          </cell>
          <cell r="AA187" t="str">
            <v>ТЕЦ-6 ВСЬОГО</v>
          </cell>
          <cell r="AB187" t="str">
            <v>Е/Е</v>
          </cell>
          <cell r="AC187" t="str">
            <v xml:space="preserve"> Т/Е</v>
          </cell>
          <cell r="AD187" t="str">
            <v>Е/Е</v>
          </cell>
          <cell r="AE187" t="str">
            <v xml:space="preserve"> Т/Е</v>
          </cell>
          <cell r="AF187" t="str">
            <v>Е/Е</v>
          </cell>
          <cell r="AG187" t="str">
            <v xml:space="preserve"> Т/Е</v>
          </cell>
          <cell r="AK187" t="str">
            <v>АК КЕ ВСЬОГО</v>
          </cell>
          <cell r="AL187" t="str">
            <v>Е/Е</v>
          </cell>
          <cell r="AM187" t="str">
            <v xml:space="preserve"> Т/Е</v>
          </cell>
          <cell r="AO187" t="str">
            <v>ОЧИК.18.02.</v>
          </cell>
          <cell r="AP187" t="str">
            <v>СТАНЦІІ ТЕПЛОВІ</v>
          </cell>
          <cell r="AQ187" t="str">
            <v>МЕРЕЖІ ЕЛЕКТРО</v>
          </cell>
          <cell r="AR187" t="str">
            <v>МЕРЕЖІ ТЕПЛОВІ</v>
          </cell>
        </row>
        <row r="188">
          <cell r="Q188">
            <v>301.2</v>
          </cell>
          <cell r="R188">
            <v>115.6</v>
          </cell>
        </row>
        <row r="189">
          <cell r="Q189">
            <v>102.69999999999999</v>
          </cell>
          <cell r="R189">
            <v>-47.700000000000017</v>
          </cell>
        </row>
        <row r="190">
          <cell r="F190" t="str">
            <v>АПАРАТ ВСЬОГО</v>
          </cell>
          <cell r="G190" t="str">
            <v>АПАРАТ ЕЛЕКТРО</v>
          </cell>
          <cell r="H190" t="str">
            <v>АПАРАТ ТЕПЛО</v>
          </cell>
          <cell r="P190" t="str">
            <v>ККМ</v>
          </cell>
          <cell r="Q190" t="e">
            <v>#REF!</v>
          </cell>
          <cell r="R190" t="e">
            <v>#REF!</v>
          </cell>
          <cell r="S190" t="str">
            <v>КТМ</v>
          </cell>
          <cell r="V190">
            <v>58.7</v>
          </cell>
          <cell r="X190" t="str">
            <v>ТЕЦ-5 ВСЬОГО</v>
          </cell>
          <cell r="Y190" t="str">
            <v>Е/Е</v>
          </cell>
          <cell r="Z190" t="str">
            <v xml:space="preserve"> Т/Е</v>
          </cell>
          <cell r="AA190">
            <v>55</v>
          </cell>
          <cell r="AC190" t="str">
            <v>ТЕЦ-6 ВСЬОГО</v>
          </cell>
          <cell r="AF190" t="str">
            <v>Е/Е</v>
          </cell>
          <cell r="AG190" t="str">
            <v xml:space="preserve"> Т/Е</v>
          </cell>
          <cell r="AK190" t="str">
            <v>АК КЕ ВСЬОГО</v>
          </cell>
          <cell r="AL190" t="str">
            <v>Е/Е</v>
          </cell>
          <cell r="AM190" t="str">
            <v xml:space="preserve"> Т/Е</v>
          </cell>
          <cell r="AO190" t="str">
            <v>СТАНЦІї ЕЛЕКТРО</v>
          </cell>
          <cell r="AP190" t="str">
            <v>СТАНЦІІ ТЕПЛОВІ</v>
          </cell>
          <cell r="AQ190" t="str">
            <v>МЕРЕЖІ ЕЛЕКТРО</v>
          </cell>
          <cell r="AR190" t="str">
            <v>МЕРЕЖІ ТЕПЛОВІ</v>
          </cell>
        </row>
        <row r="191">
          <cell r="Q191" t="e">
            <v>#REF!</v>
          </cell>
          <cell r="R191" t="e">
            <v>#REF!</v>
          </cell>
          <cell r="S191">
            <v>12.9</v>
          </cell>
          <cell r="V191">
            <v>67.3</v>
          </cell>
          <cell r="X191">
            <v>73.5</v>
          </cell>
          <cell r="AA191">
            <v>63</v>
          </cell>
          <cell r="AC191">
            <v>61.7</v>
          </cell>
          <cell r="AK191">
            <v>143.20000000000002</v>
          </cell>
          <cell r="AO191">
            <v>252.49999999999997</v>
          </cell>
        </row>
        <row r="192">
          <cell r="P192">
            <v>0</v>
          </cell>
          <cell r="Q192" t="e">
            <v>#REF!</v>
          </cell>
          <cell r="R192" t="e">
            <v>#REF!</v>
          </cell>
          <cell r="S192">
            <v>0</v>
          </cell>
          <cell r="V192" t="e">
            <v>#REF!</v>
          </cell>
          <cell r="W192" t="e">
            <v>#REF!</v>
          </cell>
          <cell r="X192">
            <v>0</v>
          </cell>
          <cell r="AA192">
            <v>0</v>
          </cell>
          <cell r="AC192">
            <v>0</v>
          </cell>
          <cell r="AO192">
            <v>66</v>
          </cell>
        </row>
        <row r="193">
          <cell r="P193">
            <v>0</v>
          </cell>
          <cell r="S193">
            <v>6.4</v>
          </cell>
          <cell r="V193">
            <v>192.5</v>
          </cell>
          <cell r="X193">
            <v>65.3</v>
          </cell>
          <cell r="AA193">
            <v>192.5</v>
          </cell>
          <cell r="AC193">
            <v>58</v>
          </cell>
          <cell r="AK193">
            <v>129.69999999999999</v>
          </cell>
          <cell r="AO193">
            <v>221.49122807017542</v>
          </cell>
        </row>
        <row r="194">
          <cell r="S194">
            <v>7.3</v>
          </cell>
          <cell r="V194">
            <v>11300</v>
          </cell>
          <cell r="X194">
            <v>74.7</v>
          </cell>
          <cell r="AA194">
            <v>10588</v>
          </cell>
          <cell r="AC194">
            <v>66.5</v>
          </cell>
          <cell r="AK194">
            <v>148.5</v>
          </cell>
          <cell r="AO194">
            <v>252.49999999999997</v>
          </cell>
        </row>
        <row r="195">
          <cell r="P195">
            <v>0</v>
          </cell>
          <cell r="S195">
            <v>0</v>
          </cell>
          <cell r="X195">
            <v>0</v>
          </cell>
          <cell r="AC195">
            <v>0</v>
          </cell>
          <cell r="AK195">
            <v>24063</v>
          </cell>
          <cell r="AO195">
            <v>66</v>
          </cell>
        </row>
        <row r="196">
          <cell r="P196">
            <v>0</v>
          </cell>
          <cell r="S196">
            <v>192.5</v>
          </cell>
          <cell r="V196">
            <v>0</v>
          </cell>
          <cell r="X196">
            <v>192.5</v>
          </cell>
          <cell r="AA196">
            <v>0</v>
          </cell>
          <cell r="AC196">
            <v>192.5</v>
          </cell>
          <cell r="AK196">
            <v>192.5</v>
          </cell>
          <cell r="AO196">
            <v>0</v>
          </cell>
        </row>
        <row r="197">
          <cell r="S197">
            <v>1232</v>
          </cell>
          <cell r="V197">
            <v>0</v>
          </cell>
          <cell r="X197">
            <v>12570</v>
          </cell>
          <cell r="AA197">
            <v>0</v>
          </cell>
          <cell r="AC197">
            <v>11165</v>
          </cell>
          <cell r="AK197">
            <v>24967</v>
          </cell>
          <cell r="AO197">
            <v>0</v>
          </cell>
        </row>
        <row r="198">
          <cell r="V198">
            <v>82.5</v>
          </cell>
          <cell r="X198">
            <v>82.5</v>
          </cell>
          <cell r="Y198">
            <v>1507.2</v>
          </cell>
          <cell r="AA198">
            <v>82.5</v>
          </cell>
          <cell r="AC198">
            <v>82.5</v>
          </cell>
          <cell r="AK198">
            <v>24967</v>
          </cell>
        </row>
        <row r="199">
          <cell r="V199">
            <v>0</v>
          </cell>
          <cell r="X199">
            <v>0</v>
          </cell>
          <cell r="AA199">
            <v>0</v>
          </cell>
          <cell r="AC199">
            <v>0</v>
          </cell>
          <cell r="AK199">
            <v>0</v>
          </cell>
        </row>
        <row r="200">
          <cell r="S200">
            <v>0</v>
          </cell>
          <cell r="V200">
            <v>0</v>
          </cell>
          <cell r="X200">
            <v>0</v>
          </cell>
          <cell r="AA200">
            <v>0</v>
          </cell>
          <cell r="AC200">
            <v>0</v>
          </cell>
          <cell r="AK200">
            <v>0</v>
          </cell>
        </row>
        <row r="201">
          <cell r="X201">
            <v>82.5</v>
          </cell>
          <cell r="AC201">
            <v>82.5</v>
          </cell>
        </row>
        <row r="202">
          <cell r="V202">
            <v>0</v>
          </cell>
          <cell r="X202">
            <v>0</v>
          </cell>
          <cell r="AA202">
            <v>0</v>
          </cell>
          <cell r="AC202">
            <v>0</v>
          </cell>
          <cell r="AK202">
            <v>0</v>
          </cell>
          <cell r="AO202">
            <v>75.839416058394164</v>
          </cell>
        </row>
        <row r="203">
          <cell r="S203">
            <v>0</v>
          </cell>
          <cell r="V203">
            <v>0</v>
          </cell>
          <cell r="X203">
            <v>0</v>
          </cell>
          <cell r="AA203">
            <v>0</v>
          </cell>
          <cell r="AC203">
            <v>0</v>
          </cell>
          <cell r="AK203">
            <v>0</v>
          </cell>
          <cell r="AO203">
            <v>103.9</v>
          </cell>
        </row>
        <row r="204">
          <cell r="F204">
            <v>75</v>
          </cell>
          <cell r="P204">
            <v>75</v>
          </cell>
          <cell r="AO204" t="e">
            <v>#DIV/0!</v>
          </cell>
          <cell r="AR204">
            <v>75</v>
          </cell>
        </row>
        <row r="205">
          <cell r="S205">
            <v>385</v>
          </cell>
          <cell r="V205">
            <v>385</v>
          </cell>
          <cell r="X205">
            <v>0</v>
          </cell>
          <cell r="AA205">
            <v>385</v>
          </cell>
          <cell r="AC205">
            <v>0</v>
          </cell>
          <cell r="AK205">
            <v>0</v>
          </cell>
          <cell r="AO205">
            <v>75.839416058394164</v>
          </cell>
        </row>
        <row r="206">
          <cell r="S206">
            <v>0</v>
          </cell>
          <cell r="V206">
            <v>0</v>
          </cell>
          <cell r="X206">
            <v>0</v>
          </cell>
          <cell r="AA206">
            <v>0</v>
          </cell>
          <cell r="AC206">
            <v>0</v>
          </cell>
          <cell r="AK206">
            <v>0</v>
          </cell>
          <cell r="AO206">
            <v>103.9</v>
          </cell>
        </row>
        <row r="207">
          <cell r="F207">
            <v>75</v>
          </cell>
          <cell r="P207">
            <v>75</v>
          </cell>
          <cell r="AK207">
            <v>0</v>
          </cell>
          <cell r="AO207" t="e">
            <v>#DIV/0!</v>
          </cell>
          <cell r="AR207">
            <v>75</v>
          </cell>
        </row>
        <row r="208">
          <cell r="S208">
            <v>385</v>
          </cell>
          <cell r="V208">
            <v>67.3</v>
          </cell>
          <cell r="W208">
            <v>54.6</v>
          </cell>
          <cell r="X208">
            <v>385</v>
          </cell>
          <cell r="Y208">
            <v>52.8</v>
          </cell>
          <cell r="Z208">
            <v>20.700000000000003</v>
          </cell>
          <cell r="AA208">
            <v>63</v>
          </cell>
          <cell r="AB208">
            <v>50</v>
          </cell>
          <cell r="AC208">
            <v>385</v>
          </cell>
          <cell r="AD208">
            <v>43.9</v>
          </cell>
          <cell r="AE208">
            <v>17.8</v>
          </cell>
          <cell r="AK208">
            <v>385</v>
          </cell>
          <cell r="AL208">
            <v>104.6</v>
          </cell>
          <cell r="AM208">
            <v>38.599999999999994</v>
          </cell>
          <cell r="AO208">
            <v>195.28</v>
          </cell>
          <cell r="AP208">
            <v>74.900000000000006</v>
          </cell>
          <cell r="AQ208">
            <v>281.5</v>
          </cell>
        </row>
        <row r="209">
          <cell r="S209">
            <v>0</v>
          </cell>
          <cell r="V209">
            <v>11300</v>
          </cell>
          <cell r="W209">
            <v>9168</v>
          </cell>
          <cell r="X209">
            <v>0</v>
          </cell>
          <cell r="Y209">
            <v>2132</v>
          </cell>
          <cell r="Z209">
            <v>3481</v>
          </cell>
          <cell r="AA209">
            <v>10588</v>
          </cell>
          <cell r="AB209">
            <v>8403</v>
          </cell>
          <cell r="AC209">
            <v>0</v>
          </cell>
          <cell r="AD209">
            <v>7369</v>
          </cell>
          <cell r="AE209">
            <v>2988</v>
          </cell>
          <cell r="AK209">
            <v>0</v>
          </cell>
          <cell r="AL209">
            <v>17571</v>
          </cell>
          <cell r="AM209">
            <v>6492</v>
          </cell>
          <cell r="AO209">
            <v>14810</v>
          </cell>
          <cell r="AP209">
            <v>3112.427048260382</v>
          </cell>
          <cell r="AQ209">
            <v>11697.572951739618</v>
          </cell>
        </row>
        <row r="210">
          <cell r="S210">
            <v>168.6</v>
          </cell>
          <cell r="V210">
            <v>167.9</v>
          </cell>
          <cell r="W210">
            <v>167.91</v>
          </cell>
          <cell r="X210">
            <v>167.87</v>
          </cell>
          <cell r="Y210">
            <v>168.14</v>
          </cell>
          <cell r="Z210">
            <v>168.16</v>
          </cell>
          <cell r="AA210">
            <v>168.06</v>
          </cell>
          <cell r="AB210">
            <v>168.06</v>
          </cell>
          <cell r="AC210">
            <v>168.08</v>
          </cell>
          <cell r="AD210">
            <v>167.86</v>
          </cell>
          <cell r="AE210">
            <v>167.87</v>
          </cell>
          <cell r="AK210">
            <v>0</v>
          </cell>
          <cell r="AL210">
            <v>167.98</v>
          </cell>
          <cell r="AM210">
            <v>168.19</v>
          </cell>
          <cell r="AO210">
            <v>41.55</v>
          </cell>
          <cell r="AP210">
            <v>41.55</v>
          </cell>
          <cell r="AQ210">
            <v>41.55</v>
          </cell>
          <cell r="AR210">
            <v>0</v>
          </cell>
        </row>
        <row r="211">
          <cell r="S211">
            <v>7.3</v>
          </cell>
          <cell r="X211">
            <v>74.7</v>
          </cell>
          <cell r="Y211">
            <v>55.2</v>
          </cell>
          <cell r="Z211">
            <v>19.5</v>
          </cell>
          <cell r="AC211">
            <v>66.5</v>
          </cell>
          <cell r="AD211">
            <v>40.9</v>
          </cell>
          <cell r="AE211">
            <v>25.6</v>
          </cell>
          <cell r="AK211">
            <v>148.5</v>
          </cell>
          <cell r="AL211">
            <v>96.1</v>
          </cell>
          <cell r="AM211">
            <v>52.4</v>
          </cell>
          <cell r="AO211">
            <v>356.4</v>
          </cell>
          <cell r="AP211">
            <v>74.900000000000006</v>
          </cell>
          <cell r="AQ211">
            <v>281.5</v>
          </cell>
        </row>
        <row r="212">
          <cell r="S212">
            <v>1232</v>
          </cell>
          <cell r="V212">
            <v>11300</v>
          </cell>
          <cell r="X212">
            <v>12570</v>
          </cell>
          <cell r="Y212">
            <v>9289</v>
          </cell>
          <cell r="Z212">
            <v>3281</v>
          </cell>
          <cell r="AA212">
            <v>3281</v>
          </cell>
          <cell r="AC212">
            <v>11165</v>
          </cell>
          <cell r="AD212">
            <v>6867</v>
          </cell>
          <cell r="AE212">
            <v>4298</v>
          </cell>
          <cell r="AK212">
            <v>24967</v>
          </cell>
          <cell r="AL212">
            <v>16156</v>
          </cell>
          <cell r="AM212">
            <v>8811</v>
          </cell>
          <cell r="AO212">
            <v>14810</v>
          </cell>
          <cell r="AP212">
            <v>3112.427048260382</v>
          </cell>
          <cell r="AQ212">
            <v>11697.572951739618</v>
          </cell>
        </row>
        <row r="213">
          <cell r="S213">
            <v>168.77</v>
          </cell>
          <cell r="X213">
            <v>168.27</v>
          </cell>
          <cell r="Y213">
            <v>168.28</v>
          </cell>
          <cell r="Z213">
            <v>168.26</v>
          </cell>
          <cell r="AC213">
            <v>167.89</v>
          </cell>
          <cell r="AD213">
            <v>167.9</v>
          </cell>
          <cell r="AE213">
            <v>167.89</v>
          </cell>
          <cell r="AK213">
            <v>168.13</v>
          </cell>
          <cell r="AL213">
            <v>168.12</v>
          </cell>
          <cell r="AM213">
            <v>168.15</v>
          </cell>
          <cell r="AO213">
            <v>41.55</v>
          </cell>
          <cell r="AP213">
            <v>41.55</v>
          </cell>
          <cell r="AQ213">
            <v>41.55</v>
          </cell>
          <cell r="AR213">
            <v>0</v>
          </cell>
        </row>
        <row r="214">
          <cell r="AM214">
            <v>0</v>
          </cell>
          <cell r="AO214">
            <v>52</v>
          </cell>
          <cell r="AP214">
            <v>52</v>
          </cell>
        </row>
        <row r="215">
          <cell r="X215">
            <v>12570</v>
          </cell>
          <cell r="AC215">
            <v>11165</v>
          </cell>
          <cell r="AK215">
            <v>24967</v>
          </cell>
          <cell r="AL215">
            <v>16156</v>
          </cell>
          <cell r="AM215">
            <v>8811</v>
          </cell>
          <cell r="AO215">
            <v>14862</v>
          </cell>
          <cell r="AP215">
            <v>3164.427048260382</v>
          </cell>
          <cell r="AQ215">
            <v>11697.572951739618</v>
          </cell>
        </row>
        <row r="223">
          <cell r="AP223">
            <v>1507.2</v>
          </cell>
        </row>
        <row r="226">
          <cell r="AP226">
            <v>1507.2</v>
          </cell>
        </row>
        <row r="227">
          <cell r="S227" t="str">
            <v>ТИС.ГРН.</v>
          </cell>
        </row>
        <row r="228">
          <cell r="P228" t="str">
            <v>ТЕЦ-6 ВСЬОГО</v>
          </cell>
          <cell r="Q228" t="str">
            <v>Е/Е</v>
          </cell>
          <cell r="R228" t="str">
            <v xml:space="preserve"> Т/Е</v>
          </cell>
          <cell r="S228" t="str">
            <v xml:space="preserve">ДОП.ВИР. </v>
          </cell>
          <cell r="T228" t="str">
            <v>ДОП.ВИР. СТ.ОРГ.</v>
          </cell>
          <cell r="U228" t="str">
            <v>АК КЕ ВСЬОГО</v>
          </cell>
          <cell r="V228" t="str">
            <v>Е/Е</v>
          </cell>
          <cell r="W228" t="str">
            <v xml:space="preserve"> Т/Е</v>
          </cell>
          <cell r="X228" t="str">
            <v>СТАНЦІї ЕЛЕКТРО</v>
          </cell>
          <cell r="Y228" t="str">
            <v>СТАНЦІІ ТЕПЛОВІ</v>
          </cell>
          <cell r="Z228" t="str">
            <v>МЕРЕЖІ ЕЛЕКТРО</v>
          </cell>
          <cell r="AA228" t="str">
            <v>МЕРЕЖІ ТЕПЛОВІ</v>
          </cell>
        </row>
        <row r="231">
          <cell r="P231" t="e">
            <v>#REF!</v>
          </cell>
          <cell r="Q231" t="e">
            <v>#REF!</v>
          </cell>
          <cell r="R231" t="e">
            <v>#REF!</v>
          </cell>
          <cell r="S231" t="e">
            <v>#REF!</v>
          </cell>
          <cell r="T231">
            <v>1129</v>
          </cell>
          <cell r="U231" t="e">
            <v>#REF!</v>
          </cell>
          <cell r="V231" t="e">
            <v>#REF!</v>
          </cell>
          <cell r="W231" t="e">
            <v>#REF!</v>
          </cell>
        </row>
        <row r="232">
          <cell r="P232" t="e">
            <v>#REF!</v>
          </cell>
          <cell r="Q232" t="e">
            <v>#REF!</v>
          </cell>
          <cell r="R232" t="e">
            <v>#REF!</v>
          </cell>
          <cell r="S232" t="e">
            <v>#REF!</v>
          </cell>
          <cell r="T232">
            <v>117</v>
          </cell>
          <cell r="U232" t="e">
            <v>#REF!</v>
          </cell>
          <cell r="V232" t="e">
            <v>#REF!</v>
          </cell>
        </row>
        <row r="233">
          <cell r="P233" t="e">
            <v>#REF!</v>
          </cell>
          <cell r="V233" t="e">
            <v>#REF!</v>
          </cell>
        </row>
        <row r="234">
          <cell r="P234" t="e">
            <v>#REF!</v>
          </cell>
          <cell r="Q234" t="e">
            <v>#REF!</v>
          </cell>
          <cell r="R234" t="e">
            <v>#REF!</v>
          </cell>
          <cell r="S234" t="e">
            <v>#REF!</v>
          </cell>
          <cell r="T234">
            <v>1012</v>
          </cell>
          <cell r="U234" t="e">
            <v>#REF!</v>
          </cell>
          <cell r="V234" t="e">
            <v>#REF!</v>
          </cell>
        </row>
        <row r="235">
          <cell r="P235" t="e">
            <v>#REF!</v>
          </cell>
          <cell r="S235" t="e">
            <v>#REF!</v>
          </cell>
          <cell r="U235" t="e">
            <v>#REF!</v>
          </cell>
          <cell r="V235" t="e">
            <v>#REF!</v>
          </cell>
        </row>
        <row r="236">
          <cell r="P236" t="e">
            <v>#REF!</v>
          </cell>
          <cell r="Q236" t="e">
            <v>#REF!</v>
          </cell>
          <cell r="R236" t="e">
            <v>#REF!</v>
          </cell>
          <cell r="S236" t="e">
            <v>#REF!</v>
          </cell>
          <cell r="T236">
            <v>0</v>
          </cell>
          <cell r="U236" t="e">
            <v>#REF!</v>
          </cell>
          <cell r="V236" t="e">
            <v>#REF!</v>
          </cell>
        </row>
        <row r="237">
          <cell r="P237" t="e">
            <v>#REF!</v>
          </cell>
          <cell r="S237">
            <v>0</v>
          </cell>
          <cell r="U237" t="e">
            <v>#REF!</v>
          </cell>
          <cell r="V237" t="e">
            <v>#REF!</v>
          </cell>
        </row>
        <row r="238">
          <cell r="P238" t="e">
            <v>#REF!</v>
          </cell>
          <cell r="S238" t="e">
            <v>#REF!</v>
          </cell>
          <cell r="U238" t="e">
            <v>#REF!</v>
          </cell>
          <cell r="V238" t="e">
            <v>#REF!</v>
          </cell>
          <cell r="X238">
            <v>6</v>
          </cell>
          <cell r="Y238">
            <v>6</v>
          </cell>
          <cell r="Z238">
            <v>12</v>
          </cell>
          <cell r="AG238" t="str">
            <v xml:space="preserve">         Затверджую</v>
          </cell>
        </row>
        <row r="239">
          <cell r="U239">
            <v>0</v>
          </cell>
          <cell r="V239">
            <v>0</v>
          </cell>
          <cell r="AG239" t="str">
            <v xml:space="preserve"> Голова правління </v>
          </cell>
        </row>
        <row r="240">
          <cell r="U240">
            <v>2421.3333333333335</v>
          </cell>
          <cell r="V240">
            <v>2421.3333333333335</v>
          </cell>
          <cell r="AG240" t="str">
            <v xml:space="preserve">                        І.В.Плачков</v>
          </cell>
        </row>
        <row r="241">
          <cell r="P241" t="e">
            <v>#REF!</v>
          </cell>
          <cell r="Q241" t="e">
            <v>#REF!</v>
          </cell>
          <cell r="R241" t="e">
            <v>#REF!</v>
          </cell>
          <cell r="S241" t="e">
            <v>#REF!</v>
          </cell>
          <cell r="U241" t="e">
            <v>#REF!</v>
          </cell>
          <cell r="V241" t="e">
            <v>#REF!</v>
          </cell>
          <cell r="AG241" t="str">
            <v xml:space="preserve">         Затверджую</v>
          </cell>
        </row>
        <row r="242">
          <cell r="V242">
            <v>0</v>
          </cell>
          <cell r="AG242" t="str">
            <v xml:space="preserve"> Голова правління </v>
          </cell>
        </row>
        <row r="243">
          <cell r="P243" t="e">
            <v>#REF!</v>
          </cell>
          <cell r="S243" t="e">
            <v>#REF!</v>
          </cell>
          <cell r="U243" t="e">
            <v>#REF!</v>
          </cell>
          <cell r="V243" t="e">
            <v>#REF!</v>
          </cell>
          <cell r="AG243" t="str">
            <v xml:space="preserve">                        І.В.Плачков</v>
          </cell>
        </row>
        <row r="244">
          <cell r="P244">
            <v>0</v>
          </cell>
          <cell r="S244">
            <v>0</v>
          </cell>
          <cell r="U244">
            <v>0</v>
          </cell>
          <cell r="V244">
            <v>40</v>
          </cell>
          <cell r="AG244" t="str">
            <v xml:space="preserve">   "_____" ________2000 р.</v>
          </cell>
        </row>
        <row r="245">
          <cell r="F245" t="str">
            <v>РОЗРАХУНОК ФІНАНСОВИХ ПОТОКІВ НА   березень  2000 року</v>
          </cell>
          <cell r="V245">
            <v>0</v>
          </cell>
        </row>
        <row r="246">
          <cell r="F246" t="str">
            <v>ПО ФІЛІАЛАХ АК КИЇВЕНЕРГО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0</v>
          </cell>
          <cell r="V246">
            <v>0</v>
          </cell>
        </row>
        <row r="247"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0</v>
          </cell>
          <cell r="V247">
            <v>0</v>
          </cell>
        </row>
        <row r="248">
          <cell r="F248" t="str">
            <v>РОЗРАХУНОК ФІНАНСОВИХ ПОТОКІВ НА   березень  2000 року</v>
          </cell>
          <cell r="V248">
            <v>0</v>
          </cell>
        </row>
        <row r="249">
          <cell r="F249" t="str">
            <v>ПО ФІЛІАЛАХ АК КИЇВЕНЕРГО</v>
          </cell>
          <cell r="P249" t="e">
            <v>#REF!</v>
          </cell>
          <cell r="S249">
            <v>0</v>
          </cell>
          <cell r="U249" t="e">
            <v>#REF!</v>
          </cell>
          <cell r="V249" t="e">
            <v>#REF!</v>
          </cell>
        </row>
        <row r="250">
          <cell r="P250" t="e">
            <v>#REF!</v>
          </cell>
          <cell r="S250">
            <v>0</v>
          </cell>
          <cell r="U250" t="e">
            <v>#REF!</v>
          </cell>
          <cell r="V250" t="e">
            <v>#REF!</v>
          </cell>
        </row>
        <row r="251">
          <cell r="V251">
            <v>0</v>
          </cell>
          <cell r="AK251" t="str">
            <v>тис.грн.</v>
          </cell>
        </row>
        <row r="252">
          <cell r="F252" t="str">
            <v>ВИКОН.ДИР.</v>
          </cell>
          <cell r="G252" t="str">
            <v>АПАРАТ ЕЛЕКТРО</v>
          </cell>
          <cell r="H252" t="str">
            <v>АПАРАТ ТЕПЛО</v>
          </cell>
          <cell r="P252" t="e">
            <v>#REF!</v>
          </cell>
          <cell r="Q252" t="e">
            <v>#REF!</v>
          </cell>
          <cell r="R252" t="e">
            <v>#REF!</v>
          </cell>
          <cell r="S252">
            <v>0</v>
          </cell>
          <cell r="T252">
            <v>0</v>
          </cell>
          <cell r="U252" t="e">
            <v>#REF!</v>
          </cell>
          <cell r="V252" t="e">
            <v>#REF!</v>
          </cell>
          <cell r="W252" t="str">
            <v>Е/Е</v>
          </cell>
          <cell r="X252" t="str">
            <v xml:space="preserve"> Т/Е</v>
          </cell>
          <cell r="Y252" t="str">
            <v>Е/Е</v>
          </cell>
          <cell r="Z252" t="str">
            <v xml:space="preserve"> Т/Е</v>
          </cell>
          <cell r="AA252" t="str">
            <v>ТЕЦ-6 ВСЬОГО</v>
          </cell>
          <cell r="AB252" t="str">
            <v>Е/Е</v>
          </cell>
          <cell r="AC252" t="str">
            <v xml:space="preserve"> Т/Е</v>
          </cell>
          <cell r="AD252" t="str">
            <v>Е/Е</v>
          </cell>
          <cell r="AE252" t="str">
            <v xml:space="preserve"> Т/Е</v>
          </cell>
          <cell r="AF252" t="str">
            <v>ТРМ ВСЬОГО</v>
          </cell>
          <cell r="AG252" t="str">
            <v>ТРМ  АК КЕ</v>
          </cell>
          <cell r="AH252" t="str">
            <v>ТРМ СТОР</v>
          </cell>
          <cell r="AK252" t="str">
            <v>АК КЕ осн.вир.</v>
          </cell>
          <cell r="AL252" t="str">
            <v>АК КЕ ВСЬОГО</v>
          </cell>
          <cell r="AM252" t="str">
            <v xml:space="preserve"> Т/Е</v>
          </cell>
          <cell r="AO252" t="str">
            <v>СТАНЦІї ЕЛЕКТРО</v>
          </cell>
          <cell r="AP252" t="str">
            <v>СТАНЦІІ ТЕПЛОВІ</v>
          </cell>
          <cell r="AQ252" t="str">
            <v>МЕРЕЖІ ЕЛЕКТРО</v>
          </cell>
          <cell r="AR252" t="str">
            <v>МЕРЕЖІ ТЕПЛОВІ</v>
          </cell>
        </row>
        <row r="253">
          <cell r="F253">
            <v>3652</v>
          </cell>
          <cell r="P253" t="e">
            <v>#REF!</v>
          </cell>
          <cell r="S253">
            <v>0</v>
          </cell>
          <cell r="U253" t="e">
            <v>#REF!</v>
          </cell>
          <cell r="V253" t="e">
            <v>#REF!</v>
          </cell>
          <cell r="X253">
            <v>3133.4075757575761</v>
          </cell>
          <cell r="AA253">
            <v>2709.5690909090908</v>
          </cell>
          <cell r="AC253">
            <v>2333.3751515151525</v>
          </cell>
          <cell r="AF253">
            <v>4466.8781818181815</v>
          </cell>
          <cell r="AG253">
            <v>3618.3</v>
          </cell>
          <cell r="AH253">
            <v>848.57818181818175</v>
          </cell>
          <cell r="AK253">
            <v>26332.719090909093</v>
          </cell>
        </row>
        <row r="254">
          <cell r="P254">
            <v>10</v>
          </cell>
          <cell r="U254">
            <v>202</v>
          </cell>
          <cell r="V254">
            <v>202</v>
          </cell>
          <cell r="AK254" t="str">
            <v>тис.грн.</v>
          </cell>
        </row>
        <row r="255">
          <cell r="F255" t="str">
            <v>ВИКОН.ДИР.</v>
          </cell>
          <cell r="G255" t="str">
            <v>АПАРАТ ЕЛЕКТРО</v>
          </cell>
          <cell r="H255" t="str">
            <v>АПАРАТ ТЕПЛО</v>
          </cell>
          <cell r="P255" t="str">
            <v>КМ</v>
          </cell>
          <cell r="Q255" t="str">
            <v>ТМ</v>
          </cell>
          <cell r="R255">
            <v>0</v>
          </cell>
          <cell r="S255" t="str">
            <v>КТМ</v>
          </cell>
          <cell r="T255" t="str">
            <v>ВИРОБН</v>
          </cell>
          <cell r="U255" t="str">
            <v>ПЕРЕД</v>
          </cell>
          <cell r="V255" t="e">
            <v>#REF!</v>
          </cell>
          <cell r="W255">
            <v>2024</v>
          </cell>
          <cell r="X255" t="str">
            <v>ТЕЦ-5 ВСЬОГО</v>
          </cell>
          <cell r="Y255" t="str">
            <v>Е/Е</v>
          </cell>
          <cell r="Z255" t="str">
            <v xml:space="preserve"> Т/Е</v>
          </cell>
          <cell r="AA255">
            <v>2709.5690909090908</v>
          </cell>
          <cell r="AB255">
            <v>1898</v>
          </cell>
          <cell r="AC255" t="str">
            <v>ТЕЦ-6 ВСЬОГО</v>
          </cell>
          <cell r="AD255">
            <v>1496</v>
          </cell>
          <cell r="AE255">
            <v>607.87515151515208</v>
          </cell>
          <cell r="AF255" t="str">
            <v>ТРМ ВСЬОГО</v>
          </cell>
          <cell r="AG255" t="str">
            <v>ТРМ  АК КЕ</v>
          </cell>
          <cell r="AH255" t="str">
            <v>ТРМ СТОР</v>
          </cell>
          <cell r="AK255" t="str">
            <v>АК КЕ осн.вир.</v>
          </cell>
          <cell r="AL255" t="str">
            <v>АК КЕ ВСЬОГО</v>
          </cell>
          <cell r="AM255" t="str">
            <v xml:space="preserve"> Т/Е</v>
          </cell>
          <cell r="AO255" t="str">
            <v>СТАНЦІї ЕЛЕКТРО</v>
          </cell>
          <cell r="AP255" t="str">
            <v>СТАНЦІІ ТЕПЛОВІ</v>
          </cell>
          <cell r="AQ255" t="str">
            <v>МЕРЕЖІ ЕЛЕКТРО</v>
          </cell>
          <cell r="AR255" t="str">
            <v>МЕРЕЖІ ТЕПЛОВІ</v>
          </cell>
        </row>
        <row r="256">
          <cell r="F256">
            <v>3421.2000000000007</v>
          </cell>
          <cell r="G256">
            <v>2114.6703910614524</v>
          </cell>
          <cell r="H256">
            <v>1932.3296089385476</v>
          </cell>
          <cell r="P256">
            <v>3642.12</v>
          </cell>
          <cell r="S256">
            <v>4914.9412121212117</v>
          </cell>
          <cell r="T256">
            <v>1750.1999999999996</v>
          </cell>
          <cell r="U256" t="e">
            <v>#REF!</v>
          </cell>
          <cell r="V256" t="e">
            <v>#REF!</v>
          </cell>
          <cell r="W256">
            <v>1364</v>
          </cell>
          <cell r="X256">
            <v>1941.8530303030293</v>
          </cell>
          <cell r="Y256">
            <v>1589</v>
          </cell>
          <cell r="Z256">
            <v>624.33333333333371</v>
          </cell>
          <cell r="AA256">
            <v>624</v>
          </cell>
          <cell r="AB256">
            <v>1140</v>
          </cell>
          <cell r="AC256">
            <v>1753.5509090909086</v>
          </cell>
          <cell r="AD256">
            <v>923</v>
          </cell>
          <cell r="AE256">
            <v>374.83333333333388</v>
          </cell>
          <cell r="AF256">
            <v>3698.0493939393937</v>
          </cell>
          <cell r="AG256">
            <v>3251.35</v>
          </cell>
          <cell r="AH256">
            <v>415.69939393939387</v>
          </cell>
          <cell r="AK256">
            <v>20774.514545454542</v>
          </cell>
          <cell r="AM256">
            <v>14890.138095238095</v>
          </cell>
        </row>
        <row r="257">
          <cell r="F257">
            <v>42326.804761904765</v>
          </cell>
          <cell r="P257" t="e">
            <v>#REF!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 t="e">
            <v>#REF!</v>
          </cell>
          <cell r="V257" t="e">
            <v>#REF!</v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  <cell r="AA257">
            <v>18</v>
          </cell>
          <cell r="AB257">
            <v>0</v>
          </cell>
          <cell r="AC257">
            <v>0</v>
          </cell>
          <cell r="AD257">
            <v>0</v>
          </cell>
          <cell r="AE257">
            <v>0</v>
          </cell>
          <cell r="AF257">
            <v>0</v>
          </cell>
          <cell r="AG257">
            <v>0</v>
          </cell>
          <cell r="AH257">
            <v>0</v>
          </cell>
          <cell r="AK257">
            <v>42344.804761904765</v>
          </cell>
        </row>
        <row r="258">
          <cell r="F258">
            <v>12858.842857142858</v>
          </cell>
          <cell r="G258">
            <v>2573.3582491582492</v>
          </cell>
          <cell r="H258">
            <v>2947.8417508417506</v>
          </cell>
          <cell r="P258">
            <v>3642.12</v>
          </cell>
          <cell r="Q258">
            <v>0</v>
          </cell>
          <cell r="R258">
            <v>0</v>
          </cell>
          <cell r="S258">
            <v>4914.9412121212117</v>
          </cell>
          <cell r="T258">
            <v>2221.1818606060606</v>
          </cell>
          <cell r="U258">
            <v>2612.759351515152</v>
          </cell>
          <cell r="V258">
            <v>0</v>
          </cell>
          <cell r="W258">
            <v>0</v>
          </cell>
          <cell r="X258">
            <v>1941.8530303030293</v>
          </cell>
          <cell r="Y258">
            <v>1372</v>
          </cell>
          <cell r="Z258">
            <v>484.85303030302975</v>
          </cell>
          <cell r="AA258">
            <v>0</v>
          </cell>
          <cell r="AB258">
            <v>0</v>
          </cell>
          <cell r="AC258">
            <v>1753.5509090909086</v>
          </cell>
          <cell r="AF258">
            <v>3698.0493939393937</v>
          </cell>
          <cell r="AG258">
            <v>3251.35</v>
          </cell>
          <cell r="AH258">
            <v>415.69939393939387</v>
          </cell>
          <cell r="AK258">
            <v>58325.124675324674</v>
          </cell>
          <cell r="AM258">
            <v>45205.25</v>
          </cell>
        </row>
        <row r="259">
          <cell r="F259">
            <v>7317.3095238095229</v>
          </cell>
          <cell r="G259">
            <v>2277.3582491582492</v>
          </cell>
          <cell r="H259">
            <v>2559.6417508417508</v>
          </cell>
          <cell r="P259">
            <v>1403</v>
          </cell>
          <cell r="S259">
            <v>323.66666666666629</v>
          </cell>
          <cell r="T259">
            <v>1413.9233333333332</v>
          </cell>
          <cell r="U259">
            <v>1087.1433333333339</v>
          </cell>
          <cell r="V259" t="e">
            <v>#REF!</v>
          </cell>
          <cell r="X259">
            <v>474.66666666666572</v>
          </cell>
          <cell r="Y259">
            <v>691</v>
          </cell>
          <cell r="Z259">
            <v>244.46666666666613</v>
          </cell>
          <cell r="AC259">
            <v>-208.00000000000045</v>
          </cell>
          <cell r="AF259">
            <v>428.71666666666636</v>
          </cell>
          <cell r="AG259">
            <v>373.04999999999984</v>
          </cell>
          <cell r="AH259">
            <v>136.66666666666663</v>
          </cell>
          <cell r="AK259">
            <v>41034.460129870131</v>
          </cell>
          <cell r="AM259">
            <v>9679.4428571428543</v>
          </cell>
        </row>
        <row r="260">
          <cell r="F260">
            <v>39331.976190476191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0</v>
          </cell>
          <cell r="V260">
            <v>0</v>
          </cell>
          <cell r="W260">
            <v>0</v>
          </cell>
          <cell r="X260">
            <v>0</v>
          </cell>
          <cell r="Y260">
            <v>0</v>
          </cell>
          <cell r="Z260">
            <v>0</v>
          </cell>
          <cell r="AA260">
            <v>0</v>
          </cell>
          <cell r="AB260">
            <v>0</v>
          </cell>
          <cell r="AC260">
            <v>0</v>
          </cell>
          <cell r="AD260">
            <v>0</v>
          </cell>
          <cell r="AE260">
            <v>0</v>
          </cell>
          <cell r="AF260">
            <v>0</v>
          </cell>
          <cell r="AG260">
            <v>0</v>
          </cell>
          <cell r="AH260">
            <v>0</v>
          </cell>
          <cell r="AK260">
            <v>39331.976190476191</v>
          </cell>
        </row>
        <row r="261">
          <cell r="F261">
            <v>24967</v>
          </cell>
          <cell r="P261" t="e">
            <v>#REF!</v>
          </cell>
          <cell r="Q261" t="e">
            <v>#REF!</v>
          </cell>
          <cell r="R261" t="e">
            <v>#REF!</v>
          </cell>
          <cell r="S261">
            <v>0</v>
          </cell>
          <cell r="T261">
            <v>0</v>
          </cell>
          <cell r="U261" t="e">
            <v>#REF!</v>
          </cell>
          <cell r="V261" t="e">
            <v>#REF!</v>
          </cell>
          <cell r="AK261">
            <v>24967</v>
          </cell>
        </row>
        <row r="262">
          <cell r="F262">
            <v>4580</v>
          </cell>
          <cell r="P262" t="e">
            <v>#REF!</v>
          </cell>
          <cell r="Q262" t="e">
            <v>#REF!</v>
          </cell>
          <cell r="R262" t="e">
            <v>#REF!</v>
          </cell>
          <cell r="S262">
            <v>0</v>
          </cell>
          <cell r="T262">
            <v>16</v>
          </cell>
          <cell r="U262" t="e">
            <v>#REF!</v>
          </cell>
          <cell r="AK262">
            <v>4580</v>
          </cell>
        </row>
        <row r="263">
          <cell r="F263">
            <v>5868.9761904761908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>
            <v>0</v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  <cell r="AA263">
            <v>0</v>
          </cell>
          <cell r="AB263">
            <v>0</v>
          </cell>
          <cell r="AC263">
            <v>0</v>
          </cell>
          <cell r="AF263">
            <v>0</v>
          </cell>
          <cell r="AG263">
            <v>0</v>
          </cell>
          <cell r="AH263">
            <v>0</v>
          </cell>
          <cell r="AK263">
            <v>5868.9761904761908</v>
          </cell>
        </row>
        <row r="264">
          <cell r="F264">
            <v>347.33333333333331</v>
          </cell>
          <cell r="P264" t="e">
            <v>#REF!</v>
          </cell>
          <cell r="Q264" t="e">
            <v>#REF!</v>
          </cell>
          <cell r="R264" t="e">
            <v>#REF!</v>
          </cell>
          <cell r="S264">
            <v>0</v>
          </cell>
          <cell r="T264">
            <v>12</v>
          </cell>
          <cell r="U264" t="e">
            <v>#REF!</v>
          </cell>
          <cell r="V264" t="e">
            <v>#REF!</v>
          </cell>
          <cell r="AK264">
            <v>347.33333333333331</v>
          </cell>
        </row>
        <row r="265">
          <cell r="F265">
            <v>0</v>
          </cell>
          <cell r="P265" t="e">
            <v>#REF!</v>
          </cell>
          <cell r="Q265" t="e">
            <v>#REF!</v>
          </cell>
          <cell r="R265" t="e">
            <v>#REF!</v>
          </cell>
          <cell r="S265">
            <v>0</v>
          </cell>
          <cell r="U265">
            <v>0</v>
          </cell>
          <cell r="V265" t="e">
            <v>#REF!</v>
          </cell>
          <cell r="AK265">
            <v>0</v>
          </cell>
        </row>
        <row r="266">
          <cell r="F266">
            <v>1548.6428571428573</v>
          </cell>
          <cell r="P266">
            <v>0</v>
          </cell>
          <cell r="S266">
            <v>0</v>
          </cell>
          <cell r="V266">
            <v>0</v>
          </cell>
          <cell r="X266">
            <v>0</v>
          </cell>
          <cell r="AA266">
            <v>0</v>
          </cell>
          <cell r="AC266">
            <v>0</v>
          </cell>
          <cell r="AF266">
            <v>0</v>
          </cell>
          <cell r="AG266">
            <v>0</v>
          </cell>
          <cell r="AH266">
            <v>0</v>
          </cell>
          <cell r="AK266">
            <v>1548.6428571428573</v>
          </cell>
        </row>
        <row r="267">
          <cell r="F267">
            <v>3500</v>
          </cell>
          <cell r="AK267">
            <v>3500</v>
          </cell>
        </row>
        <row r="268">
          <cell r="F268">
            <v>0</v>
          </cell>
          <cell r="P268">
            <v>0</v>
          </cell>
          <cell r="S268">
            <v>0</v>
          </cell>
          <cell r="V268">
            <v>0</v>
          </cell>
          <cell r="X268">
            <v>0</v>
          </cell>
          <cell r="AA268">
            <v>18</v>
          </cell>
          <cell r="AC268">
            <v>0</v>
          </cell>
          <cell r="AF268">
            <v>0</v>
          </cell>
          <cell r="AG268">
            <v>0</v>
          </cell>
          <cell r="AH268">
            <v>0</v>
          </cell>
          <cell r="AK268">
            <v>0</v>
          </cell>
        </row>
        <row r="269">
          <cell r="F269">
            <v>473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0</v>
          </cell>
          <cell r="V269">
            <v>2576.1318181818187</v>
          </cell>
          <cell r="W269">
            <v>0</v>
          </cell>
          <cell r="X269">
            <v>0</v>
          </cell>
          <cell r="Y269">
            <v>0</v>
          </cell>
          <cell r="Z269">
            <v>0</v>
          </cell>
          <cell r="AA269">
            <v>2727.5690909090908</v>
          </cell>
          <cell r="AB269">
            <v>0</v>
          </cell>
          <cell r="AC269">
            <v>0</v>
          </cell>
          <cell r="AD269">
            <v>0</v>
          </cell>
          <cell r="AE269">
            <v>0</v>
          </cell>
          <cell r="AF269">
            <v>0</v>
          </cell>
          <cell r="AG269">
            <v>0</v>
          </cell>
          <cell r="AH269">
            <v>0</v>
          </cell>
          <cell r="AK269">
            <v>473</v>
          </cell>
        </row>
        <row r="270">
          <cell r="F270">
            <v>3600</v>
          </cell>
          <cell r="P270">
            <v>1965.62</v>
          </cell>
          <cell r="Q270">
            <v>0</v>
          </cell>
          <cell r="R270">
            <v>0</v>
          </cell>
          <cell r="S270">
            <v>4127.5200000000004</v>
          </cell>
          <cell r="T270">
            <v>717.75479999999993</v>
          </cell>
          <cell r="U270">
            <v>735.76520000000005</v>
          </cell>
          <cell r="V270">
            <v>1973.95</v>
          </cell>
          <cell r="W270">
            <v>951</v>
          </cell>
          <cell r="X270">
            <v>222.13181818181818</v>
          </cell>
          <cell r="Y270">
            <v>0</v>
          </cell>
          <cell r="Z270">
            <v>0</v>
          </cell>
          <cell r="AA270">
            <v>623.99333333333334</v>
          </cell>
          <cell r="AB270">
            <v>314</v>
          </cell>
          <cell r="AC270">
            <v>80.902424242424232</v>
          </cell>
          <cell r="AD270">
            <v>293</v>
          </cell>
          <cell r="AE270">
            <v>120.37515151515153</v>
          </cell>
          <cell r="AF270">
            <v>3101.06</v>
          </cell>
          <cell r="AG270">
            <v>2417.3000000000002</v>
          </cell>
          <cell r="AH270">
            <v>690.76</v>
          </cell>
          <cell r="AK270">
            <v>3600</v>
          </cell>
        </row>
        <row r="271">
          <cell r="F271">
            <v>316</v>
          </cell>
          <cell r="G271">
            <v>203</v>
          </cell>
          <cell r="H271">
            <v>223</v>
          </cell>
          <cell r="P271">
            <v>0</v>
          </cell>
          <cell r="S271">
            <v>0</v>
          </cell>
          <cell r="T271">
            <v>707.75479999999993</v>
          </cell>
          <cell r="U271">
            <v>735.76520000000005</v>
          </cell>
          <cell r="V271">
            <v>721.95</v>
          </cell>
          <cell r="W271">
            <v>213</v>
          </cell>
          <cell r="X271">
            <v>0</v>
          </cell>
          <cell r="Y271">
            <v>295</v>
          </cell>
          <cell r="Z271">
            <v>116.2409090909091</v>
          </cell>
          <cell r="AA271">
            <v>597.66</v>
          </cell>
          <cell r="AB271">
            <v>303</v>
          </cell>
          <cell r="AC271">
            <v>0</v>
          </cell>
          <cell r="AD271">
            <v>284</v>
          </cell>
          <cell r="AE271">
            <v>116.0418181818182</v>
          </cell>
          <cell r="AF271">
            <v>0</v>
          </cell>
          <cell r="AG271">
            <v>0</v>
          </cell>
          <cell r="AH271">
            <v>0</v>
          </cell>
          <cell r="AK271">
            <v>316</v>
          </cell>
        </row>
        <row r="272">
          <cell r="F272">
            <v>42753.176190476195</v>
          </cell>
          <cell r="P272">
            <v>3642.12</v>
          </cell>
          <cell r="Q272">
            <v>0</v>
          </cell>
          <cell r="R272">
            <v>0</v>
          </cell>
          <cell r="S272">
            <v>4914.9412121212117</v>
          </cell>
          <cell r="T272">
            <v>0</v>
          </cell>
          <cell r="U272">
            <v>0</v>
          </cell>
          <cell r="V272">
            <v>0</v>
          </cell>
          <cell r="W272">
            <v>0</v>
          </cell>
          <cell r="X272">
            <v>1941.8530303030293</v>
          </cell>
          <cell r="Y272">
            <v>0</v>
          </cell>
          <cell r="Z272">
            <v>0</v>
          </cell>
          <cell r="AA272">
            <v>0</v>
          </cell>
          <cell r="AB272">
            <v>0</v>
          </cell>
          <cell r="AC272">
            <v>1753.5509090909086</v>
          </cell>
          <cell r="AD272">
            <v>9</v>
          </cell>
          <cell r="AE272">
            <v>4.3333333333333339</v>
          </cell>
          <cell r="AF272">
            <v>3698.0493939393937</v>
          </cell>
          <cell r="AG272">
            <v>3251.35</v>
          </cell>
          <cell r="AH272">
            <v>415.69939393939387</v>
          </cell>
          <cell r="AK272">
            <v>60106.490735930747</v>
          </cell>
        </row>
        <row r="273">
          <cell r="F273">
            <v>1594.2</v>
          </cell>
          <cell r="P273">
            <v>1933.62</v>
          </cell>
          <cell r="Q273">
            <v>0</v>
          </cell>
          <cell r="R273">
            <v>0</v>
          </cell>
          <cell r="S273">
            <v>3984.42</v>
          </cell>
          <cell r="T273">
            <v>654.3785272727273</v>
          </cell>
          <cell r="U273">
            <v>670.49601818181827</v>
          </cell>
          <cell r="V273">
            <v>0</v>
          </cell>
          <cell r="W273">
            <v>0</v>
          </cell>
          <cell r="X273">
            <v>1314.75</v>
          </cell>
          <cell r="Y273">
            <v>522</v>
          </cell>
          <cell r="Z273">
            <v>184.38636363636363</v>
          </cell>
          <cell r="AA273">
            <v>0</v>
          </cell>
          <cell r="AB273">
            <v>0</v>
          </cell>
          <cell r="AC273">
            <v>886.09333333333336</v>
          </cell>
          <cell r="AD273">
            <v>0</v>
          </cell>
          <cell r="AE273">
            <v>0</v>
          </cell>
          <cell r="AF273">
            <v>3163.81</v>
          </cell>
          <cell r="AG273">
            <v>2773.05</v>
          </cell>
          <cell r="AH273">
            <v>278.76</v>
          </cell>
          <cell r="AK273">
            <v>13910.893333333333</v>
          </cell>
        </row>
        <row r="274">
          <cell r="F274">
            <v>684.2</v>
          </cell>
          <cell r="G274">
            <v>296</v>
          </cell>
          <cell r="H274">
            <v>388.2</v>
          </cell>
          <cell r="P274">
            <v>955.62</v>
          </cell>
          <cell r="S274">
            <v>1895.42</v>
          </cell>
          <cell r="T274">
            <v>644.3785272727273</v>
          </cell>
          <cell r="U274">
            <v>670.49601818181827</v>
          </cell>
          <cell r="V274">
            <v>132</v>
          </cell>
          <cell r="X274">
            <v>640.75</v>
          </cell>
          <cell r="Y274">
            <v>274</v>
          </cell>
          <cell r="Z274">
            <v>96.386363636363626</v>
          </cell>
          <cell r="AA274">
            <v>100</v>
          </cell>
          <cell r="AC274">
            <v>534.76</v>
          </cell>
          <cell r="AF274">
            <v>1724.76</v>
          </cell>
          <cell r="AG274">
            <v>1494</v>
          </cell>
          <cell r="AH274">
            <v>230.75999999999996</v>
          </cell>
          <cell r="AK274">
            <v>6913.51</v>
          </cell>
        </row>
        <row r="275">
          <cell r="F275">
            <v>0</v>
          </cell>
          <cell r="P275">
            <v>0</v>
          </cell>
          <cell r="Q275">
            <v>0</v>
          </cell>
          <cell r="R275">
            <v>0</v>
          </cell>
          <cell r="S275">
            <v>10</v>
          </cell>
          <cell r="T275">
            <v>10</v>
          </cell>
          <cell r="U275">
            <v>0</v>
          </cell>
          <cell r="V275">
            <v>0</v>
          </cell>
          <cell r="W275">
            <v>0</v>
          </cell>
          <cell r="X275">
            <v>336</v>
          </cell>
          <cell r="Y275">
            <v>248</v>
          </cell>
          <cell r="Z275">
            <v>88</v>
          </cell>
          <cell r="AA275">
            <v>0</v>
          </cell>
          <cell r="AB275">
            <v>0</v>
          </cell>
          <cell r="AC275">
            <v>-0.66666666666666607</v>
          </cell>
          <cell r="AF275">
            <v>2</v>
          </cell>
          <cell r="AG275">
            <v>2</v>
          </cell>
          <cell r="AH275">
            <v>0</v>
          </cell>
          <cell r="AK275">
            <v>347.33333333333331</v>
          </cell>
        </row>
        <row r="276">
          <cell r="F276">
            <v>903</v>
          </cell>
          <cell r="P276">
            <v>964</v>
          </cell>
          <cell r="Q276">
            <v>0</v>
          </cell>
          <cell r="R276">
            <v>0</v>
          </cell>
          <cell r="S276">
            <v>1409</v>
          </cell>
          <cell r="T276">
            <v>0</v>
          </cell>
          <cell r="U276">
            <v>0</v>
          </cell>
          <cell r="V276">
            <v>0</v>
          </cell>
          <cell r="W276">
            <v>0</v>
          </cell>
          <cell r="X276">
            <v>338</v>
          </cell>
          <cell r="Y276">
            <v>0</v>
          </cell>
          <cell r="Z276">
            <v>0</v>
          </cell>
          <cell r="AA276">
            <v>0</v>
          </cell>
          <cell r="AB276">
            <v>0</v>
          </cell>
          <cell r="AC276">
            <v>352</v>
          </cell>
          <cell r="AF276">
            <v>767.05</v>
          </cell>
          <cell r="AG276">
            <v>1024.05</v>
          </cell>
          <cell r="AH276">
            <v>-369</v>
          </cell>
          <cell r="AK276">
            <v>4933.05</v>
          </cell>
        </row>
        <row r="277">
          <cell r="F277">
            <v>122</v>
          </cell>
          <cell r="P277">
            <v>310</v>
          </cell>
          <cell r="S277">
            <v>750</v>
          </cell>
          <cell r="V277">
            <v>66</v>
          </cell>
          <cell r="X277">
            <v>115</v>
          </cell>
          <cell r="AA277">
            <v>50</v>
          </cell>
          <cell r="AC277">
            <v>110</v>
          </cell>
          <cell r="AF277">
            <v>455</v>
          </cell>
          <cell r="AG277">
            <v>714</v>
          </cell>
          <cell r="AH277">
            <v>-371</v>
          </cell>
          <cell r="AK277">
            <v>1912</v>
          </cell>
        </row>
        <row r="278">
          <cell r="F278">
            <v>721</v>
          </cell>
          <cell r="P278">
            <v>9</v>
          </cell>
          <cell r="Q278">
            <v>0</v>
          </cell>
          <cell r="R278">
            <v>0</v>
          </cell>
          <cell r="S278">
            <v>84</v>
          </cell>
          <cell r="T278">
            <v>0</v>
          </cell>
          <cell r="U278">
            <v>0</v>
          </cell>
          <cell r="V278">
            <v>0</v>
          </cell>
          <cell r="W278">
            <v>0</v>
          </cell>
          <cell r="X278">
            <v>57</v>
          </cell>
          <cell r="Y278">
            <v>0</v>
          </cell>
          <cell r="Z278">
            <v>0</v>
          </cell>
          <cell r="AA278">
            <v>-300</v>
          </cell>
          <cell r="AB278">
            <v>0</v>
          </cell>
          <cell r="AC278">
            <v>62</v>
          </cell>
          <cell r="AD278">
            <v>0</v>
          </cell>
          <cell r="AE278">
            <v>0</v>
          </cell>
          <cell r="AF278">
            <v>32</v>
          </cell>
          <cell r="AG278">
            <v>30</v>
          </cell>
          <cell r="AH278">
            <v>2</v>
          </cell>
          <cell r="AK278">
            <v>1115</v>
          </cell>
        </row>
        <row r="279">
          <cell r="F279">
            <v>60</v>
          </cell>
          <cell r="P279">
            <v>500</v>
          </cell>
          <cell r="S279">
            <v>430</v>
          </cell>
          <cell r="V279">
            <v>0</v>
          </cell>
          <cell r="X279">
            <v>100</v>
          </cell>
          <cell r="AA279">
            <v>-300</v>
          </cell>
          <cell r="AC279">
            <v>130</v>
          </cell>
          <cell r="AF279">
            <v>150</v>
          </cell>
          <cell r="AG279">
            <v>150</v>
          </cell>
          <cell r="AH279">
            <v>0</v>
          </cell>
          <cell r="AK279">
            <v>1370</v>
          </cell>
        </row>
        <row r="280">
          <cell r="F280">
            <v>0</v>
          </cell>
          <cell r="P280">
            <v>145</v>
          </cell>
          <cell r="S280">
            <v>145</v>
          </cell>
          <cell r="V280">
            <v>0</v>
          </cell>
          <cell r="X280">
            <v>66</v>
          </cell>
          <cell r="AA280">
            <v>0</v>
          </cell>
          <cell r="AC280">
            <v>50</v>
          </cell>
          <cell r="AF280">
            <v>130.04999999999998</v>
          </cell>
          <cell r="AG280">
            <v>130.04999999999998</v>
          </cell>
          <cell r="AH280">
            <v>0</v>
          </cell>
          <cell r="AK280">
            <v>536.04999999999995</v>
          </cell>
        </row>
        <row r="281">
          <cell r="F281">
            <v>7</v>
          </cell>
          <cell r="P281">
            <v>14</v>
          </cell>
          <cell r="Q281">
            <v>0</v>
          </cell>
          <cell r="R281">
            <v>0</v>
          </cell>
          <cell r="S281">
            <v>420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F281">
            <v>670</v>
          </cell>
          <cell r="AG281">
            <v>253</v>
          </cell>
          <cell r="AH281">
            <v>417</v>
          </cell>
          <cell r="AK281">
            <v>1467</v>
          </cell>
        </row>
        <row r="282">
          <cell r="F282">
            <v>0</v>
          </cell>
          <cell r="P282">
            <v>0</v>
          </cell>
          <cell r="S282">
            <v>0</v>
          </cell>
          <cell r="X282">
            <v>0</v>
          </cell>
          <cell r="AC282">
            <v>0</v>
          </cell>
          <cell r="AF282">
            <v>0</v>
          </cell>
          <cell r="AG282">
            <v>0</v>
          </cell>
          <cell r="AH282">
            <v>0</v>
          </cell>
          <cell r="AK282">
            <v>0</v>
          </cell>
        </row>
        <row r="283">
          <cell r="F283">
            <v>7</v>
          </cell>
          <cell r="P283">
            <v>14</v>
          </cell>
          <cell r="Q283">
            <v>0</v>
          </cell>
          <cell r="R283">
            <v>0</v>
          </cell>
          <cell r="S283">
            <v>420</v>
          </cell>
          <cell r="T283">
            <v>-717.75479999999993</v>
          </cell>
          <cell r="U283">
            <v>-735.76520000000005</v>
          </cell>
          <cell r="V283">
            <v>602.1818181818187</v>
          </cell>
          <cell r="W283">
            <v>-951</v>
          </cell>
          <cell r="X283">
            <v>0</v>
          </cell>
          <cell r="Y283">
            <v>0</v>
          </cell>
          <cell r="Z283">
            <v>0</v>
          </cell>
          <cell r="AA283">
            <v>2103.5757575757575</v>
          </cell>
          <cell r="AB283">
            <v>-314</v>
          </cell>
          <cell r="AC283">
            <v>0</v>
          </cell>
          <cell r="AD283">
            <v>-293</v>
          </cell>
          <cell r="AE283">
            <v>-120.37515151515153</v>
          </cell>
          <cell r="AF283">
            <v>670</v>
          </cell>
          <cell r="AG283">
            <v>253</v>
          </cell>
          <cell r="AH283">
            <v>417</v>
          </cell>
          <cell r="AK283">
            <v>1111</v>
          </cell>
        </row>
        <row r="284">
          <cell r="AK284">
            <v>356</v>
          </cell>
        </row>
        <row r="285">
          <cell r="F285">
            <v>2408</v>
          </cell>
          <cell r="P285">
            <v>25</v>
          </cell>
          <cell r="Q285">
            <v>0</v>
          </cell>
          <cell r="R285">
            <v>0</v>
          </cell>
          <cell r="S285">
            <v>250</v>
          </cell>
          <cell r="T285">
            <v>0</v>
          </cell>
          <cell r="U285">
            <v>0</v>
          </cell>
          <cell r="V285">
            <v>602.18181818181824</v>
          </cell>
          <cell r="W285">
            <v>0</v>
          </cell>
          <cell r="X285">
            <v>0</v>
          </cell>
          <cell r="Y285">
            <v>0</v>
          </cell>
          <cell r="Z285">
            <v>0</v>
          </cell>
          <cell r="AA285">
            <v>2066.909090909091</v>
          </cell>
          <cell r="AB285">
            <v>0</v>
          </cell>
          <cell r="AC285">
            <v>0</v>
          </cell>
          <cell r="AD285">
            <v>0</v>
          </cell>
          <cell r="AE285">
            <v>0</v>
          </cell>
          <cell r="AF285">
            <v>1365.8181818181818</v>
          </cell>
          <cell r="AG285">
            <v>1201</v>
          </cell>
          <cell r="AH285">
            <v>0</v>
          </cell>
          <cell r="AK285">
            <v>250</v>
          </cell>
        </row>
        <row r="286">
          <cell r="F286">
            <v>41158.976190476198</v>
          </cell>
          <cell r="P286">
            <v>1708.5</v>
          </cell>
          <cell r="Q286">
            <v>0</v>
          </cell>
          <cell r="R286">
            <v>0</v>
          </cell>
          <cell r="S286">
            <v>930.52121212121165</v>
          </cell>
          <cell r="T286">
            <v>-654.3785272727273</v>
          </cell>
          <cell r="U286">
            <v>-670.49601818181827</v>
          </cell>
          <cell r="V286">
            <v>0</v>
          </cell>
          <cell r="W286">
            <v>0</v>
          </cell>
          <cell r="X286">
            <v>627.1030303030293</v>
          </cell>
          <cell r="Y286">
            <v>-522</v>
          </cell>
          <cell r="Z286">
            <v>-184.38636363636363</v>
          </cell>
          <cell r="AA286">
            <v>0</v>
          </cell>
          <cell r="AB286">
            <v>0</v>
          </cell>
          <cell r="AC286">
            <v>867.45757575757523</v>
          </cell>
          <cell r="AF286">
            <v>534.23939393939372</v>
          </cell>
          <cell r="AG286">
            <v>478.29999999999973</v>
          </cell>
          <cell r="AH286">
            <v>136.93939393939388</v>
          </cell>
          <cell r="AK286">
            <v>46195.597402597406</v>
          </cell>
        </row>
        <row r="287">
          <cell r="F287">
            <v>0</v>
          </cell>
          <cell r="P287">
            <v>655</v>
          </cell>
          <cell r="Q287">
            <v>0</v>
          </cell>
          <cell r="R287">
            <v>0</v>
          </cell>
          <cell r="S287">
            <v>655</v>
          </cell>
          <cell r="T287">
            <v>0</v>
          </cell>
          <cell r="U287">
            <v>0</v>
          </cell>
          <cell r="V287">
            <v>545.18181818181824</v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  <cell r="AA287">
            <v>1510.909090909091</v>
          </cell>
          <cell r="AB287">
            <v>0</v>
          </cell>
          <cell r="AC287">
            <v>0</v>
          </cell>
          <cell r="AD287">
            <v>0</v>
          </cell>
          <cell r="AE287">
            <v>0</v>
          </cell>
          <cell r="AF287">
            <v>429.81818181818176</v>
          </cell>
          <cell r="AG287">
            <v>430</v>
          </cell>
          <cell r="AH287">
            <v>-0.18181818181818699</v>
          </cell>
          <cell r="AK287">
            <v>0</v>
          </cell>
        </row>
        <row r="288">
          <cell r="F288">
            <v>1734</v>
          </cell>
          <cell r="P288">
            <v>1828.5</v>
          </cell>
          <cell r="Q288">
            <v>0</v>
          </cell>
          <cell r="R288">
            <v>0</v>
          </cell>
          <cell r="S288">
            <v>5192.5212121212126</v>
          </cell>
          <cell r="T288">
            <v>0</v>
          </cell>
          <cell r="U288">
            <v>0</v>
          </cell>
          <cell r="V288">
            <v>0</v>
          </cell>
          <cell r="W288">
            <v>0</v>
          </cell>
          <cell r="X288">
            <v>627.10303030303021</v>
          </cell>
          <cell r="Y288">
            <v>0</v>
          </cell>
          <cell r="Z288">
            <v>0</v>
          </cell>
          <cell r="AA288">
            <v>0</v>
          </cell>
          <cell r="AB288">
            <v>0</v>
          </cell>
          <cell r="AC288">
            <v>866.79090909090905</v>
          </cell>
          <cell r="AF288">
            <v>-401.16060606060614</v>
          </cell>
          <cell r="AG288">
            <v>478.30000000000007</v>
          </cell>
          <cell r="AH288">
            <v>-767.4606060606061</v>
          </cell>
          <cell r="AK288">
            <v>10216.554545454546</v>
          </cell>
        </row>
        <row r="289">
          <cell r="F289">
            <v>-1308</v>
          </cell>
          <cell r="P289">
            <v>1187</v>
          </cell>
          <cell r="S289">
            <v>3582</v>
          </cell>
          <cell r="V289">
            <v>0</v>
          </cell>
          <cell r="X289">
            <v>-15</v>
          </cell>
          <cell r="AA289">
            <v>0</v>
          </cell>
          <cell r="AC289">
            <v>-70</v>
          </cell>
          <cell r="AF289">
            <v>-1054.4000000000001</v>
          </cell>
          <cell r="AG289">
            <v>-150</v>
          </cell>
          <cell r="AH289">
            <v>-904.4</v>
          </cell>
          <cell r="AK289">
            <v>2328.4</v>
          </cell>
        </row>
        <row r="290">
          <cell r="F290">
            <v>0</v>
          </cell>
          <cell r="P290">
            <v>450.5</v>
          </cell>
          <cell r="Q290">
            <v>0</v>
          </cell>
          <cell r="R290">
            <v>0</v>
          </cell>
          <cell r="S290">
            <v>1011.8545454545454</v>
          </cell>
          <cell r="T290">
            <v>0</v>
          </cell>
          <cell r="U290">
            <v>0</v>
          </cell>
          <cell r="V290">
            <v>0</v>
          </cell>
          <cell r="W290">
            <v>0</v>
          </cell>
          <cell r="X290">
            <v>554.43636363636358</v>
          </cell>
          <cell r="Y290">
            <v>0</v>
          </cell>
          <cell r="Z290">
            <v>0</v>
          </cell>
          <cell r="AA290">
            <v>0</v>
          </cell>
          <cell r="AB290">
            <v>0</v>
          </cell>
          <cell r="AC290">
            <v>1124.7909090909091</v>
          </cell>
          <cell r="AD290">
            <v>0</v>
          </cell>
          <cell r="AE290">
            <v>0</v>
          </cell>
          <cell r="AF290">
            <v>237.57272727272729</v>
          </cell>
          <cell r="AG290">
            <v>237.30000000000004</v>
          </cell>
          <cell r="AH290">
            <v>0.27272727272728048</v>
          </cell>
          <cell r="AK290">
            <v>3379.1545454545449</v>
          </cell>
        </row>
        <row r="291">
          <cell r="F291">
            <v>0</v>
          </cell>
          <cell r="P291">
            <v>0</v>
          </cell>
          <cell r="S291">
            <v>0</v>
          </cell>
          <cell r="V291">
            <v>11</v>
          </cell>
          <cell r="X291">
            <v>0</v>
          </cell>
          <cell r="AA291">
            <v>201</v>
          </cell>
          <cell r="AC291">
            <v>0</v>
          </cell>
          <cell r="AF291">
            <v>0</v>
          </cell>
          <cell r="AG291">
            <v>0</v>
          </cell>
          <cell r="AH291">
            <v>0</v>
          </cell>
          <cell r="AK291">
            <v>0</v>
          </cell>
        </row>
        <row r="292">
          <cell r="F292">
            <v>0</v>
          </cell>
          <cell r="P292">
            <v>0</v>
          </cell>
          <cell r="S292">
            <v>0</v>
          </cell>
          <cell r="V292">
            <v>85</v>
          </cell>
          <cell r="X292">
            <v>0</v>
          </cell>
          <cell r="AA292">
            <v>84</v>
          </cell>
          <cell r="AC292">
            <v>0</v>
          </cell>
          <cell r="AF292">
            <v>0</v>
          </cell>
          <cell r="AG292">
            <v>0</v>
          </cell>
          <cell r="AH292">
            <v>0</v>
          </cell>
          <cell r="AK292">
            <v>0</v>
          </cell>
        </row>
        <row r="293">
          <cell r="F293">
            <v>3005</v>
          </cell>
          <cell r="P293">
            <v>129</v>
          </cell>
          <cell r="Q293">
            <v>0</v>
          </cell>
          <cell r="R293">
            <v>0</v>
          </cell>
          <cell r="S293">
            <v>517.66666666666663</v>
          </cell>
          <cell r="T293">
            <v>0</v>
          </cell>
          <cell r="U293">
            <v>0</v>
          </cell>
          <cell r="V293">
            <v>0</v>
          </cell>
          <cell r="W293">
            <v>0</v>
          </cell>
          <cell r="X293">
            <v>217</v>
          </cell>
          <cell r="Y293">
            <v>0</v>
          </cell>
          <cell r="Z293">
            <v>0</v>
          </cell>
          <cell r="AA293">
            <v>0</v>
          </cell>
          <cell r="AB293">
            <v>0</v>
          </cell>
          <cell r="AC293">
            <v>-188</v>
          </cell>
          <cell r="AF293">
            <v>407.66666666666663</v>
          </cell>
          <cell r="AG293">
            <v>384</v>
          </cell>
          <cell r="AH293">
            <v>135.66666666666666</v>
          </cell>
          <cell r="AK293">
            <v>4450.333333333333</v>
          </cell>
        </row>
        <row r="294">
          <cell r="F294">
            <v>100</v>
          </cell>
          <cell r="P294">
            <v>1</v>
          </cell>
          <cell r="S294">
            <v>97.666666666666629</v>
          </cell>
          <cell r="X294">
            <v>12</v>
          </cell>
          <cell r="AC294">
            <v>-372</v>
          </cell>
          <cell r="AF294">
            <v>3.3333333333333144</v>
          </cell>
          <cell r="AG294">
            <v>70</v>
          </cell>
          <cell r="AH294">
            <v>45.333333333333314</v>
          </cell>
          <cell r="AK294">
            <v>-141.00000000000006</v>
          </cell>
        </row>
        <row r="295">
          <cell r="F295">
            <v>2</v>
          </cell>
          <cell r="P295">
            <v>42</v>
          </cell>
          <cell r="S295">
            <v>319</v>
          </cell>
          <cell r="V295">
            <v>-129</v>
          </cell>
          <cell r="X295">
            <v>85</v>
          </cell>
          <cell r="AA295">
            <v>0</v>
          </cell>
          <cell r="AC295">
            <v>84</v>
          </cell>
          <cell r="AF295">
            <v>194.33333333333334</v>
          </cell>
          <cell r="AG295">
            <v>133</v>
          </cell>
          <cell r="AH295">
            <v>61.333333333333343</v>
          </cell>
          <cell r="AK295">
            <v>726.33333333333337</v>
          </cell>
        </row>
        <row r="296">
          <cell r="F296">
            <v>2903</v>
          </cell>
          <cell r="P296">
            <v>86</v>
          </cell>
          <cell r="Q296">
            <v>0</v>
          </cell>
          <cell r="R296">
            <v>0</v>
          </cell>
          <cell r="S296">
            <v>101</v>
          </cell>
          <cell r="T296">
            <v>-717.75479999999993</v>
          </cell>
          <cell r="U296">
            <v>-735.76520000000005</v>
          </cell>
          <cell r="V296">
            <v>602.1818181818187</v>
          </cell>
          <cell r="W296">
            <v>-951</v>
          </cell>
          <cell r="X296">
            <v>120</v>
          </cell>
          <cell r="Y296">
            <v>0</v>
          </cell>
          <cell r="Z296">
            <v>0</v>
          </cell>
          <cell r="AA296">
            <v>2103.5757575757575</v>
          </cell>
          <cell r="AB296">
            <v>-314</v>
          </cell>
          <cell r="AC296">
            <v>100</v>
          </cell>
          <cell r="AD296">
            <v>-293</v>
          </cell>
          <cell r="AE296">
            <v>-120.37515151515153</v>
          </cell>
          <cell r="AF296">
            <v>210</v>
          </cell>
          <cell r="AG296">
            <v>181</v>
          </cell>
          <cell r="AH296">
            <v>29</v>
          </cell>
          <cell r="AK296">
            <v>3865</v>
          </cell>
        </row>
        <row r="297">
          <cell r="P297">
            <v>0</v>
          </cell>
          <cell r="AF297">
            <v>0</v>
          </cell>
          <cell r="AG297">
            <v>0</v>
          </cell>
          <cell r="AH297">
            <v>0</v>
          </cell>
          <cell r="AK297">
            <v>0</v>
          </cell>
        </row>
        <row r="298">
          <cell r="F298">
            <v>37</v>
          </cell>
          <cell r="P298">
            <v>62</v>
          </cell>
          <cell r="S298">
            <v>81</v>
          </cell>
          <cell r="X298">
            <v>-129.33333333333334</v>
          </cell>
          <cell r="AC298">
            <v>0</v>
          </cell>
          <cell r="AF298">
            <v>8</v>
          </cell>
          <cell r="AG298">
            <v>7</v>
          </cell>
          <cell r="AH298">
            <v>1</v>
          </cell>
          <cell r="AK298">
            <v>58.666666666666657</v>
          </cell>
        </row>
        <row r="299">
          <cell r="F299">
            <v>41158.976190476198</v>
          </cell>
          <cell r="G299">
            <v>0</v>
          </cell>
          <cell r="H299">
            <v>0</v>
          </cell>
          <cell r="P299">
            <v>1708.5</v>
          </cell>
          <cell r="Q299">
            <v>0</v>
          </cell>
          <cell r="R299">
            <v>0</v>
          </cell>
          <cell r="S299">
            <v>930.52121212121165</v>
          </cell>
          <cell r="T299">
            <v>-654.3785272727273</v>
          </cell>
          <cell r="U299">
            <v>-670.49601818181827</v>
          </cell>
          <cell r="V299">
            <v>0</v>
          </cell>
          <cell r="W299">
            <v>0</v>
          </cell>
          <cell r="X299">
            <v>627.1030303030293</v>
          </cell>
          <cell r="Y299">
            <v>-522</v>
          </cell>
          <cell r="Z299">
            <v>-184.38636363636363</v>
          </cell>
          <cell r="AA299">
            <v>0</v>
          </cell>
          <cell r="AB299">
            <v>0</v>
          </cell>
          <cell r="AC299">
            <v>867.45757575757523</v>
          </cell>
          <cell r="AF299">
            <v>534.23939393939372</v>
          </cell>
          <cell r="AG299">
            <v>478.29999999999973</v>
          </cell>
          <cell r="AH299">
            <v>136.93939393939388</v>
          </cell>
          <cell r="AK299">
            <v>46195.597402597406</v>
          </cell>
        </row>
        <row r="300">
          <cell r="F300">
            <v>0</v>
          </cell>
          <cell r="AH300">
            <v>191</v>
          </cell>
          <cell r="AK300">
            <v>0</v>
          </cell>
        </row>
        <row r="301">
          <cell r="F301">
            <v>0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0</v>
          </cell>
          <cell r="V301">
            <v>0</v>
          </cell>
          <cell r="W301">
            <v>0</v>
          </cell>
          <cell r="X301">
            <v>0</v>
          </cell>
          <cell r="Y301">
            <v>0</v>
          </cell>
          <cell r="Z301">
            <v>0</v>
          </cell>
          <cell r="AA301">
            <v>0</v>
          </cell>
          <cell r="AB301">
            <v>0</v>
          </cell>
          <cell r="AC301">
            <v>0</v>
          </cell>
          <cell r="AD301">
            <v>0</v>
          </cell>
          <cell r="AE301">
            <v>0</v>
          </cell>
          <cell r="AF301">
            <v>0</v>
          </cell>
          <cell r="AG301">
            <v>0</v>
          </cell>
          <cell r="AH301">
            <v>0</v>
          </cell>
          <cell r="AK301">
            <v>0</v>
          </cell>
        </row>
        <row r="302">
          <cell r="F302">
            <v>41158.976190476198</v>
          </cell>
          <cell r="G302">
            <v>0</v>
          </cell>
          <cell r="H302">
            <v>0</v>
          </cell>
          <cell r="P302">
            <v>1708.5</v>
          </cell>
          <cell r="Q302">
            <v>0</v>
          </cell>
          <cell r="R302">
            <v>0</v>
          </cell>
          <cell r="S302">
            <v>930.52121212121165</v>
          </cell>
          <cell r="T302">
            <v>-654.3785272727273</v>
          </cell>
          <cell r="U302">
            <v>-670.49601818181827</v>
          </cell>
          <cell r="V302">
            <v>0</v>
          </cell>
          <cell r="W302">
            <v>0</v>
          </cell>
          <cell r="X302">
            <v>627.1030303030293</v>
          </cell>
          <cell r="Y302">
            <v>-522</v>
          </cell>
          <cell r="Z302">
            <v>-184.38636363636363</v>
          </cell>
          <cell r="AA302">
            <v>0</v>
          </cell>
          <cell r="AB302">
            <v>0</v>
          </cell>
          <cell r="AC302">
            <v>867.45757575757523</v>
          </cell>
          <cell r="AF302">
            <v>534.23939393939372</v>
          </cell>
          <cell r="AG302">
            <v>206.29999999999984</v>
          </cell>
          <cell r="AH302">
            <v>327.93939393939388</v>
          </cell>
          <cell r="AK302">
            <v>46195.597402597406</v>
          </cell>
        </row>
        <row r="303">
          <cell r="F303">
            <v>0</v>
          </cell>
          <cell r="AK303">
            <v>0</v>
          </cell>
        </row>
        <row r="304">
          <cell r="F304">
            <v>0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0</v>
          </cell>
          <cell r="V304">
            <v>0</v>
          </cell>
          <cell r="W304">
            <v>0</v>
          </cell>
          <cell r="X304">
            <v>0</v>
          </cell>
          <cell r="Y304">
            <v>0</v>
          </cell>
          <cell r="Z304">
            <v>0</v>
          </cell>
          <cell r="AA304">
            <v>0</v>
          </cell>
          <cell r="AB304">
            <v>0</v>
          </cell>
          <cell r="AC304">
            <v>0</v>
          </cell>
          <cell r="AD304">
            <v>-293</v>
          </cell>
          <cell r="AE304">
            <v>-120.37515151515153</v>
          </cell>
          <cell r="AF304">
            <v>0</v>
          </cell>
          <cell r="AG304">
            <v>0</v>
          </cell>
          <cell r="AH304">
            <v>0</v>
          </cell>
          <cell r="AK304">
            <v>0</v>
          </cell>
        </row>
        <row r="305">
          <cell r="F305">
            <v>0</v>
          </cell>
          <cell r="P305">
            <v>0</v>
          </cell>
          <cell r="S305">
            <v>0</v>
          </cell>
          <cell r="X305">
            <v>0</v>
          </cell>
          <cell r="AC305">
            <v>0</v>
          </cell>
          <cell r="AF305">
            <v>0</v>
          </cell>
          <cell r="AG305">
            <v>0</v>
          </cell>
          <cell r="AH305">
            <v>0</v>
          </cell>
          <cell r="AK305">
            <v>0</v>
          </cell>
        </row>
        <row r="306">
          <cell r="P306">
            <v>0</v>
          </cell>
          <cell r="AK306">
            <v>0</v>
          </cell>
        </row>
        <row r="307">
          <cell r="F307">
            <v>41158.976190476198</v>
          </cell>
          <cell r="P307">
            <v>1708.5</v>
          </cell>
          <cell r="Q307">
            <v>0</v>
          </cell>
          <cell r="R307">
            <v>0</v>
          </cell>
          <cell r="S307">
            <v>930.52121212121165</v>
          </cell>
          <cell r="T307">
            <v>-654.3785272727273</v>
          </cell>
          <cell r="U307">
            <v>-670.49601818181827</v>
          </cell>
          <cell r="V307">
            <v>0</v>
          </cell>
          <cell r="W307">
            <v>0</v>
          </cell>
          <cell r="X307">
            <v>627.1030303030293</v>
          </cell>
          <cell r="Y307">
            <v>-522</v>
          </cell>
          <cell r="Z307">
            <v>-184.38636363636363</v>
          </cell>
          <cell r="AA307">
            <v>0</v>
          </cell>
          <cell r="AB307">
            <v>0</v>
          </cell>
          <cell r="AC307">
            <v>867.45757575757523</v>
          </cell>
          <cell r="AF307">
            <v>534.23939393939372</v>
          </cell>
          <cell r="AG307">
            <v>206.29999999999984</v>
          </cell>
          <cell r="AH307">
            <v>327.93939393939388</v>
          </cell>
          <cell r="AK307">
            <v>46195.597402597406</v>
          </cell>
        </row>
        <row r="308">
          <cell r="F308">
            <v>3400</v>
          </cell>
          <cell r="AK308">
            <v>0</v>
          </cell>
        </row>
        <row r="309">
          <cell r="P309">
            <v>0</v>
          </cell>
          <cell r="S309">
            <v>0</v>
          </cell>
          <cell r="AK309">
            <v>0</v>
          </cell>
        </row>
        <row r="310">
          <cell r="F310">
            <v>0</v>
          </cell>
          <cell r="S310">
            <v>0</v>
          </cell>
          <cell r="AK310">
            <v>0</v>
          </cell>
        </row>
        <row r="311">
          <cell r="F311">
            <v>3500</v>
          </cell>
          <cell r="AK311">
            <v>3500</v>
          </cell>
        </row>
        <row r="312">
          <cell r="S312">
            <v>0</v>
          </cell>
        </row>
        <row r="313">
          <cell r="F313">
            <v>0</v>
          </cell>
          <cell r="AK313">
            <v>0</v>
          </cell>
        </row>
        <row r="314">
          <cell r="S314">
            <v>0</v>
          </cell>
          <cell r="AK314">
            <v>0</v>
          </cell>
        </row>
        <row r="315">
          <cell r="F315">
            <v>44586.804761904765</v>
          </cell>
          <cell r="P315">
            <v>1115</v>
          </cell>
          <cell r="Q315">
            <v>0</v>
          </cell>
          <cell r="R315">
            <v>0</v>
          </cell>
          <cell r="S315">
            <v>4296</v>
          </cell>
          <cell r="T315">
            <v>-717.75479999999993</v>
          </cell>
          <cell r="U315">
            <v>-735.76520000000005</v>
          </cell>
          <cell r="V315">
            <v>602.1818181818187</v>
          </cell>
          <cell r="W315">
            <v>-951</v>
          </cell>
          <cell r="X315">
            <v>-222.13181818181818</v>
          </cell>
          <cell r="Y315">
            <v>0</v>
          </cell>
          <cell r="Z315">
            <v>0</v>
          </cell>
          <cell r="AA315">
            <v>2103.5757575757575</v>
          </cell>
          <cell r="AB315">
            <v>-314</v>
          </cell>
          <cell r="AC315">
            <v>-80.902424242424232</v>
          </cell>
          <cell r="AD315">
            <v>-293</v>
          </cell>
          <cell r="AE315">
            <v>-120.37515151515153</v>
          </cell>
          <cell r="AF315">
            <v>1365.8181818181815</v>
          </cell>
          <cell r="AG315">
            <v>1016.9999999999998</v>
          </cell>
          <cell r="AH315">
            <v>348.81818181818176</v>
          </cell>
          <cell r="AK315">
            <v>54477.380519480525</v>
          </cell>
        </row>
        <row r="316">
          <cell r="AK316">
            <v>0</v>
          </cell>
        </row>
        <row r="317">
          <cell r="S317">
            <v>0</v>
          </cell>
        </row>
        <row r="318">
          <cell r="F318">
            <v>41158.976190476198</v>
          </cell>
          <cell r="P318">
            <v>1708.5</v>
          </cell>
          <cell r="Q318">
            <v>0</v>
          </cell>
          <cell r="R318">
            <v>0</v>
          </cell>
          <cell r="S318">
            <v>930.52121212121165</v>
          </cell>
          <cell r="T318">
            <v>-654.3785272727273</v>
          </cell>
          <cell r="U318">
            <v>-670.49601818181827</v>
          </cell>
          <cell r="V318">
            <v>0</v>
          </cell>
          <cell r="W318">
            <v>0</v>
          </cell>
          <cell r="X318">
            <v>627.1030303030293</v>
          </cell>
          <cell r="Y318">
            <v>-522</v>
          </cell>
          <cell r="Z318">
            <v>-184.38636363636363</v>
          </cell>
          <cell r="AA318">
            <v>0</v>
          </cell>
          <cell r="AB318">
            <v>0</v>
          </cell>
          <cell r="AC318">
            <v>867.45757575757523</v>
          </cell>
          <cell r="AF318">
            <v>534.23939393939372</v>
          </cell>
          <cell r="AG318">
            <v>206.29999999999984</v>
          </cell>
          <cell r="AH318">
            <v>327.93939393939388</v>
          </cell>
          <cell r="AK318">
            <v>46195.597402597406</v>
          </cell>
        </row>
        <row r="324">
          <cell r="AK324">
            <v>7180.8099999999995</v>
          </cell>
          <cell r="AM324">
            <v>5319.75</v>
          </cell>
        </row>
        <row r="325">
          <cell r="F325">
            <v>116</v>
          </cell>
          <cell r="P325">
            <v>329</v>
          </cell>
          <cell r="S325">
            <v>570</v>
          </cell>
          <cell r="V325">
            <v>197</v>
          </cell>
          <cell r="X325">
            <v>203</v>
          </cell>
          <cell r="AA325">
            <v>163</v>
          </cell>
          <cell r="AC325">
            <v>166</v>
          </cell>
          <cell r="AF325">
            <v>507</v>
          </cell>
          <cell r="AG325">
            <v>445</v>
          </cell>
          <cell r="AH325">
            <v>62</v>
          </cell>
          <cell r="AK325">
            <v>2016</v>
          </cell>
          <cell r="AM325">
            <v>1509</v>
          </cell>
        </row>
        <row r="326">
          <cell r="AK326">
            <v>7379.804761904762</v>
          </cell>
          <cell r="AM326">
            <v>7379.804761904762</v>
          </cell>
        </row>
        <row r="327">
          <cell r="AK327">
            <v>6913.51</v>
          </cell>
          <cell r="AM327">
            <v>5188.75</v>
          </cell>
        </row>
        <row r="328">
          <cell r="F328">
            <v>186</v>
          </cell>
          <cell r="P328">
            <v>348</v>
          </cell>
          <cell r="S328">
            <v>517</v>
          </cell>
          <cell r="X328">
            <v>175</v>
          </cell>
          <cell r="AC328">
            <v>146</v>
          </cell>
          <cell r="AF328">
            <v>470</v>
          </cell>
          <cell r="AG328">
            <v>407</v>
          </cell>
          <cell r="AH328">
            <v>63</v>
          </cell>
          <cell r="AK328">
            <v>1972</v>
          </cell>
          <cell r="AM328">
            <v>1502</v>
          </cell>
        </row>
        <row r="329">
          <cell r="AK329">
            <v>5868.9761904761908</v>
          </cell>
          <cell r="AM329">
            <v>5868.9761904761908</v>
          </cell>
        </row>
        <row r="330">
          <cell r="AK330">
            <v>347.33333333333331</v>
          </cell>
          <cell r="AM330">
            <v>347.33333333333331</v>
          </cell>
        </row>
        <row r="331">
          <cell r="AK331">
            <v>58.666666666666657</v>
          </cell>
          <cell r="AM331">
            <v>50.666666666666657</v>
          </cell>
        </row>
        <row r="332">
          <cell r="AK332">
            <v>1548.6428571428573</v>
          </cell>
          <cell r="AM332">
            <v>1548.6428571428573</v>
          </cell>
        </row>
        <row r="333">
          <cell r="AK333">
            <v>3500</v>
          </cell>
          <cell r="AM333">
            <v>3500</v>
          </cell>
        </row>
        <row r="334">
          <cell r="AK334">
            <v>0</v>
          </cell>
          <cell r="AM334">
            <v>0</v>
          </cell>
        </row>
        <row r="335">
          <cell r="AK335">
            <v>473</v>
          </cell>
          <cell r="AM335">
            <v>473</v>
          </cell>
        </row>
        <row r="336">
          <cell r="AK336">
            <v>3600</v>
          </cell>
          <cell r="AM336">
            <v>3366.090909090909</v>
          </cell>
        </row>
        <row r="337">
          <cell r="AK337">
            <v>0</v>
          </cell>
          <cell r="AM337">
            <v>0</v>
          </cell>
        </row>
        <row r="338">
          <cell r="AK338">
            <v>2328.4</v>
          </cell>
          <cell r="AM338">
            <v>3382.8</v>
          </cell>
        </row>
        <row r="339">
          <cell r="AK339">
            <v>3379.1545454545449</v>
          </cell>
          <cell r="AM339">
            <v>3141.5818181818177</v>
          </cell>
        </row>
        <row r="340">
          <cell r="AK340">
            <v>0</v>
          </cell>
          <cell r="AM340">
            <v>0</v>
          </cell>
        </row>
        <row r="341">
          <cell r="AK341">
            <v>0</v>
          </cell>
          <cell r="AM341">
            <v>0</v>
          </cell>
        </row>
        <row r="342">
          <cell r="AK342">
            <v>0</v>
          </cell>
          <cell r="AM342">
            <v>0</v>
          </cell>
        </row>
        <row r="343">
          <cell r="AK343">
            <v>4933.05</v>
          </cell>
          <cell r="AM343">
            <v>4166</v>
          </cell>
        </row>
        <row r="344">
          <cell r="AK344">
            <v>1912</v>
          </cell>
          <cell r="AM344">
            <v>1457</v>
          </cell>
        </row>
        <row r="345">
          <cell r="AK345">
            <v>1115</v>
          </cell>
          <cell r="AM345">
            <v>1083</v>
          </cell>
        </row>
        <row r="346">
          <cell r="AK346">
            <v>1370</v>
          </cell>
          <cell r="AM346">
            <v>-300</v>
          </cell>
        </row>
        <row r="347">
          <cell r="AK347">
            <v>536.04999999999995</v>
          </cell>
          <cell r="AM347">
            <v>527</v>
          </cell>
        </row>
        <row r="348">
          <cell r="P348">
            <v>225</v>
          </cell>
          <cell r="S348">
            <v>296</v>
          </cell>
          <cell r="V348">
            <v>56</v>
          </cell>
          <cell r="X348">
            <v>56</v>
          </cell>
          <cell r="AA348">
            <v>-78.090909090909093</v>
          </cell>
          <cell r="AC348">
            <v>561.88181818181829</v>
          </cell>
          <cell r="AF348">
            <v>-250.18181818181819</v>
          </cell>
          <cell r="AG348">
            <v>-250</v>
          </cell>
          <cell r="AH348">
            <v>-0.18181818181818699</v>
          </cell>
          <cell r="AK348">
            <v>0</v>
          </cell>
          <cell r="AM348">
            <v>0</v>
          </cell>
        </row>
        <row r="349">
          <cell r="AK349">
            <v>0</v>
          </cell>
          <cell r="AM349">
            <v>0</v>
          </cell>
        </row>
        <row r="350">
          <cell r="F350">
            <v>33</v>
          </cell>
          <cell r="P350">
            <v>0</v>
          </cell>
          <cell r="S350">
            <v>0</v>
          </cell>
          <cell r="V350">
            <v>0</v>
          </cell>
          <cell r="X350">
            <v>0</v>
          </cell>
          <cell r="AA350">
            <v>0</v>
          </cell>
          <cell r="AC350">
            <v>0</v>
          </cell>
          <cell r="AF350">
            <v>0</v>
          </cell>
          <cell r="AG350">
            <v>0</v>
          </cell>
          <cell r="AH350">
            <v>0</v>
          </cell>
          <cell r="AK350">
            <v>1111</v>
          </cell>
          <cell r="AM350">
            <v>441</v>
          </cell>
        </row>
        <row r="351">
          <cell r="P351">
            <v>225</v>
          </cell>
          <cell r="S351">
            <v>296</v>
          </cell>
          <cell r="X351">
            <v>56</v>
          </cell>
          <cell r="AC351">
            <v>-117.85909090909095</v>
          </cell>
          <cell r="AF351">
            <v>-167.67727272727276</v>
          </cell>
          <cell r="AG351">
            <v>-167.95000000000005</v>
          </cell>
          <cell r="AH351">
            <v>0.27272727272728048</v>
          </cell>
          <cell r="AK351">
            <v>291.46363636363628</v>
          </cell>
          <cell r="AM351">
            <v>395</v>
          </cell>
        </row>
        <row r="352">
          <cell r="AK352">
            <v>0</v>
          </cell>
          <cell r="AM352">
            <v>0</v>
          </cell>
        </row>
        <row r="353">
          <cell r="F353">
            <v>33</v>
          </cell>
          <cell r="P353">
            <v>0</v>
          </cell>
          <cell r="S353">
            <v>0</v>
          </cell>
          <cell r="X353">
            <v>0</v>
          </cell>
          <cell r="AC353">
            <v>0</v>
          </cell>
          <cell r="AF353">
            <v>0</v>
          </cell>
          <cell r="AG353">
            <v>0</v>
          </cell>
          <cell r="AH353">
            <v>0</v>
          </cell>
          <cell r="AK353">
            <v>389</v>
          </cell>
          <cell r="AM353">
            <v>389</v>
          </cell>
        </row>
        <row r="354">
          <cell r="AK354">
            <v>316</v>
          </cell>
          <cell r="AM354">
            <v>316</v>
          </cell>
        </row>
        <row r="355">
          <cell r="AK355">
            <v>0</v>
          </cell>
          <cell r="AM355">
            <v>0</v>
          </cell>
        </row>
        <row r="356">
          <cell r="AK356">
            <v>0</v>
          </cell>
          <cell r="AM356">
            <v>0</v>
          </cell>
        </row>
        <row r="357">
          <cell r="AK357">
            <v>4450.333333333333</v>
          </cell>
          <cell r="AM357" t="e">
            <v>#REF!</v>
          </cell>
        </row>
        <row r="358">
          <cell r="F358">
            <v>0</v>
          </cell>
          <cell r="P358">
            <v>0</v>
          </cell>
          <cell r="S358">
            <v>0</v>
          </cell>
          <cell r="T358">
            <v>162.88</v>
          </cell>
          <cell r="U358">
            <v>855.12</v>
          </cell>
          <cell r="V358">
            <v>471</v>
          </cell>
          <cell r="W358">
            <v>447</v>
          </cell>
          <cell r="X358">
            <v>104</v>
          </cell>
          <cell r="Y358">
            <v>359</v>
          </cell>
          <cell r="Z358">
            <v>141.33333333333337</v>
          </cell>
          <cell r="AA358">
            <v>273</v>
          </cell>
          <cell r="AB358">
            <v>455</v>
          </cell>
          <cell r="AC358">
            <v>118</v>
          </cell>
          <cell r="AD358">
            <v>289</v>
          </cell>
          <cell r="AE358">
            <v>117</v>
          </cell>
          <cell r="AF358">
            <v>-28</v>
          </cell>
          <cell r="AG358">
            <v>-28</v>
          </cell>
          <cell r="AH358">
            <v>0</v>
          </cell>
          <cell r="AK358">
            <v>-141.00000000000006</v>
          </cell>
          <cell r="AM358">
            <v>744</v>
          </cell>
        </row>
        <row r="359">
          <cell r="AK359">
            <v>726.33333333333337</v>
          </cell>
        </row>
        <row r="360">
          <cell r="AK360">
            <v>3865</v>
          </cell>
        </row>
        <row r="361">
          <cell r="F361">
            <v>0</v>
          </cell>
          <cell r="P361">
            <v>0</v>
          </cell>
          <cell r="S361">
            <v>1018</v>
          </cell>
          <cell r="T361">
            <v>162.88</v>
          </cell>
          <cell r="U361">
            <v>855.12</v>
          </cell>
          <cell r="X361">
            <v>466</v>
          </cell>
          <cell r="Y361">
            <v>407</v>
          </cell>
          <cell r="Z361">
            <v>144</v>
          </cell>
          <cell r="AC361">
            <v>523.66666666666663</v>
          </cell>
          <cell r="AF361">
            <v>495</v>
          </cell>
          <cell r="AG361">
            <v>526</v>
          </cell>
          <cell r="AH361">
            <v>0</v>
          </cell>
          <cell r="AK361">
            <v>2512.6666666666665</v>
          </cell>
          <cell r="AM361">
            <v>2017.6666666666665</v>
          </cell>
        </row>
        <row r="367">
          <cell r="F367">
            <v>0</v>
          </cell>
        </row>
        <row r="370">
          <cell r="F370">
            <v>0</v>
          </cell>
        </row>
        <row r="381">
          <cell r="F381" t="str">
            <v>лютий</v>
          </cell>
          <cell r="P381" t="str">
            <v>лютий</v>
          </cell>
          <cell r="V381" t="str">
            <v>лютий</v>
          </cell>
          <cell r="X381" t="str">
            <v>лютий</v>
          </cell>
          <cell r="AA381" t="str">
            <v>лютий</v>
          </cell>
          <cell r="AC381" t="str">
            <v>лютий</v>
          </cell>
        </row>
        <row r="382">
          <cell r="F382" t="str">
            <v>АППАРАТ</v>
          </cell>
          <cell r="P382" t="str">
            <v>ККМ</v>
          </cell>
          <cell r="V382" t="str">
            <v>ТЕЦ5</v>
          </cell>
          <cell r="X382" t="str">
            <v>ТЕЦ5</v>
          </cell>
          <cell r="AA382" t="str">
            <v>ТЕЦ6</v>
          </cell>
          <cell r="AC382" t="str">
            <v>ТЕЦ6</v>
          </cell>
          <cell r="AK382" t="str">
            <v>АК "КЕ"</v>
          </cell>
          <cell r="AL382" t="str">
            <v>Е/Е</v>
          </cell>
        </row>
        <row r="383">
          <cell r="F383" t="str">
            <v>ПЛАН</v>
          </cell>
          <cell r="P383" t="str">
            <v>ПЛАН</v>
          </cell>
          <cell r="V383" t="str">
            <v>ПЛАН</v>
          </cell>
          <cell r="X383" t="str">
            <v>ПЛАН</v>
          </cell>
          <cell r="AA383" t="str">
            <v>ПЛАН</v>
          </cell>
          <cell r="AC383" t="str">
            <v>ПЛАН</v>
          </cell>
          <cell r="AK383" t="str">
            <v>ПЛАН</v>
          </cell>
          <cell r="AL383" t="str">
            <v>ПЛАН</v>
          </cell>
        </row>
        <row r="384">
          <cell r="F384" t="str">
            <v>лютий</v>
          </cell>
          <cell r="G384">
            <v>120</v>
          </cell>
          <cell r="H384">
            <v>119</v>
          </cell>
          <cell r="P384" t="str">
            <v>лютий</v>
          </cell>
          <cell r="S384">
            <v>14.333333333333332</v>
          </cell>
          <cell r="V384">
            <v>182</v>
          </cell>
          <cell r="W384">
            <v>148</v>
          </cell>
          <cell r="X384" t="str">
            <v>лютий</v>
          </cell>
          <cell r="Y384">
            <v>131</v>
          </cell>
          <cell r="Z384">
            <v>130</v>
          </cell>
          <cell r="AA384">
            <v>323.66666666666674</v>
          </cell>
          <cell r="AB384">
            <v>257</v>
          </cell>
          <cell r="AC384" t="str">
            <v>лютий</v>
          </cell>
          <cell r="AD384">
            <v>230</v>
          </cell>
          <cell r="AE384">
            <v>231</v>
          </cell>
          <cell r="AK384">
            <v>735.30000000000018</v>
          </cell>
          <cell r="AL384">
            <v>580.33333333333337</v>
          </cell>
          <cell r="AM384">
            <v>551.33333333333337</v>
          </cell>
        </row>
        <row r="385">
          <cell r="F385" t="str">
            <v>АППАРАТ</v>
          </cell>
          <cell r="G385">
            <v>21</v>
          </cell>
          <cell r="P385" t="str">
            <v>ККМ</v>
          </cell>
          <cell r="V385">
            <v>0</v>
          </cell>
          <cell r="W385">
            <v>0</v>
          </cell>
          <cell r="X385" t="str">
            <v>ТЕЦ5</v>
          </cell>
          <cell r="Y385">
            <v>0</v>
          </cell>
          <cell r="AA385">
            <v>3.6666666666666665</v>
          </cell>
          <cell r="AB385">
            <v>3</v>
          </cell>
          <cell r="AC385" t="str">
            <v>ТЕЦ6</v>
          </cell>
          <cell r="AD385">
            <v>3</v>
          </cell>
          <cell r="AK385" t="str">
            <v>АК "КЕ"</v>
          </cell>
          <cell r="AL385" t="str">
            <v>Е/Е</v>
          </cell>
        </row>
        <row r="386">
          <cell r="F386" t="str">
            <v>ПЛАН</v>
          </cell>
          <cell r="G386">
            <v>0</v>
          </cell>
          <cell r="P386" t="str">
            <v>ПЛАН</v>
          </cell>
          <cell r="V386">
            <v>146.66666666666666</v>
          </cell>
          <cell r="W386">
            <v>119</v>
          </cell>
          <cell r="X386" t="str">
            <v>ПЛАН</v>
          </cell>
          <cell r="Y386">
            <v>105</v>
          </cell>
          <cell r="AA386">
            <v>280.66666666666669</v>
          </cell>
          <cell r="AB386">
            <v>223</v>
          </cell>
          <cell r="AC386" t="str">
            <v>ПЛАН</v>
          </cell>
          <cell r="AD386">
            <v>200</v>
          </cell>
          <cell r="AK386" t="str">
            <v>ПЛАН</v>
          </cell>
          <cell r="AL386" t="str">
            <v>ПЛАН</v>
          </cell>
        </row>
        <row r="387">
          <cell r="F387">
            <v>164.3</v>
          </cell>
          <cell r="G387">
            <v>106</v>
          </cell>
          <cell r="H387">
            <v>106</v>
          </cell>
          <cell r="P387">
            <v>14.333333333333332</v>
          </cell>
          <cell r="S387">
            <v>14.333333333333332</v>
          </cell>
          <cell r="V387">
            <v>0</v>
          </cell>
          <cell r="W387">
            <v>0</v>
          </cell>
          <cell r="X387">
            <v>182</v>
          </cell>
          <cell r="Y387">
            <v>134</v>
          </cell>
          <cell r="Z387">
            <v>134</v>
          </cell>
          <cell r="AA387">
            <v>25</v>
          </cell>
          <cell r="AB387">
            <v>20</v>
          </cell>
          <cell r="AC387">
            <v>323.66666666666674</v>
          </cell>
          <cell r="AD387">
            <v>18</v>
          </cell>
          <cell r="AK387">
            <v>735.30000000000018</v>
          </cell>
          <cell r="AL387">
            <v>317.33333333333337</v>
          </cell>
          <cell r="AM387">
            <v>266.33333333333337</v>
          </cell>
        </row>
        <row r="388">
          <cell r="F388">
            <v>29</v>
          </cell>
          <cell r="G388">
            <v>19</v>
          </cell>
          <cell r="P388">
            <v>0</v>
          </cell>
          <cell r="V388">
            <v>25.333333333333332</v>
          </cell>
          <cell r="W388">
            <v>21</v>
          </cell>
          <cell r="X388">
            <v>0</v>
          </cell>
          <cell r="Y388">
            <v>0</v>
          </cell>
          <cell r="AA388">
            <v>0.66666666666666663</v>
          </cell>
          <cell r="AB388">
            <v>1</v>
          </cell>
          <cell r="AC388">
            <v>3.6666666666666665</v>
          </cell>
          <cell r="AD388">
            <v>0</v>
          </cell>
          <cell r="AK388">
            <v>46</v>
          </cell>
          <cell r="AL388">
            <v>22</v>
          </cell>
        </row>
        <row r="389">
          <cell r="F389">
            <v>0</v>
          </cell>
          <cell r="G389">
            <v>0</v>
          </cell>
          <cell r="P389">
            <v>0.66666666666666663</v>
          </cell>
          <cell r="V389">
            <v>0</v>
          </cell>
          <cell r="W389">
            <v>0</v>
          </cell>
          <cell r="X389">
            <v>146.66666666666666</v>
          </cell>
          <cell r="Y389">
            <v>108</v>
          </cell>
          <cell r="AA389">
            <v>0</v>
          </cell>
          <cell r="AB389">
            <v>0</v>
          </cell>
          <cell r="AC389">
            <v>280.66666666666669</v>
          </cell>
          <cell r="AD389">
            <v>0</v>
          </cell>
          <cell r="AK389">
            <v>428</v>
          </cell>
          <cell r="AL389">
            <v>108.66666666666667</v>
          </cell>
        </row>
        <row r="390">
          <cell r="F390">
            <v>0</v>
          </cell>
          <cell r="G390">
            <v>0</v>
          </cell>
          <cell r="P390">
            <v>2</v>
          </cell>
          <cell r="V390">
            <v>0</v>
          </cell>
          <cell r="W390">
            <v>0</v>
          </cell>
          <cell r="X390">
            <v>0</v>
          </cell>
          <cell r="Y390">
            <v>0</v>
          </cell>
          <cell r="AA390">
            <v>0</v>
          </cell>
          <cell r="AB390">
            <v>0</v>
          </cell>
          <cell r="AC390">
            <v>25</v>
          </cell>
          <cell r="AD390">
            <v>0</v>
          </cell>
          <cell r="AK390">
            <v>33.666666666666671</v>
          </cell>
          <cell r="AL390">
            <v>5</v>
          </cell>
        </row>
        <row r="391">
          <cell r="F391">
            <v>0</v>
          </cell>
          <cell r="G391">
            <v>0</v>
          </cell>
          <cell r="P391">
            <v>0</v>
          </cell>
          <cell r="V391">
            <v>0</v>
          </cell>
          <cell r="W391">
            <v>0</v>
          </cell>
          <cell r="X391">
            <v>25.333333333333332</v>
          </cell>
          <cell r="Y391">
            <v>19</v>
          </cell>
          <cell r="AA391">
            <v>0</v>
          </cell>
          <cell r="AB391">
            <v>0</v>
          </cell>
          <cell r="AC391">
            <v>0.66666666666666663</v>
          </cell>
          <cell r="AD391">
            <v>0</v>
          </cell>
          <cell r="AK391">
            <v>26</v>
          </cell>
          <cell r="AL391">
            <v>19</v>
          </cell>
        </row>
        <row r="392">
          <cell r="F392">
            <v>120.63333333333333</v>
          </cell>
          <cell r="G392">
            <v>78</v>
          </cell>
          <cell r="P392">
            <v>0</v>
          </cell>
          <cell r="V392">
            <v>0</v>
          </cell>
          <cell r="W392">
            <v>0</v>
          </cell>
          <cell r="X392">
            <v>0</v>
          </cell>
          <cell r="Y392">
            <v>0</v>
          </cell>
          <cell r="AA392">
            <v>0</v>
          </cell>
          <cell r="AB392">
            <v>0</v>
          </cell>
          <cell r="AC392">
            <v>0</v>
          </cell>
          <cell r="AD392">
            <v>0</v>
          </cell>
          <cell r="AK392">
            <v>120.63333333333333</v>
          </cell>
          <cell r="AL392">
            <v>80</v>
          </cell>
        </row>
        <row r="393">
          <cell r="F393">
            <v>8.6666666666666661</v>
          </cell>
          <cell r="G393">
            <v>6</v>
          </cell>
          <cell r="P393">
            <v>0</v>
          </cell>
          <cell r="V393">
            <v>0</v>
          </cell>
          <cell r="W393">
            <v>0</v>
          </cell>
          <cell r="X393">
            <v>0</v>
          </cell>
          <cell r="Y393">
            <v>0</v>
          </cell>
          <cell r="AA393">
            <v>0</v>
          </cell>
          <cell r="AB393">
            <v>0</v>
          </cell>
          <cell r="AC393">
            <v>0</v>
          </cell>
          <cell r="AD393">
            <v>0</v>
          </cell>
          <cell r="AK393">
            <v>8.6666666666666661</v>
          </cell>
          <cell r="AL393">
            <v>0</v>
          </cell>
        </row>
        <row r="394">
          <cell r="F394">
            <v>0</v>
          </cell>
          <cell r="G394">
            <v>0</v>
          </cell>
          <cell r="P394">
            <v>5.333333333333333</v>
          </cell>
          <cell r="V394">
            <v>10</v>
          </cell>
          <cell r="W394">
            <v>8</v>
          </cell>
          <cell r="X394">
            <v>0</v>
          </cell>
          <cell r="Y394">
            <v>0</v>
          </cell>
          <cell r="AA394">
            <v>13.666666666666666</v>
          </cell>
          <cell r="AB394">
            <v>11</v>
          </cell>
          <cell r="AC394">
            <v>0</v>
          </cell>
          <cell r="AD394">
            <v>10</v>
          </cell>
          <cell r="AK394">
            <v>22</v>
          </cell>
          <cell r="AL394">
            <v>15.333333333333332</v>
          </cell>
        </row>
        <row r="395">
          <cell r="F395">
            <v>5.333333333333333</v>
          </cell>
          <cell r="G395">
            <v>3</v>
          </cell>
          <cell r="P395">
            <v>0</v>
          </cell>
          <cell r="V395">
            <v>0</v>
          </cell>
          <cell r="W395">
            <v>0</v>
          </cell>
          <cell r="X395">
            <v>0</v>
          </cell>
          <cell r="Y395">
            <v>0</v>
          </cell>
          <cell r="AA395">
            <v>0</v>
          </cell>
          <cell r="AB395">
            <v>0</v>
          </cell>
          <cell r="AC395">
            <v>0</v>
          </cell>
          <cell r="AD395">
            <v>0</v>
          </cell>
          <cell r="AK395">
            <v>5.333333333333333</v>
          </cell>
          <cell r="AL395">
            <v>3</v>
          </cell>
        </row>
        <row r="396">
          <cell r="F396">
            <v>0.33333333333333331</v>
          </cell>
          <cell r="G396">
            <v>0</v>
          </cell>
          <cell r="P396">
            <v>4.333333333333333</v>
          </cell>
          <cell r="V396">
            <v>522.33333333333337</v>
          </cell>
          <cell r="W396">
            <v>424</v>
          </cell>
          <cell r="X396">
            <v>0</v>
          </cell>
          <cell r="Y396">
            <v>0</v>
          </cell>
          <cell r="AA396">
            <v>43</v>
          </cell>
          <cell r="AB396">
            <v>34</v>
          </cell>
          <cell r="AC396">
            <v>0</v>
          </cell>
          <cell r="AD396">
            <v>31</v>
          </cell>
          <cell r="AK396">
            <v>4.6666666666666661</v>
          </cell>
          <cell r="AL396">
            <v>4.333333333333333</v>
          </cell>
          <cell r="AM396">
            <v>479.83333333333337</v>
          </cell>
        </row>
        <row r="397">
          <cell r="F397">
            <v>0.33333333333333331</v>
          </cell>
          <cell r="G397">
            <v>0</v>
          </cell>
          <cell r="P397">
            <v>2</v>
          </cell>
          <cell r="V397">
            <v>0</v>
          </cell>
          <cell r="W397">
            <v>0</v>
          </cell>
          <cell r="X397">
            <v>10</v>
          </cell>
          <cell r="Y397">
            <v>7</v>
          </cell>
          <cell r="AA397">
            <v>0</v>
          </cell>
          <cell r="AB397">
            <v>0</v>
          </cell>
          <cell r="AC397">
            <v>13.666666666666666</v>
          </cell>
          <cell r="AD397">
            <v>0</v>
          </cell>
          <cell r="AK397">
            <v>26</v>
          </cell>
          <cell r="AL397">
            <v>9</v>
          </cell>
        </row>
        <row r="398">
          <cell r="F398">
            <v>0</v>
          </cell>
          <cell r="G398">
            <v>0</v>
          </cell>
          <cell r="P398">
            <v>0</v>
          </cell>
          <cell r="V398">
            <v>480.66666666666669</v>
          </cell>
          <cell r="W398">
            <v>390</v>
          </cell>
          <cell r="X398">
            <v>0</v>
          </cell>
          <cell r="Y398">
            <v>0</v>
          </cell>
          <cell r="AA398">
            <v>11</v>
          </cell>
          <cell r="AB398">
            <v>9</v>
          </cell>
          <cell r="AC398">
            <v>0</v>
          </cell>
          <cell r="AD398">
            <v>8</v>
          </cell>
          <cell r="AK398">
            <v>0</v>
          </cell>
          <cell r="AL398">
            <v>399</v>
          </cell>
        </row>
        <row r="399">
          <cell r="F399">
            <v>1.1666666666666667</v>
          </cell>
          <cell r="G399">
            <v>1</v>
          </cell>
          <cell r="P399">
            <v>20.5</v>
          </cell>
          <cell r="V399">
            <v>0</v>
          </cell>
          <cell r="W399">
            <v>0</v>
          </cell>
          <cell r="X399">
            <v>522.33333333333337</v>
          </cell>
          <cell r="Y399">
            <v>386</v>
          </cell>
          <cell r="AA399">
            <v>0</v>
          </cell>
          <cell r="AB399">
            <v>0</v>
          </cell>
          <cell r="AC399">
            <v>43</v>
          </cell>
          <cell r="AD399">
            <v>0</v>
          </cell>
          <cell r="AK399">
            <v>587.33333333333337</v>
          </cell>
          <cell r="AL399">
            <v>407.5</v>
          </cell>
          <cell r="AM399">
            <v>407.83333333333331</v>
          </cell>
        </row>
        <row r="400">
          <cell r="F400">
            <v>0</v>
          </cell>
          <cell r="G400">
            <v>0</v>
          </cell>
          <cell r="P400">
            <v>0</v>
          </cell>
          <cell r="V400">
            <v>41.666666666666664</v>
          </cell>
          <cell r="W400">
            <v>34</v>
          </cell>
          <cell r="X400">
            <v>0</v>
          </cell>
          <cell r="Y400">
            <v>0</v>
          </cell>
          <cell r="AA400">
            <v>32</v>
          </cell>
          <cell r="AB400">
            <v>25</v>
          </cell>
          <cell r="AC400">
            <v>0</v>
          </cell>
          <cell r="AD400">
            <v>23</v>
          </cell>
          <cell r="AK400">
            <v>0</v>
          </cell>
          <cell r="AL400">
            <v>0</v>
          </cell>
        </row>
        <row r="401">
          <cell r="F401">
            <v>0</v>
          </cell>
          <cell r="G401">
            <v>0</v>
          </cell>
          <cell r="P401">
            <v>0</v>
          </cell>
          <cell r="V401">
            <v>0</v>
          </cell>
          <cell r="W401">
            <v>0</v>
          </cell>
          <cell r="X401">
            <v>480.66666666666669</v>
          </cell>
          <cell r="Y401">
            <v>355</v>
          </cell>
          <cell r="AA401">
            <v>0</v>
          </cell>
          <cell r="AB401">
            <v>0</v>
          </cell>
          <cell r="AC401">
            <v>11</v>
          </cell>
          <cell r="AD401">
            <v>0</v>
          </cell>
          <cell r="AK401">
            <v>491.66666666666669</v>
          </cell>
          <cell r="AL401">
            <v>355</v>
          </cell>
        </row>
        <row r="402">
          <cell r="F402">
            <v>0</v>
          </cell>
          <cell r="G402">
            <v>0</v>
          </cell>
          <cell r="P402">
            <v>0</v>
          </cell>
          <cell r="V402">
            <v>0</v>
          </cell>
          <cell r="W402">
            <v>0</v>
          </cell>
          <cell r="X402">
            <v>0</v>
          </cell>
          <cell r="Y402">
            <v>0</v>
          </cell>
          <cell r="AA402">
            <v>0</v>
          </cell>
          <cell r="AB402">
            <v>0</v>
          </cell>
          <cell r="AC402">
            <v>0</v>
          </cell>
          <cell r="AD402">
            <v>0</v>
          </cell>
          <cell r="AK402">
            <v>0</v>
          </cell>
          <cell r="AL402">
            <v>0</v>
          </cell>
        </row>
        <row r="403">
          <cell r="F403">
            <v>1.1666666666666667</v>
          </cell>
          <cell r="G403">
            <v>1</v>
          </cell>
          <cell r="P403">
            <v>15.833333333333334</v>
          </cell>
          <cell r="V403">
            <v>0</v>
          </cell>
          <cell r="W403">
            <v>0</v>
          </cell>
          <cell r="X403">
            <v>41.666666666666664</v>
          </cell>
          <cell r="Y403">
            <v>31</v>
          </cell>
          <cell r="AA403">
            <v>0</v>
          </cell>
          <cell r="AB403">
            <v>0</v>
          </cell>
          <cell r="AC403">
            <v>32</v>
          </cell>
          <cell r="AD403">
            <v>0</v>
          </cell>
          <cell r="AK403">
            <v>91</v>
          </cell>
          <cell r="AL403">
            <v>52.833333333333336</v>
          </cell>
          <cell r="AM403">
            <v>46</v>
          </cell>
        </row>
        <row r="404">
          <cell r="F404">
            <v>0</v>
          </cell>
          <cell r="G404">
            <v>0</v>
          </cell>
          <cell r="P404">
            <v>4.666666666666667</v>
          </cell>
          <cell r="V404">
            <v>0</v>
          </cell>
          <cell r="W404">
            <v>0</v>
          </cell>
          <cell r="X404">
            <v>0</v>
          </cell>
          <cell r="Y404">
            <v>0</v>
          </cell>
          <cell r="AA404">
            <v>0</v>
          </cell>
          <cell r="AB404">
            <v>0</v>
          </cell>
          <cell r="AC404">
            <v>0</v>
          </cell>
          <cell r="AD404">
            <v>0</v>
          </cell>
          <cell r="AK404">
            <v>4.666666666666667</v>
          </cell>
          <cell r="AL404">
            <v>0</v>
          </cell>
        </row>
        <row r="405">
          <cell r="F405">
            <v>0</v>
          </cell>
          <cell r="G405">
            <v>0</v>
          </cell>
          <cell r="P405">
            <v>0</v>
          </cell>
          <cell r="V405">
            <v>0</v>
          </cell>
          <cell r="W405">
            <v>0</v>
          </cell>
          <cell r="X405">
            <v>0</v>
          </cell>
          <cell r="Y405">
            <v>0</v>
          </cell>
          <cell r="AA405">
            <v>0</v>
          </cell>
          <cell r="AB405">
            <v>0</v>
          </cell>
          <cell r="AC405">
            <v>0</v>
          </cell>
          <cell r="AD405">
            <v>0</v>
          </cell>
          <cell r="AK405">
            <v>0</v>
          </cell>
          <cell r="AL405">
            <v>40.666666666666664</v>
          </cell>
        </row>
        <row r="406">
          <cell r="F406">
            <v>10</v>
          </cell>
          <cell r="G406">
            <v>6</v>
          </cell>
          <cell r="P406">
            <v>39</v>
          </cell>
          <cell r="V406">
            <v>0</v>
          </cell>
          <cell r="W406">
            <v>0</v>
          </cell>
          <cell r="X406">
            <v>0</v>
          </cell>
          <cell r="Y406">
            <v>0</v>
          </cell>
          <cell r="AA406">
            <v>0</v>
          </cell>
          <cell r="AB406">
            <v>0</v>
          </cell>
          <cell r="AC406">
            <v>0</v>
          </cell>
          <cell r="AD406">
            <v>0</v>
          </cell>
          <cell r="AK406">
            <v>49</v>
          </cell>
          <cell r="AL406">
            <v>45</v>
          </cell>
          <cell r="AM406">
            <v>46</v>
          </cell>
        </row>
        <row r="407">
          <cell r="F407">
            <v>2.6666666666666665</v>
          </cell>
          <cell r="G407">
            <v>2</v>
          </cell>
          <cell r="H407">
            <v>150</v>
          </cell>
          <cell r="P407">
            <v>3.3333333333333335</v>
          </cell>
          <cell r="S407">
            <v>50.166666666666671</v>
          </cell>
          <cell r="V407">
            <v>37.833333333333343</v>
          </cell>
          <cell r="W407">
            <v>31</v>
          </cell>
          <cell r="X407">
            <v>0</v>
          </cell>
          <cell r="Y407">
            <v>0</v>
          </cell>
          <cell r="AA407">
            <v>26.000000000000004</v>
          </cell>
          <cell r="AB407">
            <v>21</v>
          </cell>
          <cell r="AC407">
            <v>0</v>
          </cell>
          <cell r="AD407">
            <v>18</v>
          </cell>
          <cell r="AK407">
            <v>6</v>
          </cell>
          <cell r="AL407">
            <v>5.3333333333333339</v>
          </cell>
          <cell r="AM407">
            <v>513.16666666666663</v>
          </cell>
        </row>
        <row r="408">
          <cell r="F408">
            <v>7.333333333333333</v>
          </cell>
          <cell r="G408">
            <v>5</v>
          </cell>
          <cell r="P408">
            <v>35.666666666666664</v>
          </cell>
          <cell r="V408">
            <v>0</v>
          </cell>
          <cell r="W408">
            <v>0</v>
          </cell>
          <cell r="X408">
            <v>0</v>
          </cell>
          <cell r="Y408">
            <v>0</v>
          </cell>
          <cell r="AA408">
            <v>0</v>
          </cell>
          <cell r="AB408">
            <v>0</v>
          </cell>
          <cell r="AC408">
            <v>0</v>
          </cell>
          <cell r="AD408">
            <v>0</v>
          </cell>
          <cell r="AK408">
            <v>43</v>
          </cell>
          <cell r="AL408">
            <v>40.666666666666664</v>
          </cell>
        </row>
        <row r="409">
          <cell r="F409">
            <v>0</v>
          </cell>
          <cell r="G409">
            <v>0</v>
          </cell>
          <cell r="P409">
            <v>0</v>
          </cell>
          <cell r="V409">
            <v>0</v>
          </cell>
          <cell r="W409">
            <v>0</v>
          </cell>
          <cell r="X409">
            <v>0</v>
          </cell>
          <cell r="Y409">
            <v>0</v>
          </cell>
          <cell r="AA409">
            <v>0</v>
          </cell>
          <cell r="AB409">
            <v>0</v>
          </cell>
          <cell r="AC409">
            <v>0</v>
          </cell>
          <cell r="AD409">
            <v>0</v>
          </cell>
          <cell r="AK409">
            <v>0</v>
          </cell>
          <cell r="AL409">
            <v>95</v>
          </cell>
        </row>
        <row r="410">
          <cell r="F410">
            <v>206.33333333333329</v>
          </cell>
          <cell r="G410">
            <v>134</v>
          </cell>
          <cell r="H410">
            <v>134</v>
          </cell>
          <cell r="P410">
            <v>50.166666666666671</v>
          </cell>
          <cell r="S410">
            <v>50.166666666666671</v>
          </cell>
          <cell r="V410">
            <v>0</v>
          </cell>
          <cell r="W410">
            <v>0</v>
          </cell>
          <cell r="X410">
            <v>37.833333333333343</v>
          </cell>
          <cell r="Y410">
            <v>28</v>
          </cell>
          <cell r="AA410">
            <v>0</v>
          </cell>
          <cell r="AB410">
            <v>0</v>
          </cell>
          <cell r="AC410">
            <v>26.000000000000004</v>
          </cell>
          <cell r="AD410">
            <v>0</v>
          </cell>
          <cell r="AK410">
            <v>1965.0000000000002</v>
          </cell>
          <cell r="AL410">
            <v>469.16666666666663</v>
          </cell>
          <cell r="AM410">
            <v>469.16666666666663</v>
          </cell>
        </row>
        <row r="411">
          <cell r="F411">
            <v>0</v>
          </cell>
          <cell r="G411">
            <v>0</v>
          </cell>
          <cell r="P411">
            <v>0</v>
          </cell>
          <cell r="V411">
            <v>0</v>
          </cell>
          <cell r="W411">
            <v>0</v>
          </cell>
          <cell r="X411">
            <v>0</v>
          </cell>
          <cell r="Y411">
            <v>0</v>
          </cell>
          <cell r="AA411">
            <v>0</v>
          </cell>
          <cell r="AB411">
            <v>0</v>
          </cell>
          <cell r="AC411">
            <v>0</v>
          </cell>
          <cell r="AD411">
            <v>0</v>
          </cell>
          <cell r="AK411">
            <v>1350</v>
          </cell>
          <cell r="AL411">
            <v>0</v>
          </cell>
        </row>
        <row r="412">
          <cell r="F412">
            <v>0</v>
          </cell>
          <cell r="G412">
            <v>0</v>
          </cell>
          <cell r="P412">
            <v>0</v>
          </cell>
          <cell r="V412">
            <v>0</v>
          </cell>
          <cell r="W412">
            <v>0</v>
          </cell>
          <cell r="X412">
            <v>0</v>
          </cell>
          <cell r="Y412">
            <v>0</v>
          </cell>
          <cell r="AA412">
            <v>0</v>
          </cell>
          <cell r="AB412">
            <v>0</v>
          </cell>
          <cell r="AC412">
            <v>0</v>
          </cell>
          <cell r="AD412">
            <v>0</v>
          </cell>
          <cell r="AK412">
            <v>95</v>
          </cell>
          <cell r="AL412">
            <v>95</v>
          </cell>
        </row>
        <row r="413">
          <cell r="F413">
            <v>0</v>
          </cell>
          <cell r="G413">
            <v>0</v>
          </cell>
          <cell r="P413">
            <v>0</v>
          </cell>
          <cell r="V413">
            <v>3</v>
          </cell>
          <cell r="W413">
            <v>2</v>
          </cell>
          <cell r="X413">
            <v>0</v>
          </cell>
          <cell r="Y413">
            <v>0</v>
          </cell>
          <cell r="AA413">
            <v>3</v>
          </cell>
          <cell r="AB413">
            <v>2</v>
          </cell>
          <cell r="AC413">
            <v>0</v>
          </cell>
          <cell r="AD413">
            <v>2</v>
          </cell>
          <cell r="AK413">
            <v>0</v>
          </cell>
          <cell r="AL413">
            <v>0</v>
          </cell>
        </row>
        <row r="414">
          <cell r="F414">
            <v>0</v>
          </cell>
          <cell r="G414">
            <v>0</v>
          </cell>
          <cell r="P414">
            <v>12.333333333333334</v>
          </cell>
          <cell r="V414">
            <v>0</v>
          </cell>
          <cell r="W414">
            <v>0</v>
          </cell>
          <cell r="X414">
            <v>0</v>
          </cell>
          <cell r="Y414">
            <v>0</v>
          </cell>
          <cell r="AA414">
            <v>0</v>
          </cell>
          <cell r="AB414">
            <v>0</v>
          </cell>
          <cell r="AC414">
            <v>0</v>
          </cell>
          <cell r="AD414">
            <v>0</v>
          </cell>
          <cell r="AK414">
            <v>12.333333333333334</v>
          </cell>
          <cell r="AL414">
            <v>12.333333333333334</v>
          </cell>
        </row>
        <row r="415">
          <cell r="F415">
            <v>0</v>
          </cell>
          <cell r="G415">
            <v>0</v>
          </cell>
          <cell r="P415">
            <v>0</v>
          </cell>
          <cell r="V415">
            <v>0</v>
          </cell>
          <cell r="W415">
            <v>0</v>
          </cell>
          <cell r="X415">
            <v>0</v>
          </cell>
          <cell r="Y415">
            <v>0</v>
          </cell>
          <cell r="AA415">
            <v>0</v>
          </cell>
          <cell r="AB415">
            <v>0</v>
          </cell>
          <cell r="AC415">
            <v>0</v>
          </cell>
          <cell r="AD415">
            <v>0</v>
          </cell>
          <cell r="AK415">
            <v>0</v>
          </cell>
          <cell r="AL415">
            <v>0</v>
          </cell>
        </row>
        <row r="416">
          <cell r="F416">
            <v>1.6666666666666667</v>
          </cell>
          <cell r="G416">
            <v>1</v>
          </cell>
          <cell r="P416">
            <v>5</v>
          </cell>
          <cell r="V416">
            <v>4.5</v>
          </cell>
          <cell r="W416">
            <v>4</v>
          </cell>
          <cell r="X416">
            <v>3</v>
          </cell>
          <cell r="Y416">
            <v>2</v>
          </cell>
          <cell r="AA416">
            <v>1.3333333333333333</v>
          </cell>
          <cell r="AB416">
            <v>1</v>
          </cell>
          <cell r="AC416">
            <v>3</v>
          </cell>
          <cell r="AD416">
            <v>1</v>
          </cell>
          <cell r="AK416">
            <v>57.666666666666664</v>
          </cell>
          <cell r="AL416">
            <v>48</v>
          </cell>
        </row>
        <row r="417">
          <cell r="F417">
            <v>0</v>
          </cell>
          <cell r="G417">
            <v>0</v>
          </cell>
          <cell r="P417">
            <v>0</v>
          </cell>
          <cell r="V417">
            <v>0</v>
          </cell>
          <cell r="W417">
            <v>0</v>
          </cell>
          <cell r="X417">
            <v>0</v>
          </cell>
          <cell r="Y417">
            <v>0</v>
          </cell>
          <cell r="AA417">
            <v>1.6666666666666667</v>
          </cell>
          <cell r="AB417">
            <v>1</v>
          </cell>
          <cell r="AC417">
            <v>0</v>
          </cell>
          <cell r="AD417">
            <v>1</v>
          </cell>
          <cell r="AK417">
            <v>4</v>
          </cell>
          <cell r="AL417">
            <v>0</v>
          </cell>
        </row>
        <row r="418">
          <cell r="F418">
            <v>0</v>
          </cell>
          <cell r="G418">
            <v>0</v>
          </cell>
          <cell r="P418">
            <v>0</v>
          </cell>
          <cell r="V418">
            <v>0</v>
          </cell>
          <cell r="W418">
            <v>0</v>
          </cell>
          <cell r="X418">
            <v>0</v>
          </cell>
          <cell r="Y418">
            <v>0</v>
          </cell>
          <cell r="AA418">
            <v>0</v>
          </cell>
          <cell r="AB418">
            <v>0</v>
          </cell>
          <cell r="AC418">
            <v>0</v>
          </cell>
          <cell r="AD418">
            <v>0</v>
          </cell>
          <cell r="AK418">
            <v>0</v>
          </cell>
          <cell r="AL418">
            <v>0</v>
          </cell>
        </row>
        <row r="419">
          <cell r="F419">
            <v>0</v>
          </cell>
          <cell r="G419">
            <v>0</v>
          </cell>
          <cell r="P419">
            <v>18.5</v>
          </cell>
          <cell r="V419">
            <v>10</v>
          </cell>
          <cell r="W419">
            <v>8</v>
          </cell>
          <cell r="X419">
            <v>4.5</v>
          </cell>
          <cell r="Y419">
            <v>3</v>
          </cell>
          <cell r="AA419">
            <v>7.666666666666667</v>
          </cell>
          <cell r="AB419">
            <v>6</v>
          </cell>
          <cell r="AC419">
            <v>1.3333333333333333</v>
          </cell>
          <cell r="AD419">
            <v>5</v>
          </cell>
          <cell r="AK419">
            <v>28.5</v>
          </cell>
          <cell r="AL419">
            <v>25.5</v>
          </cell>
        </row>
        <row r="420">
          <cell r="F420">
            <v>0</v>
          </cell>
          <cell r="G420">
            <v>0</v>
          </cell>
          <cell r="P420">
            <v>1.3333333333333333</v>
          </cell>
          <cell r="V420">
            <v>1.3333333333333333</v>
          </cell>
          <cell r="W420">
            <v>1</v>
          </cell>
          <cell r="X420">
            <v>0</v>
          </cell>
          <cell r="Y420">
            <v>0</v>
          </cell>
          <cell r="AA420">
            <v>1</v>
          </cell>
          <cell r="AB420">
            <v>1</v>
          </cell>
          <cell r="AC420">
            <v>1.6666666666666667</v>
          </cell>
          <cell r="AD420">
            <v>1</v>
          </cell>
          <cell r="AK420">
            <v>69</v>
          </cell>
          <cell r="AL420">
            <v>51.333333333333336</v>
          </cell>
        </row>
        <row r="421">
          <cell r="F421">
            <v>177</v>
          </cell>
          <cell r="G421">
            <v>115</v>
          </cell>
          <cell r="P421">
            <v>0</v>
          </cell>
          <cell r="V421">
            <v>1</v>
          </cell>
          <cell r="W421">
            <v>1</v>
          </cell>
          <cell r="X421">
            <v>0</v>
          </cell>
          <cell r="Y421">
            <v>0</v>
          </cell>
          <cell r="AA421">
            <v>0.66666666666666663</v>
          </cell>
          <cell r="AB421">
            <v>1</v>
          </cell>
          <cell r="AC421">
            <v>0</v>
          </cell>
          <cell r="AD421">
            <v>0</v>
          </cell>
          <cell r="AK421">
            <v>177</v>
          </cell>
          <cell r="AL421">
            <v>115</v>
          </cell>
        </row>
        <row r="422">
          <cell r="F422">
            <v>0</v>
          </cell>
          <cell r="G422">
            <v>0</v>
          </cell>
          <cell r="P422">
            <v>0</v>
          </cell>
          <cell r="V422">
            <v>6</v>
          </cell>
          <cell r="W422">
            <v>5</v>
          </cell>
          <cell r="X422">
            <v>10</v>
          </cell>
          <cell r="Y422">
            <v>7</v>
          </cell>
          <cell r="AA422">
            <v>5</v>
          </cell>
          <cell r="AB422">
            <v>4</v>
          </cell>
          <cell r="AC422">
            <v>7.666666666666667</v>
          </cell>
          <cell r="AD422">
            <v>4</v>
          </cell>
          <cell r="AK422">
            <v>17.666666666666668</v>
          </cell>
          <cell r="AL422">
            <v>7</v>
          </cell>
        </row>
        <row r="423">
          <cell r="F423">
            <v>0.66666666666666663</v>
          </cell>
          <cell r="G423">
            <v>0</v>
          </cell>
          <cell r="P423">
            <v>2</v>
          </cell>
          <cell r="V423">
            <v>0</v>
          </cell>
          <cell r="W423">
            <v>0</v>
          </cell>
          <cell r="X423">
            <v>1.3333333333333333</v>
          </cell>
          <cell r="Y423">
            <v>1</v>
          </cell>
          <cell r="AA423">
            <v>0</v>
          </cell>
          <cell r="AB423">
            <v>0</v>
          </cell>
          <cell r="AC423">
            <v>1</v>
          </cell>
          <cell r="AD423">
            <v>0</v>
          </cell>
          <cell r="AK423">
            <v>6</v>
          </cell>
          <cell r="AL423">
            <v>3</v>
          </cell>
        </row>
        <row r="424">
          <cell r="F424">
            <v>2.6666666666666665</v>
          </cell>
          <cell r="G424">
            <v>2</v>
          </cell>
          <cell r="P424">
            <v>0.33333333333333331</v>
          </cell>
          <cell r="V424">
            <v>0</v>
          </cell>
          <cell r="W424">
            <v>0</v>
          </cell>
          <cell r="X424">
            <v>1</v>
          </cell>
          <cell r="Y424">
            <v>1</v>
          </cell>
          <cell r="AA424">
            <v>0</v>
          </cell>
          <cell r="AB424">
            <v>0</v>
          </cell>
          <cell r="AC424">
            <v>0.66666666666666663</v>
          </cell>
          <cell r="AD424">
            <v>0</v>
          </cell>
          <cell r="AK424">
            <v>9.3333333333333339</v>
          </cell>
          <cell r="AL424">
            <v>5.333333333333333</v>
          </cell>
        </row>
        <row r="425">
          <cell r="F425">
            <v>0</v>
          </cell>
          <cell r="G425">
            <v>0</v>
          </cell>
          <cell r="P425">
            <v>2.3333333333333335</v>
          </cell>
          <cell r="V425">
            <v>0</v>
          </cell>
          <cell r="W425">
            <v>0</v>
          </cell>
          <cell r="X425">
            <v>6</v>
          </cell>
          <cell r="Y425">
            <v>4</v>
          </cell>
          <cell r="AA425">
            <v>0</v>
          </cell>
          <cell r="AB425">
            <v>0</v>
          </cell>
          <cell r="AC425">
            <v>5</v>
          </cell>
          <cell r="AD425">
            <v>0</v>
          </cell>
          <cell r="AK425">
            <v>13.333333333333334</v>
          </cell>
          <cell r="AL425">
            <v>6.3333333333333339</v>
          </cell>
        </row>
        <row r="426">
          <cell r="F426">
            <v>0</v>
          </cell>
          <cell r="G426">
            <v>0</v>
          </cell>
          <cell r="P426">
            <v>0</v>
          </cell>
          <cell r="V426">
            <v>0</v>
          </cell>
          <cell r="W426">
            <v>0</v>
          </cell>
          <cell r="X426">
            <v>0</v>
          </cell>
          <cell r="Y426">
            <v>0</v>
          </cell>
          <cell r="AA426">
            <v>0</v>
          </cell>
          <cell r="AB426">
            <v>0</v>
          </cell>
          <cell r="AC426">
            <v>0</v>
          </cell>
          <cell r="AD426">
            <v>0</v>
          </cell>
          <cell r="AK426">
            <v>0</v>
          </cell>
          <cell r="AL426">
            <v>0</v>
          </cell>
        </row>
        <row r="427">
          <cell r="F427">
            <v>0</v>
          </cell>
          <cell r="G427">
            <v>0</v>
          </cell>
          <cell r="P427">
            <v>0</v>
          </cell>
          <cell r="V427">
            <v>0.66666666666666663</v>
          </cell>
          <cell r="W427">
            <v>1</v>
          </cell>
          <cell r="X427">
            <v>0</v>
          </cell>
          <cell r="Y427">
            <v>0</v>
          </cell>
          <cell r="AA427">
            <v>0.66666666666666663</v>
          </cell>
          <cell r="AB427">
            <v>1</v>
          </cell>
          <cell r="AC427">
            <v>0</v>
          </cell>
          <cell r="AD427">
            <v>0</v>
          </cell>
          <cell r="AK427">
            <v>0</v>
          </cell>
          <cell r="AL427">
            <v>0</v>
          </cell>
        </row>
        <row r="428">
          <cell r="F428">
            <v>9.6666666666666661</v>
          </cell>
          <cell r="G428">
            <v>6</v>
          </cell>
          <cell r="P428">
            <v>1</v>
          </cell>
          <cell r="V428">
            <v>0.66666666666666663</v>
          </cell>
          <cell r="W428">
            <v>1</v>
          </cell>
          <cell r="X428">
            <v>0</v>
          </cell>
          <cell r="Y428">
            <v>0</v>
          </cell>
          <cell r="AA428">
            <v>0.66666666666666663</v>
          </cell>
          <cell r="AB428">
            <v>1</v>
          </cell>
          <cell r="AC428">
            <v>0</v>
          </cell>
          <cell r="AD428">
            <v>0</v>
          </cell>
          <cell r="AK428">
            <v>12</v>
          </cell>
          <cell r="AL428">
            <v>8</v>
          </cell>
        </row>
        <row r="429">
          <cell r="F429">
            <v>0</v>
          </cell>
          <cell r="G429">
            <v>0</v>
          </cell>
          <cell r="P429">
            <v>0</v>
          </cell>
          <cell r="V429">
            <v>3</v>
          </cell>
          <cell r="W429">
            <v>2</v>
          </cell>
          <cell r="X429">
            <v>0</v>
          </cell>
          <cell r="Y429">
            <v>0</v>
          </cell>
          <cell r="AA429">
            <v>2</v>
          </cell>
          <cell r="AB429">
            <v>2</v>
          </cell>
          <cell r="AC429">
            <v>0</v>
          </cell>
          <cell r="AD429">
            <v>1</v>
          </cell>
          <cell r="AK429">
            <v>0</v>
          </cell>
          <cell r="AL429">
            <v>0</v>
          </cell>
        </row>
        <row r="430">
          <cell r="F430">
            <v>2.3333333333333335</v>
          </cell>
          <cell r="G430">
            <v>2</v>
          </cell>
          <cell r="P430">
            <v>0.66666666666666663</v>
          </cell>
          <cell r="V430">
            <v>0</v>
          </cell>
          <cell r="W430">
            <v>0</v>
          </cell>
          <cell r="X430">
            <v>0.66666666666666663</v>
          </cell>
          <cell r="Y430">
            <v>0</v>
          </cell>
          <cell r="AA430">
            <v>0</v>
          </cell>
          <cell r="AB430">
            <v>0</v>
          </cell>
          <cell r="AC430">
            <v>0.66666666666666663</v>
          </cell>
          <cell r="AD430">
            <v>0</v>
          </cell>
          <cell r="AK430">
            <v>4.333333333333333</v>
          </cell>
          <cell r="AL430">
            <v>2.6666666666666665</v>
          </cell>
        </row>
        <row r="431">
          <cell r="F431">
            <v>1.6666666666666667</v>
          </cell>
          <cell r="G431">
            <v>1</v>
          </cell>
          <cell r="P431">
            <v>0.66666666666666663</v>
          </cell>
          <cell r="V431">
            <v>0</v>
          </cell>
          <cell r="W431">
            <v>0</v>
          </cell>
          <cell r="X431">
            <v>0.66666666666666663</v>
          </cell>
          <cell r="Y431">
            <v>0</v>
          </cell>
          <cell r="AA431">
            <v>0</v>
          </cell>
          <cell r="AB431">
            <v>0</v>
          </cell>
          <cell r="AC431">
            <v>0.66666666666666663</v>
          </cell>
          <cell r="AD431">
            <v>0</v>
          </cell>
          <cell r="AK431">
            <v>3.6666666666666665</v>
          </cell>
          <cell r="AL431">
            <v>1.6666666666666665</v>
          </cell>
        </row>
        <row r="432">
          <cell r="F432">
            <v>6.666666666666667</v>
          </cell>
          <cell r="G432">
            <v>4</v>
          </cell>
          <cell r="P432">
            <v>4.666666666666667</v>
          </cell>
          <cell r="V432">
            <v>0</v>
          </cell>
          <cell r="W432">
            <v>0</v>
          </cell>
          <cell r="X432">
            <v>3</v>
          </cell>
          <cell r="Y432">
            <v>2</v>
          </cell>
          <cell r="AA432">
            <v>0</v>
          </cell>
          <cell r="AB432">
            <v>0</v>
          </cell>
          <cell r="AC432">
            <v>2</v>
          </cell>
          <cell r="AD432">
            <v>0</v>
          </cell>
          <cell r="AK432">
            <v>33</v>
          </cell>
          <cell r="AL432">
            <v>20.666666666666668</v>
          </cell>
        </row>
        <row r="433">
          <cell r="F433">
            <v>0</v>
          </cell>
          <cell r="G433">
            <v>0</v>
          </cell>
          <cell r="P433">
            <v>0</v>
          </cell>
          <cell r="V433">
            <v>0</v>
          </cell>
          <cell r="W433">
            <v>0</v>
          </cell>
          <cell r="X433">
            <v>0</v>
          </cell>
          <cell r="Y433">
            <v>0</v>
          </cell>
          <cell r="AA433">
            <v>0</v>
          </cell>
          <cell r="AB433">
            <v>0</v>
          </cell>
          <cell r="AC433">
            <v>0</v>
          </cell>
          <cell r="AD433">
            <v>0</v>
          </cell>
          <cell r="AK433">
            <v>0</v>
          </cell>
          <cell r="AL433">
            <v>0</v>
          </cell>
        </row>
        <row r="434">
          <cell r="F434">
            <v>0</v>
          </cell>
          <cell r="G434">
            <v>0</v>
          </cell>
          <cell r="P434">
            <v>0</v>
          </cell>
          <cell r="V434">
            <v>0</v>
          </cell>
          <cell r="W434">
            <v>0</v>
          </cell>
          <cell r="X434">
            <v>0</v>
          </cell>
          <cell r="Y434">
            <v>0</v>
          </cell>
          <cell r="AA434">
            <v>0</v>
          </cell>
          <cell r="AB434">
            <v>0</v>
          </cell>
          <cell r="AC434">
            <v>0</v>
          </cell>
          <cell r="AD434">
            <v>0</v>
          </cell>
          <cell r="AK434">
            <v>0</v>
          </cell>
          <cell r="AL434">
            <v>53</v>
          </cell>
        </row>
        <row r="435">
          <cell r="F435">
            <v>1</v>
          </cell>
          <cell r="G435">
            <v>1</v>
          </cell>
          <cell r="P435">
            <v>0</v>
          </cell>
          <cell r="V435">
            <v>4</v>
          </cell>
          <cell r="W435">
            <v>3</v>
          </cell>
          <cell r="X435">
            <v>0</v>
          </cell>
          <cell r="Y435">
            <v>0</v>
          </cell>
          <cell r="AA435">
            <v>2</v>
          </cell>
          <cell r="AB435">
            <v>2</v>
          </cell>
          <cell r="AC435">
            <v>0</v>
          </cell>
          <cell r="AD435">
            <v>1</v>
          </cell>
          <cell r="AK435">
            <v>1</v>
          </cell>
          <cell r="AL435">
            <v>1</v>
          </cell>
        </row>
        <row r="436">
          <cell r="F436">
            <v>0</v>
          </cell>
          <cell r="G436">
            <v>0</v>
          </cell>
          <cell r="P436">
            <v>0</v>
          </cell>
          <cell r="V436">
            <v>0</v>
          </cell>
          <cell r="W436">
            <v>0</v>
          </cell>
          <cell r="X436">
            <v>0</v>
          </cell>
          <cell r="Y436">
            <v>0</v>
          </cell>
          <cell r="AA436">
            <v>0</v>
          </cell>
          <cell r="AB436">
            <v>0</v>
          </cell>
          <cell r="AC436">
            <v>0</v>
          </cell>
          <cell r="AD436">
            <v>0</v>
          </cell>
          <cell r="AK436">
            <v>0</v>
          </cell>
          <cell r="AL436">
            <v>0</v>
          </cell>
        </row>
        <row r="437">
          <cell r="F437">
            <v>0</v>
          </cell>
          <cell r="G437">
            <v>0</v>
          </cell>
          <cell r="P437">
            <v>0</v>
          </cell>
          <cell r="V437">
            <v>3.3333333333333335</v>
          </cell>
          <cell r="W437">
            <v>3</v>
          </cell>
          <cell r="X437">
            <v>0</v>
          </cell>
          <cell r="Y437">
            <v>0</v>
          </cell>
          <cell r="AA437">
            <v>0</v>
          </cell>
          <cell r="AB437">
            <v>0</v>
          </cell>
          <cell r="AC437">
            <v>0</v>
          </cell>
          <cell r="AD437">
            <v>0</v>
          </cell>
          <cell r="AK437">
            <v>0</v>
          </cell>
          <cell r="AL437">
            <v>0</v>
          </cell>
        </row>
        <row r="438">
          <cell r="F438">
            <v>2.6666666666666665</v>
          </cell>
          <cell r="G438">
            <v>2</v>
          </cell>
          <cell r="P438">
            <v>1</v>
          </cell>
          <cell r="V438">
            <v>0.33333333333333331</v>
          </cell>
          <cell r="W438">
            <v>0</v>
          </cell>
          <cell r="X438">
            <v>4</v>
          </cell>
          <cell r="Y438">
            <v>3</v>
          </cell>
          <cell r="AA438">
            <v>0.33333333333333331</v>
          </cell>
          <cell r="AB438">
            <v>0</v>
          </cell>
          <cell r="AC438">
            <v>2</v>
          </cell>
          <cell r="AD438">
            <v>0</v>
          </cell>
          <cell r="AK438">
            <v>15.666666666666666</v>
          </cell>
          <cell r="AL438">
            <v>9</v>
          </cell>
        </row>
        <row r="439">
          <cell r="F439">
            <v>0</v>
          </cell>
          <cell r="G439">
            <v>0</v>
          </cell>
          <cell r="P439">
            <v>0</v>
          </cell>
          <cell r="V439">
            <v>0</v>
          </cell>
          <cell r="W439">
            <v>0</v>
          </cell>
          <cell r="X439">
            <v>0</v>
          </cell>
          <cell r="Y439">
            <v>0</v>
          </cell>
          <cell r="AA439">
            <v>0</v>
          </cell>
          <cell r="AB439">
            <v>0</v>
          </cell>
          <cell r="AC439">
            <v>0</v>
          </cell>
          <cell r="AD439">
            <v>0</v>
          </cell>
          <cell r="AK439">
            <v>0</v>
          </cell>
          <cell r="AL439">
            <v>0</v>
          </cell>
        </row>
        <row r="440">
          <cell r="F440">
            <v>0</v>
          </cell>
          <cell r="G440">
            <v>0</v>
          </cell>
          <cell r="P440">
            <v>0</v>
          </cell>
          <cell r="V440">
            <v>0</v>
          </cell>
          <cell r="W440">
            <v>0</v>
          </cell>
          <cell r="X440">
            <v>3.3333333333333335</v>
          </cell>
          <cell r="Y440">
            <v>2</v>
          </cell>
          <cell r="AA440">
            <v>0</v>
          </cell>
          <cell r="AB440">
            <v>0</v>
          </cell>
          <cell r="AC440">
            <v>0</v>
          </cell>
          <cell r="AD440">
            <v>0</v>
          </cell>
          <cell r="AK440">
            <v>3.3333333333333335</v>
          </cell>
          <cell r="AL440">
            <v>2</v>
          </cell>
        </row>
        <row r="441">
          <cell r="F441">
            <v>0.33333333333333331</v>
          </cell>
          <cell r="G441">
            <v>0</v>
          </cell>
          <cell r="P441">
            <v>0.33333333333333331</v>
          </cell>
          <cell r="V441">
            <v>0</v>
          </cell>
          <cell r="W441">
            <v>0</v>
          </cell>
          <cell r="X441">
            <v>0.33333333333333331</v>
          </cell>
          <cell r="Y441">
            <v>0</v>
          </cell>
          <cell r="AA441">
            <v>0</v>
          </cell>
          <cell r="AB441">
            <v>0</v>
          </cell>
          <cell r="AC441">
            <v>0.33333333333333331</v>
          </cell>
          <cell r="AD441">
            <v>0</v>
          </cell>
          <cell r="AK441">
            <v>1.9999999999999998</v>
          </cell>
          <cell r="AL441">
            <v>0.33333333333333331</v>
          </cell>
        </row>
        <row r="442">
          <cell r="F442">
            <v>0</v>
          </cell>
          <cell r="G442">
            <v>0</v>
          </cell>
          <cell r="P442">
            <v>0</v>
          </cell>
          <cell r="V442">
            <v>0</v>
          </cell>
          <cell r="W442">
            <v>0</v>
          </cell>
          <cell r="X442">
            <v>0</v>
          </cell>
          <cell r="Y442">
            <v>0</v>
          </cell>
          <cell r="AA442">
            <v>0</v>
          </cell>
          <cell r="AB442">
            <v>0</v>
          </cell>
          <cell r="AC442">
            <v>0</v>
          </cell>
          <cell r="AD442">
            <v>0</v>
          </cell>
          <cell r="AK442">
            <v>0</v>
          </cell>
          <cell r="AL442">
            <v>0</v>
          </cell>
        </row>
        <row r="443">
          <cell r="F443">
            <v>0</v>
          </cell>
          <cell r="G443">
            <v>0</v>
          </cell>
          <cell r="P443">
            <v>0</v>
          </cell>
          <cell r="V443">
            <v>0</v>
          </cell>
          <cell r="W443">
            <v>0</v>
          </cell>
          <cell r="X443">
            <v>0</v>
          </cell>
          <cell r="Y443">
            <v>0</v>
          </cell>
          <cell r="AA443">
            <v>0</v>
          </cell>
          <cell r="AB443">
            <v>0</v>
          </cell>
          <cell r="AC443">
            <v>0</v>
          </cell>
          <cell r="AD443">
            <v>0</v>
          </cell>
          <cell r="AK443">
            <v>0</v>
          </cell>
          <cell r="AL443">
            <v>0</v>
          </cell>
        </row>
        <row r="444">
          <cell r="F444">
            <v>0</v>
          </cell>
          <cell r="G444">
            <v>0</v>
          </cell>
          <cell r="P444">
            <v>0</v>
          </cell>
          <cell r="V444">
            <v>0</v>
          </cell>
          <cell r="W444">
            <v>0</v>
          </cell>
          <cell r="X444">
            <v>0</v>
          </cell>
          <cell r="Y444">
            <v>0</v>
          </cell>
          <cell r="AA444">
            <v>0</v>
          </cell>
          <cell r="AB444">
            <v>0</v>
          </cell>
          <cell r="AC444">
            <v>0</v>
          </cell>
          <cell r="AD444">
            <v>0</v>
          </cell>
          <cell r="AK444">
            <v>0</v>
          </cell>
          <cell r="AL444">
            <v>0</v>
          </cell>
        </row>
        <row r="445">
          <cell r="F445">
            <v>0</v>
          </cell>
          <cell r="G445">
            <v>0</v>
          </cell>
          <cell r="P445">
            <v>0</v>
          </cell>
          <cell r="V445">
            <v>0</v>
          </cell>
          <cell r="W445">
            <v>0</v>
          </cell>
          <cell r="X445">
            <v>0</v>
          </cell>
          <cell r="Y445">
            <v>0</v>
          </cell>
          <cell r="AA445">
            <v>0</v>
          </cell>
          <cell r="AB445">
            <v>0</v>
          </cell>
          <cell r="AC445">
            <v>0</v>
          </cell>
          <cell r="AD445">
            <v>0</v>
          </cell>
          <cell r="AK445">
            <v>0</v>
          </cell>
          <cell r="AL445">
            <v>0</v>
          </cell>
        </row>
        <row r="446">
          <cell r="F446">
            <v>0</v>
          </cell>
          <cell r="G446">
            <v>0</v>
          </cell>
          <cell r="P446">
            <v>0</v>
          </cell>
          <cell r="V446">
            <v>0</v>
          </cell>
          <cell r="W446">
            <v>0</v>
          </cell>
          <cell r="X446">
            <v>0</v>
          </cell>
          <cell r="Y446">
            <v>0</v>
          </cell>
          <cell r="AA446">
            <v>0</v>
          </cell>
          <cell r="AB446">
            <v>0</v>
          </cell>
          <cell r="AC446">
            <v>0</v>
          </cell>
          <cell r="AD446">
            <v>0</v>
          </cell>
          <cell r="AK446">
            <v>0</v>
          </cell>
          <cell r="AL446">
            <v>0</v>
          </cell>
        </row>
        <row r="447">
          <cell r="F447">
            <v>0</v>
          </cell>
          <cell r="G447">
            <v>0</v>
          </cell>
          <cell r="P447">
            <v>0</v>
          </cell>
          <cell r="X447">
            <v>0</v>
          </cell>
          <cell r="Y447">
            <v>0</v>
          </cell>
          <cell r="AC447">
            <v>0</v>
          </cell>
          <cell r="AK447">
            <v>0</v>
          </cell>
          <cell r="AL447">
            <v>0</v>
          </cell>
        </row>
        <row r="448">
          <cell r="G448">
            <v>0</v>
          </cell>
          <cell r="P448">
            <v>0</v>
          </cell>
          <cell r="X448">
            <v>0</v>
          </cell>
          <cell r="Y448">
            <v>0</v>
          </cell>
          <cell r="AC448">
            <v>0</v>
          </cell>
          <cell r="AK448">
            <v>0</v>
          </cell>
          <cell r="AL448">
            <v>2</v>
          </cell>
        </row>
        <row r="449">
          <cell r="P449">
            <v>0</v>
          </cell>
          <cell r="X449">
            <v>0</v>
          </cell>
          <cell r="Y449">
            <v>0</v>
          </cell>
          <cell r="AC449">
            <v>0</v>
          </cell>
          <cell r="AK449">
            <v>0</v>
          </cell>
          <cell r="AL449">
            <v>0</v>
          </cell>
        </row>
      </sheetData>
      <sheetData sheetId="15" refreshError="1">
        <row r="8">
          <cell r="S8" t="str">
            <v>ЗАТВЕРДЖУЮ</v>
          </cell>
        </row>
        <row r="20">
          <cell r="W20" t="str">
            <v>ЗАТВЕРДЖУЮ</v>
          </cell>
        </row>
        <row r="21">
          <cell r="W21" t="str">
            <v>ГЕНЕРАЛЬНИЙ ДИРЕКТОР -</v>
          </cell>
        </row>
        <row r="22">
          <cell r="W22" t="str">
            <v>ГОЛОВА ПРАВЛІННЯ КЕ</v>
          </cell>
        </row>
        <row r="23">
          <cell r="U23" t="str">
            <v>ЗАТВЕРДЖУЮ</v>
          </cell>
        </row>
        <row r="24">
          <cell r="S24" t="str">
            <v>ЗАТВЕРДЖУЮ</v>
          </cell>
        </row>
        <row r="25">
          <cell r="S25" t="str">
            <v>ГОЛОВА ПРАЛІННЯ  КЕ</v>
          </cell>
          <cell r="W25">
            <v>0</v>
          </cell>
          <cell r="X25" t="str">
            <v>ПЛАЧКОВ І.В.</v>
          </cell>
        </row>
        <row r="26">
          <cell r="W26" t="str">
            <v>ЗАТВЕРДЖУЮ</v>
          </cell>
        </row>
        <row r="27">
          <cell r="U27" t="str">
            <v>ЗАТВЕРДЖУЮ</v>
          </cell>
        </row>
        <row r="28">
          <cell r="S28" t="str">
            <v xml:space="preserve">                   ПЛАЧКОВ І.В.</v>
          </cell>
          <cell r="T28" t="str">
            <v>І.В.ПЛАЧКОВ</v>
          </cell>
          <cell r="U28" t="str">
            <v>ГОЛОВА ПРАЛІННЯ АК КЕ</v>
          </cell>
        </row>
        <row r="29">
          <cell r="S29" t="str">
            <v>ГОЛОВА ПРАЛІННЯ  КЕ</v>
          </cell>
          <cell r="U29" t="str">
            <v xml:space="preserve">                      ПЛАЧКОВ І.В.</v>
          </cell>
        </row>
        <row r="31">
          <cell r="C31" t="str">
            <v>ВИКОН.ДИР.</v>
          </cell>
          <cell r="D31" t="str">
            <v>Е/Е</v>
          </cell>
          <cell r="E31" t="str">
            <v xml:space="preserve"> Т/Е</v>
          </cell>
          <cell r="I31" t="str">
            <v>ККМ</v>
          </cell>
          <cell r="J31" t="str">
            <v>КТМ</v>
          </cell>
          <cell r="K31" t="str">
            <v>ВИРОБН</v>
          </cell>
          <cell r="L31" t="str">
            <v>ПЕРЕД</v>
          </cell>
          <cell r="M31" t="str">
            <v>ТЕЦ-5 ВСЬОГО</v>
          </cell>
          <cell r="N31" t="str">
            <v>Е/Е</v>
          </cell>
          <cell r="O31" t="str">
            <v xml:space="preserve"> Т/Е</v>
          </cell>
          <cell r="P31" t="str">
            <v>ТЕЦ-6 ВСЬОГО</v>
          </cell>
          <cell r="Q31" t="str">
            <v>Е/Е</v>
          </cell>
          <cell r="R31" t="str">
            <v xml:space="preserve"> Т/Е</v>
          </cell>
          <cell r="S31" t="str">
            <v xml:space="preserve">ДОП.ВИР. </v>
          </cell>
          <cell r="T31" t="str">
            <v>ДОП.ВИР. СТ.ОРГ.</v>
          </cell>
          <cell r="U31" t="str">
            <v>АК КЕ ВСЬОГО</v>
          </cell>
          <cell r="V31" t="str">
            <v>Е/Е</v>
          </cell>
          <cell r="W31" t="str">
            <v xml:space="preserve"> Т/Е</v>
          </cell>
          <cell r="X31" t="str">
            <v>СТАНЦІї ЕЛЕКТРО</v>
          </cell>
          <cell r="Y31" t="str">
            <v>СТАНЦІІ ТЕПЛОВІ</v>
          </cell>
          <cell r="Z31" t="str">
            <v>МЕРЕЖІ ЕЛЕКТРО</v>
          </cell>
          <cell r="AA31" t="str">
            <v>МЕРЕЖІ ТЕПЛОВІ</v>
          </cell>
        </row>
        <row r="32">
          <cell r="N32">
            <v>143</v>
          </cell>
          <cell r="Q32">
            <v>248</v>
          </cell>
          <cell r="S32" t="str">
            <v xml:space="preserve">                   ПЛАЧКОВ І.В.</v>
          </cell>
          <cell r="T32" t="str">
            <v>І.В.ПЛАЧКОВ</v>
          </cell>
          <cell r="V32">
            <v>391</v>
          </cell>
        </row>
        <row r="33">
          <cell r="N33">
            <v>130.30000000000001</v>
          </cell>
          <cell r="Q33">
            <v>233.6</v>
          </cell>
          <cell r="S33">
            <v>52204</v>
          </cell>
          <cell r="V33">
            <v>363.9</v>
          </cell>
          <cell r="W33" t="str">
            <v xml:space="preserve">                      ПЛАЧКОВ І.В.</v>
          </cell>
        </row>
        <row r="34">
          <cell r="Q34" t="str">
            <v>КТМ</v>
          </cell>
          <cell r="V34">
            <v>0</v>
          </cell>
          <cell r="Y34" t="str">
            <v xml:space="preserve">ТЕЦ-6 </v>
          </cell>
          <cell r="AA34" t="str">
            <v xml:space="preserve">ТЕЦ-6 </v>
          </cell>
        </row>
        <row r="35">
          <cell r="V35">
            <v>0</v>
          </cell>
        </row>
        <row r="36">
          <cell r="C36" t="str">
            <v>ВИК.ДИР.</v>
          </cell>
          <cell r="D36" t="str">
            <v>Е/Е</v>
          </cell>
          <cell r="E36" t="str">
            <v xml:space="preserve"> Т/Е</v>
          </cell>
          <cell r="I36" t="str">
            <v>ККМ</v>
          </cell>
          <cell r="J36" t="str">
            <v>КТМ</v>
          </cell>
          <cell r="K36" t="str">
            <v>ВИРОБН</v>
          </cell>
          <cell r="L36" t="str">
            <v>ПЕРЕД</v>
          </cell>
          <cell r="M36" t="str">
            <v>ТЕЦ-5 ВСЬОГО</v>
          </cell>
          <cell r="N36" t="str">
            <v>Е/Е</v>
          </cell>
          <cell r="O36" t="str">
            <v xml:space="preserve"> Т/Е</v>
          </cell>
          <cell r="P36" t="str">
            <v>ТЕЦ-6 ВСЬОГО</v>
          </cell>
          <cell r="Q36" t="str">
            <v>Е/Е</v>
          </cell>
          <cell r="R36" t="str">
            <v xml:space="preserve"> Т/Е</v>
          </cell>
          <cell r="S36" t="str">
            <v xml:space="preserve">ДОП.ВИР. </v>
          </cell>
          <cell r="T36" t="str">
            <v>РЕЗЕРВ</v>
          </cell>
          <cell r="U36" t="str">
            <v>Е/Е</v>
          </cell>
          <cell r="V36">
            <v>3</v>
          </cell>
          <cell r="W36" t="str">
            <v>АК КЕ ВСЬОГО</v>
          </cell>
          <cell r="X36" t="str">
            <v>Е/Е</v>
          </cell>
          <cell r="Y36" t="str">
            <v xml:space="preserve"> Т/Е</v>
          </cell>
          <cell r="Z36" t="str">
            <v>СТАНЦІї ЕЛЕКТРО</v>
          </cell>
          <cell r="AA36" t="str">
            <v>СТАНЦІІ ТЕПЛОВІ</v>
          </cell>
        </row>
        <row r="37">
          <cell r="N37">
            <v>225</v>
          </cell>
          <cell r="Q37">
            <v>158</v>
          </cell>
          <cell r="V37">
            <v>0</v>
          </cell>
          <cell r="X37">
            <v>383</v>
          </cell>
        </row>
        <row r="38">
          <cell r="N38">
            <v>200.95</v>
          </cell>
          <cell r="Q38">
            <v>135.85</v>
          </cell>
          <cell r="V38">
            <v>334</v>
          </cell>
          <cell r="X38">
            <v>336.79999999999995</v>
          </cell>
        </row>
        <row r="39">
          <cell r="I39">
            <v>0</v>
          </cell>
          <cell r="V39">
            <v>331</v>
          </cell>
          <cell r="X39">
            <v>0</v>
          </cell>
        </row>
        <row r="40">
          <cell r="J40">
            <v>126</v>
          </cell>
          <cell r="O40">
            <v>68</v>
          </cell>
          <cell r="R40">
            <v>67</v>
          </cell>
          <cell r="W40">
            <v>261</v>
          </cell>
          <cell r="X40">
            <v>199.5</v>
          </cell>
        </row>
        <row r="41">
          <cell r="W41">
            <v>0</v>
          </cell>
          <cell r="X41">
            <v>0</v>
          </cell>
        </row>
        <row r="42">
          <cell r="J42">
            <v>126</v>
          </cell>
          <cell r="O42">
            <v>68</v>
          </cell>
          <cell r="R42">
            <v>67</v>
          </cell>
          <cell r="W42">
            <v>171</v>
          </cell>
          <cell r="X42">
            <v>0</v>
          </cell>
        </row>
        <row r="43">
          <cell r="X43">
            <v>480.7</v>
          </cell>
        </row>
        <row r="44">
          <cell r="C44" t="e">
            <v>#REF!</v>
          </cell>
          <cell r="D44" t="e">
            <v>#REF!</v>
          </cell>
          <cell r="E44" t="e">
            <v>#REF!</v>
          </cell>
          <cell r="I44" t="e">
            <v>#REF!</v>
          </cell>
          <cell r="J44" t="e">
            <v>#REF!</v>
          </cell>
          <cell r="K44" t="e">
            <v>#REF!</v>
          </cell>
          <cell r="L44" t="e">
            <v>#REF!</v>
          </cell>
          <cell r="M44" t="e">
            <v>#REF!</v>
          </cell>
          <cell r="N44" t="e">
            <v>#REF!</v>
          </cell>
          <cell r="O44" t="e">
            <v>#REF!</v>
          </cell>
          <cell r="P44" t="e">
            <v>#REF!</v>
          </cell>
          <cell r="Q44" t="e">
            <v>#REF!</v>
          </cell>
          <cell r="R44" t="e">
            <v>#REF!</v>
          </cell>
          <cell r="T44">
            <v>16</v>
          </cell>
          <cell r="U44" t="e">
            <v>#REF!</v>
          </cell>
          <cell r="V44" t="e">
            <v>#REF!</v>
          </cell>
          <cell r="W44" t="e">
            <v>#REF!</v>
          </cell>
          <cell r="X44" t="e">
            <v>#REF!</v>
          </cell>
          <cell r="Y44">
            <v>0</v>
          </cell>
          <cell r="Z44" t="e">
            <v>#REF!</v>
          </cell>
          <cell r="AA44" t="e">
            <v>#REF!</v>
          </cell>
        </row>
        <row r="45">
          <cell r="C45" t="e">
            <v>#REF!</v>
          </cell>
          <cell r="D45" t="e">
            <v>#REF!</v>
          </cell>
          <cell r="E45" t="e">
            <v>#REF!</v>
          </cell>
          <cell r="I45" t="e">
            <v>#REF!</v>
          </cell>
          <cell r="J45" t="e">
            <v>#REF!</v>
          </cell>
          <cell r="M45" t="e">
            <v>#REF!</v>
          </cell>
          <cell r="N45" t="e">
            <v>#REF!</v>
          </cell>
          <cell r="O45" t="e">
            <v>#REF!</v>
          </cell>
          <cell r="P45" t="e">
            <v>#REF!</v>
          </cell>
          <cell r="Q45" t="e">
            <v>#REF!</v>
          </cell>
          <cell r="R45" t="e">
            <v>#REF!</v>
          </cell>
          <cell r="U45" t="e">
            <v>#REF!</v>
          </cell>
          <cell r="Y45">
            <v>930</v>
          </cell>
        </row>
        <row r="46">
          <cell r="C46" t="e">
            <v>#REF!</v>
          </cell>
          <cell r="D46" t="e">
            <v>#REF!</v>
          </cell>
          <cell r="E46" t="e">
            <v>#REF!</v>
          </cell>
          <cell r="I46" t="e">
            <v>#REF!</v>
          </cell>
          <cell r="J46" t="e">
            <v>#REF!</v>
          </cell>
          <cell r="M46" t="e">
            <v>#REF!</v>
          </cell>
          <cell r="N46" t="e">
            <v>#REF!</v>
          </cell>
          <cell r="O46" t="e">
            <v>#REF!</v>
          </cell>
          <cell r="P46" t="e">
            <v>#REF!</v>
          </cell>
          <cell r="Q46" t="e">
            <v>#REF!</v>
          </cell>
          <cell r="R46" t="e">
            <v>#REF!</v>
          </cell>
          <cell r="U46" t="e">
            <v>#REF!</v>
          </cell>
          <cell r="Y46">
            <v>0</v>
          </cell>
        </row>
        <row r="47">
          <cell r="C47" t="e">
            <v>#REF!</v>
          </cell>
          <cell r="D47" t="e">
            <v>#REF!</v>
          </cell>
          <cell r="E47" t="e">
            <v>#REF!</v>
          </cell>
          <cell r="I47" t="e">
            <v>#REF!</v>
          </cell>
          <cell r="J47" t="e">
            <v>#REF!</v>
          </cell>
          <cell r="M47" t="e">
            <v>#REF!</v>
          </cell>
          <cell r="N47" t="e">
            <v>#REF!</v>
          </cell>
          <cell r="O47">
            <v>280</v>
          </cell>
          <cell r="P47" t="e">
            <v>#REF!</v>
          </cell>
          <cell r="Q47" t="e">
            <v>#REF!</v>
          </cell>
          <cell r="R47">
            <v>320</v>
          </cell>
          <cell r="U47" t="e">
            <v>#REF!</v>
          </cell>
          <cell r="Y47">
            <v>812</v>
          </cell>
        </row>
        <row r="48">
          <cell r="C48" t="e">
            <v>#REF!</v>
          </cell>
          <cell r="D48" t="e">
            <v>#REF!</v>
          </cell>
          <cell r="E48" t="e">
            <v>#REF!</v>
          </cell>
          <cell r="I48" t="e">
            <v>#REF!</v>
          </cell>
          <cell r="J48" t="e">
            <v>#REF!</v>
          </cell>
          <cell r="K48" t="e">
            <v>#REF!</v>
          </cell>
          <cell r="L48" t="e">
            <v>#REF!</v>
          </cell>
          <cell r="M48" t="e">
            <v>#REF!</v>
          </cell>
          <cell r="N48" t="e">
            <v>#REF!</v>
          </cell>
          <cell r="O48" t="e">
            <v>#REF!</v>
          </cell>
          <cell r="P48" t="e">
            <v>#REF!</v>
          </cell>
          <cell r="Q48" t="e">
            <v>#REF!</v>
          </cell>
          <cell r="R48" t="e">
            <v>#REF!</v>
          </cell>
          <cell r="S48">
            <v>4914.9412121212117</v>
          </cell>
          <cell r="T48">
            <v>51</v>
          </cell>
          <cell r="U48" t="e">
            <v>#REF!</v>
          </cell>
          <cell r="V48" t="e">
            <v>#REF!</v>
          </cell>
          <cell r="W48" t="e">
            <v>#REF!</v>
          </cell>
          <cell r="X48" t="e">
            <v>#REF!</v>
          </cell>
          <cell r="Y48" t="e">
            <v>#REF!</v>
          </cell>
          <cell r="Z48" t="e">
            <v>#REF!</v>
          </cell>
          <cell r="AA48" t="e">
            <v>#REF!</v>
          </cell>
        </row>
        <row r="49">
          <cell r="C49" t="e">
            <v>#REF!</v>
          </cell>
          <cell r="D49" t="e">
            <v>#REF!</v>
          </cell>
          <cell r="E49" t="e">
            <v>#REF!</v>
          </cell>
          <cell r="I49" t="e">
            <v>#REF!</v>
          </cell>
          <cell r="J49" t="e">
            <v>#REF!</v>
          </cell>
          <cell r="K49" t="e">
            <v>#REF!</v>
          </cell>
          <cell r="L49" t="e">
            <v>#REF!</v>
          </cell>
          <cell r="M49" t="e">
            <v>#REF!</v>
          </cell>
          <cell r="N49" t="e">
            <v>#REF!</v>
          </cell>
          <cell r="O49" t="e">
            <v>#REF!</v>
          </cell>
          <cell r="P49" t="e">
            <v>#REF!</v>
          </cell>
          <cell r="Q49" t="e">
            <v>#REF!</v>
          </cell>
          <cell r="R49" t="e">
            <v>#REF!</v>
          </cell>
          <cell r="T49">
            <v>112</v>
          </cell>
          <cell r="U49" t="e">
            <v>#REF!</v>
          </cell>
          <cell r="V49" t="e">
            <v>#REF!</v>
          </cell>
          <cell r="W49" t="e">
            <v>#REF!</v>
          </cell>
          <cell r="X49" t="e">
            <v>#REF!</v>
          </cell>
          <cell r="Y49" t="e">
            <v>#REF!</v>
          </cell>
          <cell r="Z49" t="e">
            <v>#REF!</v>
          </cell>
          <cell r="AA49" t="e">
            <v>#REF!</v>
          </cell>
        </row>
        <row r="50">
          <cell r="C50" t="e">
            <v>#REF!</v>
          </cell>
          <cell r="D50" t="e">
            <v>#REF!</v>
          </cell>
          <cell r="E50" t="e">
            <v>#REF!</v>
          </cell>
          <cell r="I50" t="e">
            <v>#REF!</v>
          </cell>
          <cell r="J50" t="e">
            <v>#REF!</v>
          </cell>
          <cell r="K50" t="e">
            <v>#REF!</v>
          </cell>
          <cell r="L50" t="e">
            <v>#REF!</v>
          </cell>
          <cell r="M50" t="e">
            <v>#REF!</v>
          </cell>
          <cell r="N50" t="e">
            <v>#REF!</v>
          </cell>
          <cell r="O50" t="e">
            <v>#REF!</v>
          </cell>
          <cell r="P50" t="e">
            <v>#REF!</v>
          </cell>
          <cell r="Q50" t="e">
            <v>#REF!</v>
          </cell>
          <cell r="R50" t="e">
            <v>#REF!</v>
          </cell>
          <cell r="T50">
            <v>0</v>
          </cell>
          <cell r="U50" t="e">
            <v>#REF!</v>
          </cell>
          <cell r="V50" t="e">
            <v>#REF!</v>
          </cell>
          <cell r="W50" t="e">
            <v>#REF!</v>
          </cell>
          <cell r="X50" t="e">
            <v>#REF!</v>
          </cell>
          <cell r="Y50" t="e">
            <v>#REF!</v>
          </cell>
          <cell r="Z50" t="e">
            <v>#REF!</v>
          </cell>
          <cell r="AA50" t="e">
            <v>#REF!</v>
          </cell>
        </row>
        <row r="51">
          <cell r="C51" t="e">
            <v>#REF!</v>
          </cell>
          <cell r="D51" t="e">
            <v>#REF!</v>
          </cell>
          <cell r="E51" t="e">
            <v>#REF!</v>
          </cell>
          <cell r="I51" t="e">
            <v>#REF!</v>
          </cell>
          <cell r="J51" t="e">
            <v>#REF!</v>
          </cell>
          <cell r="K51" t="e">
            <v>#REF!</v>
          </cell>
          <cell r="L51" t="e">
            <v>#REF!</v>
          </cell>
          <cell r="M51" t="e">
            <v>#REF!</v>
          </cell>
          <cell r="N51" t="e">
            <v>#REF!</v>
          </cell>
          <cell r="O51" t="e">
            <v>#REF!</v>
          </cell>
          <cell r="P51" t="e">
            <v>#REF!</v>
          </cell>
          <cell r="Q51" t="e">
            <v>#REF!</v>
          </cell>
          <cell r="R51" t="e">
            <v>#REF!</v>
          </cell>
          <cell r="S51">
            <v>0</v>
          </cell>
          <cell r="T51">
            <v>465.83333333333331</v>
          </cell>
          <cell r="U51" t="e">
            <v>#REF!</v>
          </cell>
          <cell r="V51" t="e">
            <v>#REF!</v>
          </cell>
          <cell r="W51" t="e">
            <v>#REF!</v>
          </cell>
          <cell r="X51" t="e">
            <v>#REF!</v>
          </cell>
          <cell r="Y51" t="e">
            <v>#REF!</v>
          </cell>
          <cell r="Z51" t="e">
            <v>#REF!</v>
          </cell>
          <cell r="AA51" t="e">
            <v>#REF!</v>
          </cell>
        </row>
        <row r="52">
          <cell r="C52" t="e">
            <v>#REF!</v>
          </cell>
          <cell r="D52" t="e">
            <v>#REF!</v>
          </cell>
          <cell r="E52" t="e">
            <v>#REF!</v>
          </cell>
          <cell r="I52" t="e">
            <v>#REF!</v>
          </cell>
          <cell r="J52" t="e">
            <v>#REF!</v>
          </cell>
          <cell r="K52" t="e">
            <v>#REF!</v>
          </cell>
          <cell r="L52" t="e">
            <v>#REF!</v>
          </cell>
          <cell r="M52" t="e">
            <v>#REF!</v>
          </cell>
          <cell r="N52" t="e">
            <v>#REF!</v>
          </cell>
          <cell r="O52">
            <v>0</v>
          </cell>
          <cell r="P52" t="e">
            <v>#REF!</v>
          </cell>
          <cell r="Q52" t="e">
            <v>#REF!</v>
          </cell>
          <cell r="R52">
            <v>0</v>
          </cell>
          <cell r="S52">
            <v>750</v>
          </cell>
          <cell r="U52" t="e">
            <v>#REF!</v>
          </cell>
          <cell r="V52" t="e">
            <v>#REF!</v>
          </cell>
          <cell r="W52" t="e">
            <v>#REF!</v>
          </cell>
          <cell r="X52">
            <v>72</v>
          </cell>
          <cell r="Y52" t="e">
            <v>#REF!</v>
          </cell>
          <cell r="Z52">
            <v>30</v>
          </cell>
          <cell r="AA52">
            <v>100</v>
          </cell>
        </row>
        <row r="53">
          <cell r="C53" t="e">
            <v>#REF!</v>
          </cell>
          <cell r="D53" t="e">
            <v>#REF!</v>
          </cell>
          <cell r="E53" t="e">
            <v>#REF!</v>
          </cell>
          <cell r="I53" t="e">
            <v>#REF!</v>
          </cell>
          <cell r="J53" t="e">
            <v>#REF!</v>
          </cell>
          <cell r="K53" t="e">
            <v>#REF!</v>
          </cell>
          <cell r="L53" t="e">
            <v>#REF!</v>
          </cell>
          <cell r="M53" t="e">
            <v>#REF!</v>
          </cell>
          <cell r="N53" t="e">
            <v>#REF!</v>
          </cell>
          <cell r="O53" t="e">
            <v>#REF!</v>
          </cell>
          <cell r="P53" t="e">
            <v>#REF!</v>
          </cell>
          <cell r="Q53" t="e">
            <v>#REF!</v>
          </cell>
          <cell r="R53" t="e">
            <v>#REF!</v>
          </cell>
          <cell r="T53">
            <v>29</v>
          </cell>
          <cell r="U53" t="e">
            <v>#REF!</v>
          </cell>
          <cell r="V53" t="e">
            <v>#REF!</v>
          </cell>
          <cell r="W53" t="e">
            <v>#REF!</v>
          </cell>
          <cell r="X53" t="e">
            <v>#REF!</v>
          </cell>
          <cell r="Y53" t="e">
            <v>#REF!</v>
          </cell>
          <cell r="Z53" t="e">
            <v>#REF!</v>
          </cell>
          <cell r="AA53" t="e">
            <v>#REF!</v>
          </cell>
        </row>
        <row r="54">
          <cell r="C54" t="e">
            <v>#REF!</v>
          </cell>
          <cell r="D54" t="e">
            <v>#REF!</v>
          </cell>
          <cell r="E54" t="e">
            <v>#REF!</v>
          </cell>
          <cell r="I54" t="e">
            <v>#REF!</v>
          </cell>
          <cell r="J54" t="e">
            <v>#REF!</v>
          </cell>
          <cell r="K54" t="e">
            <v>#REF!</v>
          </cell>
          <cell r="L54" t="e">
            <v>#REF!</v>
          </cell>
          <cell r="M54" t="e">
            <v>#REF!</v>
          </cell>
          <cell r="N54" t="e">
            <v>#REF!</v>
          </cell>
          <cell r="O54" t="e">
            <v>#REF!</v>
          </cell>
          <cell r="P54" t="e">
            <v>#REF!</v>
          </cell>
          <cell r="Q54" t="e">
            <v>#REF!</v>
          </cell>
          <cell r="R54" t="e">
            <v>#REF!</v>
          </cell>
          <cell r="S54">
            <v>84</v>
          </cell>
          <cell r="T54">
            <v>686</v>
          </cell>
          <cell r="U54" t="e">
            <v>#REF!</v>
          </cell>
          <cell r="V54" t="e">
            <v>#REF!</v>
          </cell>
          <cell r="W54" t="e">
            <v>#REF!</v>
          </cell>
          <cell r="X54" t="e">
            <v>#REF!</v>
          </cell>
          <cell r="Y54" t="e">
            <v>#REF!</v>
          </cell>
          <cell r="Z54" t="e">
            <v>#REF!</v>
          </cell>
          <cell r="AA54" t="e">
            <v>#REF!</v>
          </cell>
        </row>
        <row r="55">
          <cell r="C55" t="e">
            <v>#REF!</v>
          </cell>
          <cell r="D55" t="e">
            <v>#REF!</v>
          </cell>
          <cell r="E55" t="e">
            <v>#REF!</v>
          </cell>
          <cell r="I55" t="e">
            <v>#REF!</v>
          </cell>
          <cell r="J55" t="e">
            <v>#REF!</v>
          </cell>
          <cell r="K55" t="e">
            <v>#REF!</v>
          </cell>
          <cell r="L55" t="e">
            <v>#REF!</v>
          </cell>
          <cell r="M55" t="e">
            <v>#REF!</v>
          </cell>
          <cell r="N55" t="e">
            <v>#REF!</v>
          </cell>
          <cell r="O55" t="e">
            <v>#REF!</v>
          </cell>
          <cell r="P55" t="e">
            <v>#REF!</v>
          </cell>
          <cell r="Q55" t="e">
            <v>#REF!</v>
          </cell>
          <cell r="R55" t="e">
            <v>#REF!</v>
          </cell>
          <cell r="S55">
            <v>329</v>
          </cell>
          <cell r="T55">
            <v>257</v>
          </cell>
          <cell r="U55" t="e">
            <v>#REF!</v>
          </cell>
          <cell r="V55" t="e">
            <v>#REF!</v>
          </cell>
          <cell r="W55" t="e">
            <v>#REF!</v>
          </cell>
          <cell r="X55" t="e">
            <v>#REF!</v>
          </cell>
          <cell r="Y55" t="e">
            <v>#REF!</v>
          </cell>
          <cell r="Z55" t="e">
            <v>#REF!</v>
          </cell>
          <cell r="AA55" t="e">
            <v>#REF!</v>
          </cell>
        </row>
        <row r="56">
          <cell r="C56" t="e">
            <v>#REF!</v>
          </cell>
          <cell r="D56" t="e">
            <v>#REF!</v>
          </cell>
          <cell r="E56" t="e">
            <v>#REF!</v>
          </cell>
          <cell r="I56" t="e">
            <v>#REF!</v>
          </cell>
          <cell r="J56" t="e">
            <v>#REF!</v>
          </cell>
          <cell r="K56" t="e">
            <v>#REF!</v>
          </cell>
          <cell r="L56" t="e">
            <v>#REF!</v>
          </cell>
          <cell r="M56" t="e">
            <v>#REF!</v>
          </cell>
          <cell r="N56" t="e">
            <v>#REF!</v>
          </cell>
          <cell r="O56" t="e">
            <v>#REF!</v>
          </cell>
          <cell r="P56" t="e">
            <v>#REF!</v>
          </cell>
          <cell r="Q56" t="e">
            <v>#REF!</v>
          </cell>
          <cell r="R56" t="e">
            <v>#REF!</v>
          </cell>
          <cell r="S56">
            <v>0</v>
          </cell>
          <cell r="T56">
            <v>0</v>
          </cell>
          <cell r="U56" t="e">
            <v>#REF!</v>
          </cell>
          <cell r="V56" t="e">
            <v>#REF!</v>
          </cell>
          <cell r="W56" t="e">
            <v>#REF!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</row>
        <row r="57">
          <cell r="C57" t="e">
            <v>#REF!</v>
          </cell>
          <cell r="D57" t="e">
            <v>#REF!</v>
          </cell>
          <cell r="E57" t="e">
            <v>#REF!</v>
          </cell>
          <cell r="I57" t="e">
            <v>#REF!</v>
          </cell>
          <cell r="J57" t="e">
            <v>#REF!</v>
          </cell>
          <cell r="K57" t="e">
            <v>#REF!</v>
          </cell>
          <cell r="L57" t="e">
            <v>#REF!</v>
          </cell>
          <cell r="M57" t="e">
            <v>#REF!</v>
          </cell>
          <cell r="N57" t="e">
            <v>#REF!</v>
          </cell>
          <cell r="O57" t="e">
            <v>#REF!</v>
          </cell>
          <cell r="P57" t="e">
            <v>#REF!</v>
          </cell>
          <cell r="Q57" t="e">
            <v>#REF!</v>
          </cell>
          <cell r="R57" t="e">
            <v>#REF!</v>
          </cell>
          <cell r="S57">
            <v>1232</v>
          </cell>
          <cell r="T57">
            <v>69</v>
          </cell>
          <cell r="U57" t="e">
            <v>#REF!</v>
          </cell>
          <cell r="V57" t="e">
            <v>#REF!</v>
          </cell>
          <cell r="W57" t="e">
            <v>#REF!</v>
          </cell>
          <cell r="X57" t="e">
            <v>#REF!</v>
          </cell>
          <cell r="Y57" t="e">
            <v>#REF!</v>
          </cell>
          <cell r="Z57" t="e">
            <v>#REF!</v>
          </cell>
          <cell r="AA57" t="e">
            <v>#REF!</v>
          </cell>
        </row>
        <row r="58">
          <cell r="C58" t="e">
            <v>#REF!</v>
          </cell>
          <cell r="D58" t="e">
            <v>#REF!</v>
          </cell>
          <cell r="E58" t="e">
            <v>#REF!</v>
          </cell>
          <cell r="I58" t="e">
            <v>#REF!</v>
          </cell>
          <cell r="J58" t="e">
            <v>#REF!</v>
          </cell>
          <cell r="K58" t="e">
            <v>#REF!</v>
          </cell>
          <cell r="L58" t="e">
            <v>#REF!</v>
          </cell>
          <cell r="M58" t="e">
            <v>#REF!</v>
          </cell>
          <cell r="N58" t="e">
            <v>#REF!</v>
          </cell>
          <cell r="O58" t="e">
            <v>#REF!</v>
          </cell>
          <cell r="P58" t="e">
            <v>#REF!</v>
          </cell>
          <cell r="Q58" t="e">
            <v>#REF!</v>
          </cell>
          <cell r="R58" t="e">
            <v>#REF!</v>
          </cell>
          <cell r="S58">
            <v>1232</v>
          </cell>
          <cell r="T58">
            <v>9</v>
          </cell>
          <cell r="U58" t="e">
            <v>#REF!</v>
          </cell>
          <cell r="V58" t="e">
            <v>#REF!</v>
          </cell>
          <cell r="W58" t="e">
            <v>#REF!</v>
          </cell>
          <cell r="X58" t="e">
            <v>#REF!</v>
          </cell>
          <cell r="Y58" t="e">
            <v>#REF!</v>
          </cell>
          <cell r="Z58" t="e">
            <v>#REF!</v>
          </cell>
          <cell r="AA58" t="e">
            <v>#REF!</v>
          </cell>
        </row>
        <row r="59">
          <cell r="C59" t="e">
            <v>#REF!</v>
          </cell>
          <cell r="D59" t="e">
            <v>#REF!</v>
          </cell>
          <cell r="E59" t="e">
            <v>#REF!</v>
          </cell>
          <cell r="I59" t="e">
            <v>#REF!</v>
          </cell>
          <cell r="J59" t="e">
            <v>#REF!</v>
          </cell>
          <cell r="K59" t="e">
            <v>#REF!</v>
          </cell>
          <cell r="L59" t="e">
            <v>#REF!</v>
          </cell>
          <cell r="M59" t="e">
            <v>#REF!</v>
          </cell>
          <cell r="N59" t="e">
            <v>#REF!</v>
          </cell>
          <cell r="O59" t="e">
            <v>#REF!</v>
          </cell>
          <cell r="P59" t="e">
            <v>#REF!</v>
          </cell>
          <cell r="Q59" t="e">
            <v>#REF!</v>
          </cell>
          <cell r="R59" t="e">
            <v>#REF!</v>
          </cell>
          <cell r="T59">
            <v>0</v>
          </cell>
          <cell r="U59" t="e">
            <v>#REF!</v>
          </cell>
          <cell r="V59" t="e">
            <v>#REF!</v>
          </cell>
          <cell r="W59" t="e">
            <v>#REF!</v>
          </cell>
          <cell r="X59" t="e">
            <v>#REF!</v>
          </cell>
          <cell r="Y59" t="e">
            <v>#REF!</v>
          </cell>
          <cell r="Z59" t="e">
            <v>#REF!</v>
          </cell>
          <cell r="AA59" t="e">
            <v>#REF!</v>
          </cell>
        </row>
        <row r="60">
          <cell r="C60" t="e">
            <v>#REF!</v>
          </cell>
          <cell r="D60" t="e">
            <v>#REF!</v>
          </cell>
          <cell r="E60" t="e">
            <v>#REF!</v>
          </cell>
          <cell r="I60" t="e">
            <v>#REF!</v>
          </cell>
          <cell r="J60" t="e">
            <v>#REF!</v>
          </cell>
          <cell r="K60" t="e">
            <v>#REF!</v>
          </cell>
          <cell r="L60" t="e">
            <v>#REF!</v>
          </cell>
          <cell r="M60" t="e">
            <v>#REF!</v>
          </cell>
          <cell r="N60" t="e">
            <v>#REF!</v>
          </cell>
          <cell r="O60" t="e">
            <v>#REF!</v>
          </cell>
          <cell r="P60" t="e">
            <v>#REF!</v>
          </cell>
          <cell r="Q60" t="e">
            <v>#REF!</v>
          </cell>
          <cell r="R60" t="e">
            <v>#REF!</v>
          </cell>
          <cell r="S60">
            <v>420</v>
          </cell>
          <cell r="T60">
            <v>420</v>
          </cell>
          <cell r="U60" t="e">
            <v>#REF!</v>
          </cell>
          <cell r="V60" t="e">
            <v>#REF!</v>
          </cell>
          <cell r="W60" t="e">
            <v>#REF!</v>
          </cell>
          <cell r="X60" t="e">
            <v>#REF!</v>
          </cell>
          <cell r="Y60" t="e">
            <v>#REF!</v>
          </cell>
          <cell r="Z60" t="e">
            <v>#REF!</v>
          </cell>
          <cell r="AA60" t="e">
            <v>#REF!</v>
          </cell>
        </row>
        <row r="61">
          <cell r="C61" t="e">
            <v>#REF!</v>
          </cell>
          <cell r="D61" t="e">
            <v>#REF!</v>
          </cell>
          <cell r="E61" t="e">
            <v>#REF!</v>
          </cell>
          <cell r="I61" t="e">
            <v>#REF!</v>
          </cell>
          <cell r="J61" t="e">
            <v>#REF!</v>
          </cell>
          <cell r="K61" t="e">
            <v>#REF!</v>
          </cell>
          <cell r="L61" t="e">
            <v>#REF!</v>
          </cell>
          <cell r="M61" t="e">
            <v>#REF!</v>
          </cell>
          <cell r="N61" t="e">
            <v>#REF!</v>
          </cell>
          <cell r="O61" t="e">
            <v>#REF!</v>
          </cell>
          <cell r="P61" t="e">
            <v>#REF!</v>
          </cell>
          <cell r="Q61" t="e">
            <v>#REF!</v>
          </cell>
          <cell r="R61" t="e">
            <v>#REF!</v>
          </cell>
          <cell r="S61">
            <v>0</v>
          </cell>
          <cell r="T61">
            <v>468.3785272727273</v>
          </cell>
          <cell r="U61" t="e">
            <v>#REF!</v>
          </cell>
          <cell r="V61" t="e">
            <v>#REF!</v>
          </cell>
          <cell r="W61" t="e">
            <v>#REF!</v>
          </cell>
          <cell r="X61" t="e">
            <v>#REF!</v>
          </cell>
          <cell r="Y61" t="e">
            <v>#REF!</v>
          </cell>
          <cell r="Z61" t="e">
            <v>#REF!</v>
          </cell>
          <cell r="AA61" t="e">
            <v>#REF!</v>
          </cell>
        </row>
        <row r="62">
          <cell r="C62" t="e">
            <v>#REF!</v>
          </cell>
          <cell r="D62" t="e">
            <v>#REF!</v>
          </cell>
          <cell r="E62" t="e">
            <v>#REF!</v>
          </cell>
          <cell r="I62" t="e">
            <v>#REF!</v>
          </cell>
          <cell r="J62" t="e">
            <v>#REF!</v>
          </cell>
          <cell r="K62" t="e">
            <v>#REF!</v>
          </cell>
          <cell r="L62" t="e">
            <v>#REF!</v>
          </cell>
          <cell r="M62" t="e">
            <v>#REF!</v>
          </cell>
          <cell r="N62" t="e">
            <v>#REF!</v>
          </cell>
          <cell r="O62" t="e">
            <v>#REF!</v>
          </cell>
          <cell r="P62" t="e">
            <v>#REF!</v>
          </cell>
          <cell r="Q62" t="e">
            <v>#REF!</v>
          </cell>
          <cell r="R62" t="e">
            <v>#REF!</v>
          </cell>
          <cell r="S62">
            <v>53</v>
          </cell>
          <cell r="T62">
            <v>26</v>
          </cell>
          <cell r="U62" t="e">
            <v>#REF!</v>
          </cell>
          <cell r="V62" t="e">
            <v>#REF!</v>
          </cell>
          <cell r="W62" t="e">
            <v>#REF!</v>
          </cell>
          <cell r="X62" t="e">
            <v>#REF!</v>
          </cell>
          <cell r="Y62" t="e">
            <v>#REF!</v>
          </cell>
          <cell r="Z62" t="e">
            <v>#REF!</v>
          </cell>
          <cell r="AA62" t="e">
            <v>#REF!</v>
          </cell>
        </row>
        <row r="63">
          <cell r="C63" t="e">
            <v>#REF!</v>
          </cell>
          <cell r="D63" t="e">
            <v>#REF!</v>
          </cell>
          <cell r="E63" t="e">
            <v>#REF!</v>
          </cell>
          <cell r="I63" t="e">
            <v>#REF!</v>
          </cell>
          <cell r="J63" t="e">
            <v>#REF!</v>
          </cell>
          <cell r="K63" t="e">
            <v>#REF!</v>
          </cell>
          <cell r="L63" t="e">
            <v>#REF!</v>
          </cell>
          <cell r="M63" t="e">
            <v>#REF!</v>
          </cell>
          <cell r="N63" t="e">
            <v>#REF!</v>
          </cell>
          <cell r="O63" t="e">
            <v>#REF!</v>
          </cell>
          <cell r="P63" t="e">
            <v>#REF!</v>
          </cell>
          <cell r="Q63" t="e">
            <v>#REF!</v>
          </cell>
          <cell r="R63" t="e">
            <v>#REF!</v>
          </cell>
          <cell r="S63">
            <v>306</v>
          </cell>
          <cell r="T63">
            <v>150</v>
          </cell>
          <cell r="U63" t="e">
            <v>#REF!</v>
          </cell>
          <cell r="V63" t="e">
            <v>#REF!</v>
          </cell>
          <cell r="W63" t="e">
            <v>#REF!</v>
          </cell>
          <cell r="X63" t="e">
            <v>#REF!</v>
          </cell>
          <cell r="Y63" t="e">
            <v>#REF!</v>
          </cell>
          <cell r="Z63" t="e">
            <v>#REF!</v>
          </cell>
          <cell r="AA63" t="e">
            <v>#REF!</v>
          </cell>
        </row>
        <row r="64">
          <cell r="C64" t="e">
            <v>#REF!</v>
          </cell>
          <cell r="D64" t="e">
            <v>#REF!</v>
          </cell>
          <cell r="E64" t="e">
            <v>#REF!</v>
          </cell>
          <cell r="I64" t="e">
            <v>#REF!</v>
          </cell>
          <cell r="J64" t="e">
            <v>#REF!</v>
          </cell>
          <cell r="K64" t="e">
            <v>#REF!</v>
          </cell>
          <cell r="L64" t="e">
            <v>#REF!</v>
          </cell>
          <cell r="M64" t="e">
            <v>#REF!</v>
          </cell>
          <cell r="N64" t="e">
            <v>#REF!</v>
          </cell>
          <cell r="O64" t="e">
            <v>#REF!</v>
          </cell>
          <cell r="P64" t="e">
            <v>#REF!</v>
          </cell>
          <cell r="Q64" t="e">
            <v>#REF!</v>
          </cell>
          <cell r="R64" t="e">
            <v>#REF!</v>
          </cell>
          <cell r="U64" t="e">
            <v>#REF!</v>
          </cell>
          <cell r="V64" t="e">
            <v>#REF!</v>
          </cell>
          <cell r="W64" t="e">
            <v>#REF!</v>
          </cell>
          <cell r="X64" t="e">
            <v>#REF!</v>
          </cell>
          <cell r="Y64" t="e">
            <v>#REF!</v>
          </cell>
          <cell r="AA64" t="e">
            <v>#REF!</v>
          </cell>
        </row>
        <row r="65">
          <cell r="C65" t="e">
            <v>#REF!</v>
          </cell>
          <cell r="D65" t="e">
            <v>#REF!</v>
          </cell>
          <cell r="I65" t="e">
            <v>#REF!</v>
          </cell>
          <cell r="J65" t="e">
            <v>#REF!</v>
          </cell>
          <cell r="K65" t="e">
            <v>#REF!</v>
          </cell>
          <cell r="L65" t="e">
            <v>#REF!</v>
          </cell>
          <cell r="M65" t="e">
            <v>#REF!</v>
          </cell>
          <cell r="N65" t="e">
            <v>#REF!</v>
          </cell>
          <cell r="O65" t="e">
            <v>#REF!</v>
          </cell>
          <cell r="P65" t="e">
            <v>#REF!</v>
          </cell>
          <cell r="Q65" t="e">
            <v>#REF!</v>
          </cell>
          <cell r="R65" t="e">
            <v>#REF!</v>
          </cell>
          <cell r="S65">
            <v>1018</v>
          </cell>
          <cell r="T65">
            <v>162.88</v>
          </cell>
          <cell r="U65" t="e">
            <v>#REF!</v>
          </cell>
          <cell r="V65" t="e">
            <v>#REF!</v>
          </cell>
          <cell r="W65" t="e">
            <v>#REF!</v>
          </cell>
          <cell r="X65" t="e">
            <v>#REF!</v>
          </cell>
          <cell r="Y65" t="e">
            <v>#REF!</v>
          </cell>
          <cell r="Z65">
            <v>144</v>
          </cell>
          <cell r="AA65" t="e">
            <v>#REF!</v>
          </cell>
        </row>
        <row r="66">
          <cell r="C66" t="e">
            <v>#REF!</v>
          </cell>
          <cell r="D66" t="e">
            <v>#REF!</v>
          </cell>
          <cell r="E66" t="e">
            <v>#REF!</v>
          </cell>
          <cell r="I66" t="e">
            <v>#REF!</v>
          </cell>
          <cell r="J66" t="e">
            <v>#REF!</v>
          </cell>
          <cell r="K66" t="e">
            <v>#REF!</v>
          </cell>
          <cell r="L66" t="e">
            <v>#REF!</v>
          </cell>
          <cell r="M66" t="e">
            <v>#REF!</v>
          </cell>
          <cell r="N66" t="e">
            <v>#REF!</v>
          </cell>
          <cell r="O66" t="e">
            <v>#REF!</v>
          </cell>
          <cell r="P66" t="e">
            <v>#REF!</v>
          </cell>
          <cell r="Q66" t="e">
            <v>#REF!</v>
          </cell>
          <cell r="R66" t="e">
            <v>#REF!</v>
          </cell>
          <cell r="T66">
            <v>432</v>
          </cell>
          <cell r="U66" t="e">
            <v>#REF!</v>
          </cell>
          <cell r="V66" t="e">
            <v>#REF!</v>
          </cell>
          <cell r="W66" t="e">
            <v>#REF!</v>
          </cell>
          <cell r="X66" t="e">
            <v>#REF!</v>
          </cell>
          <cell r="Y66" t="e">
            <v>#REF!</v>
          </cell>
          <cell r="Z66" t="e">
            <v>#REF!</v>
          </cell>
          <cell r="AA66" t="e">
            <v>#REF!</v>
          </cell>
        </row>
        <row r="67">
          <cell r="C67" t="e">
            <v>#REF!</v>
          </cell>
          <cell r="D67" t="e">
            <v>#REF!</v>
          </cell>
          <cell r="I67" t="e">
            <v>#REF!</v>
          </cell>
          <cell r="J67" t="e">
            <v>#REF!</v>
          </cell>
          <cell r="K67" t="e">
            <v>#REF!</v>
          </cell>
          <cell r="L67" t="e">
            <v>#REF!</v>
          </cell>
          <cell r="M67" t="e">
            <v>#REF!</v>
          </cell>
          <cell r="N67" t="e">
            <v>#REF!</v>
          </cell>
          <cell r="O67">
            <v>0</v>
          </cell>
          <cell r="P67" t="e">
            <v>#REF!</v>
          </cell>
          <cell r="Q67" t="e">
            <v>#REF!</v>
          </cell>
          <cell r="R67" t="e">
            <v>#REF!</v>
          </cell>
          <cell r="S67">
            <v>1018</v>
          </cell>
          <cell r="U67" t="e">
            <v>#REF!</v>
          </cell>
          <cell r="V67" t="e">
            <v>#REF!</v>
          </cell>
          <cell r="W67" t="e">
            <v>#REF!</v>
          </cell>
          <cell r="X67" t="e">
            <v>#REF!</v>
          </cell>
          <cell r="Y67" t="e">
            <v>#REF!</v>
          </cell>
          <cell r="AA67">
            <v>300</v>
          </cell>
        </row>
        <row r="68">
          <cell r="C68" t="e">
            <v>#REF!</v>
          </cell>
          <cell r="D68" t="e">
            <v>#REF!</v>
          </cell>
          <cell r="E68" t="e">
            <v>#REF!</v>
          </cell>
          <cell r="I68" t="e">
            <v>#REF!</v>
          </cell>
          <cell r="J68" t="e">
            <v>#REF!</v>
          </cell>
          <cell r="K68" t="e">
            <v>#REF!</v>
          </cell>
          <cell r="L68" t="e">
            <v>#REF!</v>
          </cell>
          <cell r="M68" t="e">
            <v>#REF!</v>
          </cell>
          <cell r="N68" t="e">
            <v>#REF!</v>
          </cell>
          <cell r="O68" t="e">
            <v>#REF!</v>
          </cell>
          <cell r="P68" t="e">
            <v>#REF!</v>
          </cell>
          <cell r="Q68" t="e">
            <v>#REF!</v>
          </cell>
          <cell r="R68" t="e">
            <v>#REF!</v>
          </cell>
          <cell r="S68">
            <v>0</v>
          </cell>
          <cell r="T68">
            <v>12</v>
          </cell>
          <cell r="U68" t="e">
            <v>#REF!</v>
          </cell>
          <cell r="V68" t="e">
            <v>#REF!</v>
          </cell>
          <cell r="W68" t="e">
            <v>#REF!</v>
          </cell>
          <cell r="X68" t="e">
            <v>#REF!</v>
          </cell>
          <cell r="Y68" t="e">
            <v>#REF!</v>
          </cell>
          <cell r="Z68" t="e">
            <v>#REF!</v>
          </cell>
          <cell r="AA68" t="e">
            <v>#REF!</v>
          </cell>
        </row>
        <row r="69">
          <cell r="C69" t="e">
            <v>#REF!</v>
          </cell>
          <cell r="D69" t="e">
            <v>#REF!</v>
          </cell>
          <cell r="E69" t="e">
            <v>#REF!</v>
          </cell>
          <cell r="I69" t="e">
            <v>#REF!</v>
          </cell>
          <cell r="J69" t="e">
            <v>#REF!</v>
          </cell>
          <cell r="K69" t="e">
            <v>#REF!</v>
          </cell>
          <cell r="L69" t="e">
            <v>#REF!</v>
          </cell>
          <cell r="M69" t="e">
            <v>#REF!</v>
          </cell>
          <cell r="N69" t="e">
            <v>#REF!</v>
          </cell>
          <cell r="O69" t="e">
            <v>#REF!</v>
          </cell>
          <cell r="P69" t="e">
            <v>#REF!</v>
          </cell>
          <cell r="Q69" t="e">
            <v>#REF!</v>
          </cell>
          <cell r="R69" t="e">
            <v>#REF!</v>
          </cell>
          <cell r="S69">
            <v>1018</v>
          </cell>
          <cell r="T69">
            <v>146.88</v>
          </cell>
          <cell r="U69" t="e">
            <v>#REF!</v>
          </cell>
          <cell r="V69" t="e">
            <v>#REF!</v>
          </cell>
          <cell r="W69" t="e">
            <v>#REF!</v>
          </cell>
          <cell r="X69" t="e">
            <v>#REF!</v>
          </cell>
          <cell r="Y69" t="e">
            <v>#REF!</v>
          </cell>
          <cell r="Z69" t="e">
            <v>#REF!</v>
          </cell>
          <cell r="AA69" t="e">
            <v>#REF!</v>
          </cell>
        </row>
        <row r="70">
          <cell r="C70" t="e">
            <v>#REF!</v>
          </cell>
          <cell r="D70" t="e">
            <v>#REF!</v>
          </cell>
          <cell r="E70" t="e">
            <v>#REF!</v>
          </cell>
          <cell r="I70" t="e">
            <v>#REF!</v>
          </cell>
          <cell r="J70" t="e">
            <v>#REF!</v>
          </cell>
          <cell r="K70" t="e">
            <v>#REF!</v>
          </cell>
          <cell r="L70" t="e">
            <v>#REF!</v>
          </cell>
          <cell r="M70" t="e">
            <v>#REF!</v>
          </cell>
          <cell r="N70" t="e">
            <v>#REF!</v>
          </cell>
          <cell r="O70" t="e">
            <v>#REF!</v>
          </cell>
          <cell r="P70" t="e">
            <v>#REF!</v>
          </cell>
          <cell r="Q70" t="e">
            <v>#REF!</v>
          </cell>
          <cell r="R70" t="e">
            <v>#REF!</v>
          </cell>
          <cell r="S70">
            <v>1737.3999999999999</v>
          </cell>
          <cell r="T70">
            <v>12</v>
          </cell>
          <cell r="U70" t="e">
            <v>#REF!</v>
          </cell>
          <cell r="V70" t="e">
            <v>#REF!</v>
          </cell>
          <cell r="W70" t="e">
            <v>#REF!</v>
          </cell>
          <cell r="X70" t="e">
            <v>#REF!</v>
          </cell>
          <cell r="Y70" t="e">
            <v>#REF!</v>
          </cell>
          <cell r="Z70" t="e">
            <v>#REF!</v>
          </cell>
          <cell r="AA70" t="e">
            <v>#REF!</v>
          </cell>
        </row>
        <row r="71">
          <cell r="C71" t="e">
            <v>#REF!</v>
          </cell>
          <cell r="D71" t="e">
            <v>#REF!</v>
          </cell>
          <cell r="E71" t="e">
            <v>#REF!</v>
          </cell>
          <cell r="I71" t="e">
            <v>#REF!</v>
          </cell>
          <cell r="J71" t="e">
            <v>#REF!</v>
          </cell>
          <cell r="K71" t="e">
            <v>#REF!</v>
          </cell>
          <cell r="L71" t="e">
            <v>#REF!</v>
          </cell>
          <cell r="M71" t="e">
            <v>#REF!</v>
          </cell>
          <cell r="N71" t="e">
            <v>#REF!</v>
          </cell>
          <cell r="O71" t="e">
            <v>#REF!</v>
          </cell>
          <cell r="P71" t="e">
            <v>#REF!</v>
          </cell>
          <cell r="Q71" t="e">
            <v>#REF!</v>
          </cell>
          <cell r="R71" t="e">
            <v>#REF!</v>
          </cell>
          <cell r="S71">
            <v>422.54545454545456</v>
          </cell>
          <cell r="U71" t="e">
            <v>#REF!</v>
          </cell>
          <cell r="V71" t="e">
            <v>#REF!</v>
          </cell>
          <cell r="W71" t="e">
            <v>#REF!</v>
          </cell>
          <cell r="X71" t="e">
            <v>#REF!</v>
          </cell>
          <cell r="Y71" t="e">
            <v>#REF!</v>
          </cell>
          <cell r="Z71">
            <v>51.363636363636374</v>
          </cell>
          <cell r="AA71" t="e">
            <v>#REF!</v>
          </cell>
        </row>
        <row r="72">
          <cell r="C72" t="e">
            <v>#REF!</v>
          </cell>
          <cell r="D72" t="e">
            <v>#REF!</v>
          </cell>
          <cell r="E72">
            <v>0</v>
          </cell>
          <cell r="I72" t="e">
            <v>#REF!</v>
          </cell>
          <cell r="J72">
            <v>0</v>
          </cell>
          <cell r="K72" t="e">
            <v>#REF!</v>
          </cell>
          <cell r="L72" t="e">
            <v>#REF!</v>
          </cell>
          <cell r="M72" t="e">
            <v>#REF!</v>
          </cell>
          <cell r="N72" t="e">
            <v>#REF!</v>
          </cell>
          <cell r="O72">
            <v>0</v>
          </cell>
          <cell r="P72" t="e">
            <v>#REF!</v>
          </cell>
          <cell r="Q72" t="e">
            <v>#REF!</v>
          </cell>
          <cell r="R72" t="e">
            <v>#REF!</v>
          </cell>
          <cell r="S72">
            <v>23</v>
          </cell>
          <cell r="U72" t="e">
            <v>#REF!</v>
          </cell>
          <cell r="V72" t="e">
            <v>#REF!</v>
          </cell>
          <cell r="W72" t="e">
            <v>#REF!</v>
          </cell>
          <cell r="X72" t="e">
            <v>#REF!</v>
          </cell>
          <cell r="Y72" t="e">
            <v>#REF!</v>
          </cell>
          <cell r="Z72">
            <v>3</v>
          </cell>
          <cell r="AA72" t="e">
            <v>#REF!</v>
          </cell>
        </row>
        <row r="73">
          <cell r="C73" t="e">
            <v>#REF!</v>
          </cell>
          <cell r="D73" t="e">
            <v>#REF!</v>
          </cell>
          <cell r="E73" t="e">
            <v>#REF!</v>
          </cell>
          <cell r="I73" t="e">
            <v>#REF!</v>
          </cell>
          <cell r="J73" t="e">
            <v>#REF!</v>
          </cell>
          <cell r="K73" t="e">
            <v>#REF!</v>
          </cell>
          <cell r="L73" t="e">
            <v>#REF!</v>
          </cell>
          <cell r="M73" t="e">
            <v>#REF!</v>
          </cell>
          <cell r="N73" t="e">
            <v>#REF!</v>
          </cell>
          <cell r="O73" t="e">
            <v>#REF!</v>
          </cell>
          <cell r="P73" t="e">
            <v>#REF!</v>
          </cell>
          <cell r="Q73" t="e">
            <v>#REF!</v>
          </cell>
          <cell r="R73" t="e">
            <v>#REF!</v>
          </cell>
          <cell r="S73">
            <v>0</v>
          </cell>
          <cell r="T73">
            <v>51</v>
          </cell>
          <cell r="U73" t="e">
            <v>#REF!</v>
          </cell>
          <cell r="V73" t="e">
            <v>#REF!</v>
          </cell>
          <cell r="W73" t="e">
            <v>#REF!</v>
          </cell>
          <cell r="X73" t="e">
            <v>#REF!</v>
          </cell>
          <cell r="Y73" t="e">
            <v>#REF!</v>
          </cell>
          <cell r="Z73" t="e">
            <v>#REF!</v>
          </cell>
          <cell r="AA73" t="e">
            <v>#REF!</v>
          </cell>
        </row>
        <row r="74">
          <cell r="C74" t="e">
            <v>#REF!</v>
          </cell>
          <cell r="D74" t="e">
            <v>#REF!</v>
          </cell>
          <cell r="E74" t="e">
            <v>#REF!</v>
          </cell>
          <cell r="I74">
            <v>0</v>
          </cell>
          <cell r="J74">
            <v>0</v>
          </cell>
          <cell r="K74" t="e">
            <v>#REF!</v>
          </cell>
          <cell r="L74" t="e">
            <v>#REF!</v>
          </cell>
          <cell r="M74" t="e">
            <v>#REF!</v>
          </cell>
          <cell r="N74" t="e">
            <v>#REF!</v>
          </cell>
          <cell r="O74" t="e">
            <v>#REF!</v>
          </cell>
          <cell r="P74" t="e">
            <v>#REF!</v>
          </cell>
          <cell r="Q74" t="e">
            <v>#REF!</v>
          </cell>
          <cell r="R74" t="e">
            <v>#REF!</v>
          </cell>
          <cell r="U74" t="e">
            <v>#REF!</v>
          </cell>
          <cell r="V74" t="e">
            <v>#REF!</v>
          </cell>
          <cell r="W74" t="e">
            <v>#REF!</v>
          </cell>
          <cell r="X74" t="e">
            <v>#REF!</v>
          </cell>
          <cell r="Y74" t="e">
            <v>#REF!</v>
          </cell>
          <cell r="Z74" t="e">
            <v>#REF!</v>
          </cell>
          <cell r="AA74" t="e">
            <v>#REF!</v>
          </cell>
        </row>
        <row r="75">
          <cell r="C75" t="e">
            <v>#REF!</v>
          </cell>
          <cell r="D75" t="e">
            <v>#REF!</v>
          </cell>
          <cell r="E75" t="e">
            <v>#REF!</v>
          </cell>
          <cell r="I75" t="e">
            <v>#REF!</v>
          </cell>
          <cell r="J75" t="e">
            <v>#REF!</v>
          </cell>
          <cell r="K75" t="e">
            <v>#REF!</v>
          </cell>
          <cell r="L75" t="e">
            <v>#REF!</v>
          </cell>
          <cell r="M75" t="e">
            <v>#REF!</v>
          </cell>
          <cell r="N75" t="e">
            <v>#REF!</v>
          </cell>
          <cell r="O75" t="e">
            <v>#REF!</v>
          </cell>
          <cell r="P75" t="e">
            <v>#REF!</v>
          </cell>
          <cell r="Q75" t="e">
            <v>#REF!</v>
          </cell>
          <cell r="R75" t="e">
            <v>#REF!</v>
          </cell>
          <cell r="S75">
            <v>0</v>
          </cell>
          <cell r="T75">
            <v>1129</v>
          </cell>
          <cell r="U75" t="e">
            <v>#REF!</v>
          </cell>
          <cell r="V75" t="e">
            <v>#REF!</v>
          </cell>
          <cell r="W75" t="e">
            <v>#REF!</v>
          </cell>
          <cell r="X75" t="e">
            <v>#REF!</v>
          </cell>
          <cell r="Y75" t="e">
            <v>#VALUE!</v>
          </cell>
          <cell r="Z75" t="e">
            <v>#REF!</v>
          </cell>
          <cell r="AA75" t="e">
            <v>#REF!</v>
          </cell>
        </row>
        <row r="76">
          <cell r="C76" t="e">
            <v>#REF!</v>
          </cell>
          <cell r="D76" t="e">
            <v>#REF!</v>
          </cell>
          <cell r="E76" t="e">
            <v>#REF!</v>
          </cell>
          <cell r="I76" t="e">
            <v>#REF!</v>
          </cell>
          <cell r="J76" t="e">
            <v>#REF!</v>
          </cell>
          <cell r="K76" t="e">
            <v>#REF!</v>
          </cell>
          <cell r="L76" t="e">
            <v>#REF!</v>
          </cell>
          <cell r="M76" t="e">
            <v>#REF!</v>
          </cell>
          <cell r="N76" t="e">
            <v>#REF!</v>
          </cell>
          <cell r="O76" t="e">
            <v>#REF!</v>
          </cell>
          <cell r="P76" t="e">
            <v>#REF!</v>
          </cell>
          <cell r="Q76" t="e">
            <v>#REF!</v>
          </cell>
          <cell r="R76" t="e">
            <v>#REF!</v>
          </cell>
          <cell r="S76">
            <v>0</v>
          </cell>
          <cell r="T76">
            <v>51</v>
          </cell>
          <cell r="U76" t="e">
            <v>#REF!</v>
          </cell>
          <cell r="V76" t="e">
            <v>#REF!</v>
          </cell>
          <cell r="W76" t="e">
            <v>#REF!</v>
          </cell>
          <cell r="X76" t="e">
            <v>#REF!</v>
          </cell>
          <cell r="Y76" t="e">
            <v>#VALUE!</v>
          </cell>
          <cell r="Z76" t="e">
            <v>#REF!</v>
          </cell>
          <cell r="AA76" t="e">
            <v>#REF!</v>
          </cell>
        </row>
        <row r="77">
          <cell r="C77" t="e">
            <v>#REF!</v>
          </cell>
          <cell r="D77" t="e">
            <v>#REF!</v>
          </cell>
          <cell r="E77">
            <v>0</v>
          </cell>
          <cell r="I77" t="e">
            <v>#REF!</v>
          </cell>
          <cell r="J77" t="e">
            <v>#REF!</v>
          </cell>
          <cell r="K77" t="e">
            <v>#REF!</v>
          </cell>
          <cell r="L77" t="e">
            <v>#REF!</v>
          </cell>
          <cell r="M77" t="e">
            <v>#REF!</v>
          </cell>
          <cell r="N77" t="e">
            <v>#REF!</v>
          </cell>
          <cell r="P77" t="e">
            <v>#REF!</v>
          </cell>
          <cell r="Q77" t="e">
            <v>#REF!</v>
          </cell>
          <cell r="S77">
            <v>101</v>
          </cell>
          <cell r="T77">
            <v>0</v>
          </cell>
          <cell r="U77">
            <v>101</v>
          </cell>
          <cell r="V77">
            <v>0</v>
          </cell>
          <cell r="W77" t="e">
            <v>#REF!</v>
          </cell>
          <cell r="X77" t="e">
            <v>#REF!</v>
          </cell>
          <cell r="Y77" t="e">
            <v>#REF!</v>
          </cell>
          <cell r="Z77">
            <v>31</v>
          </cell>
          <cell r="AA77">
            <v>119</v>
          </cell>
        </row>
        <row r="78">
          <cell r="C78" t="e">
            <v>#REF!</v>
          </cell>
          <cell r="D78" t="e">
            <v>#REF!</v>
          </cell>
          <cell r="E78" t="e">
            <v>#REF!</v>
          </cell>
          <cell r="I78" t="e">
            <v>#REF!</v>
          </cell>
          <cell r="J78" t="e">
            <v>#REF!</v>
          </cell>
          <cell r="K78" t="e">
            <v>#REF!</v>
          </cell>
          <cell r="L78" t="e">
            <v>#REF!</v>
          </cell>
          <cell r="M78" t="e">
            <v>#REF!</v>
          </cell>
          <cell r="N78" t="e">
            <v>#REF!</v>
          </cell>
          <cell r="P78" t="e">
            <v>#REF!</v>
          </cell>
          <cell r="Q78" t="e">
            <v>#REF!</v>
          </cell>
          <cell r="T78">
            <v>0</v>
          </cell>
          <cell r="U78" t="e">
            <v>#REF!</v>
          </cell>
          <cell r="V78" t="e">
            <v>#REF!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</row>
        <row r="79">
          <cell r="C79" t="e">
            <v>#REF!</v>
          </cell>
          <cell r="D79" t="e">
            <v>#REF!</v>
          </cell>
          <cell r="E79" t="e">
            <v>#REF!</v>
          </cell>
          <cell r="I79" t="e">
            <v>#REF!</v>
          </cell>
          <cell r="J79" t="e">
            <v>#REF!</v>
          </cell>
          <cell r="K79" t="e">
            <v>#REF!</v>
          </cell>
          <cell r="L79" t="e">
            <v>#REF!</v>
          </cell>
          <cell r="M79" t="e">
            <v>#REF!</v>
          </cell>
          <cell r="N79" t="e">
            <v>#REF!</v>
          </cell>
          <cell r="O79" t="e">
            <v>#REF!</v>
          </cell>
          <cell r="P79" t="e">
            <v>#REF!</v>
          </cell>
          <cell r="Q79" t="e">
            <v>#REF!</v>
          </cell>
          <cell r="R79" t="e">
            <v>#REF!</v>
          </cell>
          <cell r="S79">
            <v>0</v>
          </cell>
          <cell r="T79">
            <v>1129</v>
          </cell>
          <cell r="U79" t="e">
            <v>#REF!</v>
          </cell>
          <cell r="V79" t="e">
            <v>#REF!</v>
          </cell>
          <cell r="W79" t="e">
            <v>#REF!</v>
          </cell>
          <cell r="X79" t="e">
            <v>#REF!</v>
          </cell>
          <cell r="Y79" t="e">
            <v>#VALUE!</v>
          </cell>
          <cell r="Z79" t="e">
            <v>#REF!</v>
          </cell>
          <cell r="AA79" t="e">
            <v>#REF!</v>
          </cell>
        </row>
        <row r="80">
          <cell r="C80" t="e">
            <v>#REF!</v>
          </cell>
          <cell r="D80" t="e">
            <v>#REF!</v>
          </cell>
          <cell r="E80" t="e">
            <v>#REF!</v>
          </cell>
          <cell r="I80" t="e">
            <v>#REF!</v>
          </cell>
          <cell r="J80" t="e">
            <v>#REF!</v>
          </cell>
          <cell r="K80" t="e">
            <v>#REF!</v>
          </cell>
          <cell r="L80" t="e">
            <v>#REF!</v>
          </cell>
          <cell r="M80" t="e">
            <v>#REF!</v>
          </cell>
          <cell r="N80" t="e">
            <v>#REF!</v>
          </cell>
          <cell r="O80" t="e">
            <v>#REF!</v>
          </cell>
          <cell r="P80" t="e">
            <v>#REF!</v>
          </cell>
          <cell r="Q80" t="e">
            <v>#REF!</v>
          </cell>
          <cell r="R80" t="e">
            <v>#REF!</v>
          </cell>
          <cell r="S80">
            <v>0</v>
          </cell>
          <cell r="T80">
            <v>824</v>
          </cell>
          <cell r="U80" t="e">
            <v>#REF!</v>
          </cell>
          <cell r="V80" t="e">
            <v>#REF!</v>
          </cell>
          <cell r="W80" t="e">
            <v>#REF!</v>
          </cell>
          <cell r="X80">
            <v>0</v>
          </cell>
          <cell r="Y80">
            <v>0</v>
          </cell>
          <cell r="Z80" t="e">
            <v>#REF!</v>
          </cell>
          <cell r="AA80" t="e">
            <v>#REF!</v>
          </cell>
        </row>
        <row r="81">
          <cell r="C81" t="e">
            <v>#REF!</v>
          </cell>
          <cell r="D81" t="e">
            <v>#REF!</v>
          </cell>
          <cell r="E81" t="e">
            <v>#REF!</v>
          </cell>
          <cell r="P81">
            <v>0</v>
          </cell>
          <cell r="S81">
            <v>0</v>
          </cell>
          <cell r="U81" t="e">
            <v>#REF!</v>
          </cell>
          <cell r="V81" t="e">
            <v>#REF!</v>
          </cell>
          <cell r="W81" t="e">
            <v>#REF!</v>
          </cell>
          <cell r="X81">
            <v>0</v>
          </cell>
          <cell r="Y81">
            <v>0</v>
          </cell>
          <cell r="Z81" t="e">
            <v>#REF!</v>
          </cell>
          <cell r="AA81" t="e">
            <v>#REF!</v>
          </cell>
        </row>
        <row r="82">
          <cell r="C82" t="e">
            <v>#REF!</v>
          </cell>
          <cell r="D82" t="e">
            <v>#REF!</v>
          </cell>
          <cell r="E82" t="e">
            <v>#REF!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 t="e">
            <v>#REF!</v>
          </cell>
          <cell r="O82" t="e">
            <v>#REF!</v>
          </cell>
          <cell r="P82">
            <v>0</v>
          </cell>
          <cell r="Q82" t="e">
            <v>#REF!</v>
          </cell>
          <cell r="R82" t="e">
            <v>#REF!</v>
          </cell>
          <cell r="S82">
            <v>50</v>
          </cell>
          <cell r="T82">
            <v>33</v>
          </cell>
          <cell r="U82" t="e">
            <v>#REF!</v>
          </cell>
          <cell r="V82" t="e">
            <v>#REF!</v>
          </cell>
          <cell r="W82" t="e">
            <v>#REF!</v>
          </cell>
          <cell r="X82" t="e">
            <v>#REF!</v>
          </cell>
          <cell r="Y82" t="e">
            <v>#REF!</v>
          </cell>
          <cell r="Z82" t="e">
            <v>#REF!</v>
          </cell>
          <cell r="AA82" t="e">
            <v>#REF!</v>
          </cell>
        </row>
        <row r="83">
          <cell r="C83" t="e">
            <v>#REF!</v>
          </cell>
          <cell r="D83" t="e">
            <v>#REF!</v>
          </cell>
          <cell r="E83" t="e">
            <v>#REF!</v>
          </cell>
          <cell r="P83">
            <v>21</v>
          </cell>
          <cell r="S83">
            <v>51</v>
          </cell>
          <cell r="T83">
            <v>33.660000000000004</v>
          </cell>
          <cell r="U83">
            <v>0</v>
          </cell>
          <cell r="V83" t="e">
            <v>#REF!</v>
          </cell>
          <cell r="W83" t="e">
            <v>#REF!</v>
          </cell>
          <cell r="X83">
            <v>0</v>
          </cell>
          <cell r="Y83">
            <v>0</v>
          </cell>
          <cell r="Z83" t="e">
            <v>#REF!</v>
          </cell>
          <cell r="AA83" t="e">
            <v>#REF!</v>
          </cell>
        </row>
        <row r="84">
          <cell r="C84" t="e">
            <v>#REF!</v>
          </cell>
          <cell r="D84" t="e">
            <v>#REF!</v>
          </cell>
          <cell r="E84" t="e">
            <v>#REF!</v>
          </cell>
          <cell r="I84" t="e">
            <v>#REF!</v>
          </cell>
          <cell r="J84" t="e">
            <v>#REF!</v>
          </cell>
          <cell r="K84" t="e">
            <v>#REF!</v>
          </cell>
          <cell r="L84" t="e">
            <v>#REF!</v>
          </cell>
          <cell r="M84" t="e">
            <v>#REF!</v>
          </cell>
          <cell r="N84" t="e">
            <v>#REF!</v>
          </cell>
          <cell r="O84" t="e">
            <v>#REF!</v>
          </cell>
          <cell r="P84" t="e">
            <v>#REF!</v>
          </cell>
          <cell r="Q84" t="e">
            <v>#REF!</v>
          </cell>
          <cell r="R84" t="e">
            <v>#REF!</v>
          </cell>
          <cell r="S84">
            <v>0</v>
          </cell>
          <cell r="T84">
            <v>1129</v>
          </cell>
          <cell r="U84" t="e">
            <v>#REF!</v>
          </cell>
          <cell r="V84" t="e">
            <v>#REF!</v>
          </cell>
          <cell r="W84" t="e">
            <v>#REF!</v>
          </cell>
          <cell r="X84" t="e">
            <v>#REF!</v>
          </cell>
          <cell r="Y84" t="e">
            <v>#VALUE!</v>
          </cell>
          <cell r="Z84" t="e">
            <v>#REF!</v>
          </cell>
          <cell r="AA84" t="e">
            <v>#REF!</v>
          </cell>
        </row>
        <row r="85">
          <cell r="C85" t="e">
            <v>#REF!</v>
          </cell>
          <cell r="D85" t="e">
            <v>#REF!</v>
          </cell>
          <cell r="E85" t="e">
            <v>#REF!</v>
          </cell>
          <cell r="I85" t="e">
            <v>#REF!</v>
          </cell>
          <cell r="J85" t="e">
            <v>#REF!</v>
          </cell>
          <cell r="K85" t="e">
            <v>#REF!</v>
          </cell>
          <cell r="L85" t="e">
            <v>#REF!</v>
          </cell>
          <cell r="M85" t="e">
            <v>#REF!</v>
          </cell>
          <cell r="N85" t="e">
            <v>#REF!</v>
          </cell>
          <cell r="O85" t="e">
            <v>#REF!</v>
          </cell>
          <cell r="P85" t="e">
            <v>#REF!</v>
          </cell>
          <cell r="Q85" t="e">
            <v>#REF!</v>
          </cell>
          <cell r="R85" t="e">
            <v>#REF!</v>
          </cell>
          <cell r="S85">
            <v>0</v>
          </cell>
          <cell r="T85">
            <v>1129</v>
          </cell>
          <cell r="U85" t="e">
            <v>#REF!</v>
          </cell>
          <cell r="V85" t="e">
            <v>#REF!</v>
          </cell>
          <cell r="W85" t="e">
            <v>#REF!</v>
          </cell>
          <cell r="X85" t="e">
            <v>#REF!</v>
          </cell>
          <cell r="Y85" t="e">
            <v>#VALUE!</v>
          </cell>
          <cell r="Z85" t="e">
            <v>#REF!</v>
          </cell>
          <cell r="AA85" t="e">
            <v>#REF!</v>
          </cell>
        </row>
        <row r="86">
          <cell r="C86" t="e">
            <v>#REF!</v>
          </cell>
          <cell r="D86" t="e">
            <v>#REF!</v>
          </cell>
          <cell r="E86" t="e">
            <v>#REF!</v>
          </cell>
          <cell r="I86" t="e">
            <v>#REF!</v>
          </cell>
          <cell r="J86" t="e">
            <v>#REF!</v>
          </cell>
          <cell r="K86" t="e">
            <v>#REF!</v>
          </cell>
          <cell r="L86" t="e">
            <v>#REF!</v>
          </cell>
          <cell r="M86" t="e">
            <v>#REF!</v>
          </cell>
          <cell r="N86" t="e">
            <v>#REF!</v>
          </cell>
          <cell r="O86" t="e">
            <v>#REF!</v>
          </cell>
          <cell r="P86" t="e">
            <v>#REF!</v>
          </cell>
          <cell r="Q86" t="e">
            <v>#REF!</v>
          </cell>
          <cell r="R86" t="e">
            <v>#REF!</v>
          </cell>
          <cell r="S86">
            <v>0</v>
          </cell>
          <cell r="T86">
            <v>686</v>
          </cell>
          <cell r="U86" t="e">
            <v>#REF!</v>
          </cell>
          <cell r="V86" t="e">
            <v>#REF!</v>
          </cell>
          <cell r="W86" t="e">
            <v>#REF!</v>
          </cell>
          <cell r="X86" t="e">
            <v>#REF!</v>
          </cell>
          <cell r="Y86" t="e">
            <v>#REF!</v>
          </cell>
          <cell r="Z86" t="e">
            <v>#REF!</v>
          </cell>
          <cell r="AA86" t="e">
            <v>#REF!</v>
          </cell>
        </row>
        <row r="87">
          <cell r="C87" t="e">
            <v>#REF!</v>
          </cell>
          <cell r="D87" t="e">
            <v>#REF!</v>
          </cell>
          <cell r="E87" t="e">
            <v>#REF!</v>
          </cell>
          <cell r="I87" t="e">
            <v>#REF!</v>
          </cell>
          <cell r="J87" t="e">
            <v>#REF!</v>
          </cell>
          <cell r="K87">
            <v>0</v>
          </cell>
          <cell r="L87">
            <v>0</v>
          </cell>
          <cell r="M87" t="e">
            <v>#REF!</v>
          </cell>
          <cell r="N87">
            <v>0</v>
          </cell>
          <cell r="O87">
            <v>0</v>
          </cell>
          <cell r="P87" t="e">
            <v>#REF!</v>
          </cell>
          <cell r="Q87">
            <v>0</v>
          </cell>
          <cell r="R87">
            <v>0</v>
          </cell>
          <cell r="S87" t="e">
            <v>#REF!</v>
          </cell>
          <cell r="T87">
            <v>0</v>
          </cell>
          <cell r="U87" t="e">
            <v>#REF!</v>
          </cell>
          <cell r="V87">
            <v>0</v>
          </cell>
          <cell r="W87" t="e">
            <v>#REF!</v>
          </cell>
          <cell r="X87" t="e">
            <v>#REF!</v>
          </cell>
          <cell r="Y87" t="e">
            <v>#REF!</v>
          </cell>
          <cell r="Z87">
            <v>0</v>
          </cell>
          <cell r="AA87">
            <v>0</v>
          </cell>
        </row>
        <row r="88">
          <cell r="C88" t="e">
            <v>#REF!</v>
          </cell>
          <cell r="D88" t="e">
            <v>#REF!</v>
          </cell>
          <cell r="E88" t="e">
            <v>#REF!</v>
          </cell>
          <cell r="I88" t="e">
            <v>#REF!</v>
          </cell>
          <cell r="J88" t="e">
            <v>#REF!</v>
          </cell>
          <cell r="M88" t="e">
            <v>#REF!</v>
          </cell>
          <cell r="P88" t="e">
            <v>#REF!</v>
          </cell>
          <cell r="S88" t="e">
            <v>#REF!</v>
          </cell>
          <cell r="U88" t="e">
            <v>#REF!</v>
          </cell>
          <cell r="W88" t="e">
            <v>#REF!</v>
          </cell>
          <cell r="X88" t="e">
            <v>#REF!</v>
          </cell>
          <cell r="Y88" t="e">
            <v>#REF!</v>
          </cell>
          <cell r="Z88">
            <v>0</v>
          </cell>
          <cell r="AA88">
            <v>0</v>
          </cell>
        </row>
        <row r="89">
          <cell r="C89" t="e">
            <v>#REF!</v>
          </cell>
          <cell r="D89" t="e">
            <v>#REF!</v>
          </cell>
          <cell r="E89" t="e">
            <v>#REF!</v>
          </cell>
          <cell r="I89" t="e">
            <v>#REF!</v>
          </cell>
          <cell r="J89" t="e">
            <v>#REF!</v>
          </cell>
          <cell r="K89" t="e">
            <v>#REF!</v>
          </cell>
          <cell r="L89" t="e">
            <v>#REF!</v>
          </cell>
          <cell r="M89" t="e">
            <v>#REF!</v>
          </cell>
          <cell r="N89" t="e">
            <v>#REF!</v>
          </cell>
          <cell r="O89" t="e">
            <v>#REF!</v>
          </cell>
          <cell r="P89" t="e">
            <v>#REF!</v>
          </cell>
          <cell r="Q89" t="e">
            <v>#REF!</v>
          </cell>
          <cell r="R89" t="e">
            <v>#REF!</v>
          </cell>
          <cell r="S89" t="e">
            <v>#REF!</v>
          </cell>
          <cell r="T89">
            <v>824</v>
          </cell>
          <cell r="U89" t="e">
            <v>#REF!</v>
          </cell>
          <cell r="V89">
            <v>563</v>
          </cell>
          <cell r="W89" t="e">
            <v>#REF!</v>
          </cell>
          <cell r="X89" t="e">
            <v>#REF!</v>
          </cell>
          <cell r="Y89" t="e">
            <v>#REF!</v>
          </cell>
          <cell r="Z89" t="e">
            <v>#REF!</v>
          </cell>
          <cell r="AA89" t="e">
            <v>#REF!</v>
          </cell>
        </row>
        <row r="90">
          <cell r="C90" t="e">
            <v>#REF!</v>
          </cell>
          <cell r="D90" t="e">
            <v>#REF!</v>
          </cell>
          <cell r="E90" t="e">
            <v>#REF!</v>
          </cell>
          <cell r="I90" t="e">
            <v>#REF!</v>
          </cell>
          <cell r="J90" t="e">
            <v>#REF!</v>
          </cell>
          <cell r="K90" t="e">
            <v>#REF!</v>
          </cell>
          <cell r="L90" t="e">
            <v>#REF!</v>
          </cell>
          <cell r="M90" t="e">
            <v>#REF!</v>
          </cell>
          <cell r="N90" t="e">
            <v>#REF!</v>
          </cell>
          <cell r="O90" t="e">
            <v>#REF!</v>
          </cell>
          <cell r="P90" t="e">
            <v>#REF!</v>
          </cell>
          <cell r="Q90" t="e">
            <v>#REF!</v>
          </cell>
          <cell r="R90" t="e">
            <v>#REF!</v>
          </cell>
          <cell r="S90" t="e">
            <v>#REF!</v>
          </cell>
          <cell r="T90">
            <v>824</v>
          </cell>
          <cell r="U90" t="e">
            <v>#REF!</v>
          </cell>
          <cell r="V90">
            <v>0</v>
          </cell>
          <cell r="W90" t="e">
            <v>#REF!</v>
          </cell>
          <cell r="X90" t="e">
            <v>#REF!</v>
          </cell>
          <cell r="Y90" t="e">
            <v>#REF!</v>
          </cell>
          <cell r="Z90" t="e">
            <v>#REF!</v>
          </cell>
          <cell r="AA90" t="e">
            <v>#REF!</v>
          </cell>
        </row>
        <row r="91">
          <cell r="C91" t="e">
            <v>#REF!</v>
          </cell>
          <cell r="D91" t="e">
            <v>#REF!</v>
          </cell>
          <cell r="E91" t="e">
            <v>#REF!</v>
          </cell>
          <cell r="I91" t="e">
            <v>#REF!</v>
          </cell>
          <cell r="J91" t="e">
            <v>#REF!</v>
          </cell>
          <cell r="K91" t="e">
            <v>#REF!</v>
          </cell>
          <cell r="L91" t="e">
            <v>#REF!</v>
          </cell>
          <cell r="M91" t="e">
            <v>#REF!</v>
          </cell>
          <cell r="N91" t="e">
            <v>#REF!</v>
          </cell>
          <cell r="O91" t="e">
            <v>#REF!</v>
          </cell>
          <cell r="P91" t="e">
            <v>#REF!</v>
          </cell>
          <cell r="Q91" t="e">
            <v>#REF!</v>
          </cell>
          <cell r="R91" t="e">
            <v>#REF!</v>
          </cell>
          <cell r="S91" t="e">
            <v>#REF!</v>
          </cell>
          <cell r="T91">
            <v>0</v>
          </cell>
          <cell r="U91" t="e">
            <v>#REF!</v>
          </cell>
          <cell r="W91" t="e">
            <v>#REF!</v>
          </cell>
          <cell r="X91" t="e">
            <v>#REF!</v>
          </cell>
          <cell r="Y91" t="e">
            <v>#REF!</v>
          </cell>
          <cell r="Z91" t="e">
            <v>#REF!</v>
          </cell>
          <cell r="AA91" t="e">
            <v>#REF!</v>
          </cell>
        </row>
        <row r="92">
          <cell r="C92" t="e">
            <v>#REF!</v>
          </cell>
          <cell r="I92" t="e">
            <v>#REF!</v>
          </cell>
          <cell r="J92" t="e">
            <v>#REF!</v>
          </cell>
          <cell r="M92" t="e">
            <v>#REF!</v>
          </cell>
          <cell r="P92" t="e">
            <v>#REF!</v>
          </cell>
          <cell r="S92" t="e">
            <v>#REF!</v>
          </cell>
          <cell r="U92" t="e">
            <v>#REF!</v>
          </cell>
        </row>
        <row r="93">
          <cell r="C93" t="e">
            <v>#REF!</v>
          </cell>
          <cell r="I93" t="e">
            <v>#REF!</v>
          </cell>
          <cell r="J93" t="e">
            <v>#REF!</v>
          </cell>
          <cell r="M93" t="e">
            <v>#REF!</v>
          </cell>
          <cell r="P93" t="e">
            <v>#REF!</v>
          </cell>
          <cell r="S93" t="e">
            <v>#REF!</v>
          </cell>
          <cell r="T93">
            <v>139</v>
          </cell>
          <cell r="U93" t="e">
            <v>#REF!</v>
          </cell>
          <cell r="V93">
            <v>0</v>
          </cell>
          <cell r="W93" t="e">
            <v>#REF!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</row>
        <row r="94">
          <cell r="C94" t="e">
            <v>#REF!</v>
          </cell>
          <cell r="I94" t="e">
            <v>#REF!</v>
          </cell>
          <cell r="J94" t="e">
            <v>#REF!</v>
          </cell>
          <cell r="M94" t="e">
            <v>#REF!</v>
          </cell>
          <cell r="P94" t="e">
            <v>#REF!</v>
          </cell>
          <cell r="S94" t="e">
            <v>#REF!</v>
          </cell>
          <cell r="T94">
            <v>75</v>
          </cell>
          <cell r="U94" t="e">
            <v>#REF!</v>
          </cell>
          <cell r="V94">
            <v>-129</v>
          </cell>
          <cell r="W94" t="e">
            <v>#REF!</v>
          </cell>
          <cell r="X94">
            <v>-129.33333333333334</v>
          </cell>
          <cell r="Y94">
            <v>-96</v>
          </cell>
          <cell r="Z94">
            <v>-33.333333333333343</v>
          </cell>
          <cell r="AA94">
            <v>0</v>
          </cell>
        </row>
        <row r="95">
          <cell r="C95" t="e">
            <v>#REF!</v>
          </cell>
          <cell r="I95" t="e">
            <v>#REF!</v>
          </cell>
          <cell r="J95" t="e">
            <v>#REF!</v>
          </cell>
          <cell r="M95" t="e">
            <v>#REF!</v>
          </cell>
          <cell r="P95" t="e">
            <v>#REF!</v>
          </cell>
          <cell r="S95" t="e">
            <v>#REF!</v>
          </cell>
          <cell r="T95">
            <v>54</v>
          </cell>
          <cell r="U95" t="e">
            <v>#REF!</v>
          </cell>
          <cell r="W95" t="e">
            <v>#REF!</v>
          </cell>
        </row>
        <row r="96">
          <cell r="C96" t="e">
            <v>#REF!</v>
          </cell>
          <cell r="I96" t="e">
            <v>#REF!</v>
          </cell>
          <cell r="J96" t="e">
            <v>#REF!</v>
          </cell>
          <cell r="M96" t="e">
            <v>#REF!</v>
          </cell>
          <cell r="P96" t="e">
            <v>#REF!</v>
          </cell>
          <cell r="S96" t="e">
            <v>#REF!</v>
          </cell>
          <cell r="U96" t="e">
            <v>#REF!</v>
          </cell>
          <cell r="W96" t="e">
            <v>#REF!</v>
          </cell>
        </row>
        <row r="97">
          <cell r="C97" t="e">
            <v>#REF!</v>
          </cell>
          <cell r="I97" t="e">
            <v>#REF!</v>
          </cell>
          <cell r="J97" t="e">
            <v>#REF!</v>
          </cell>
          <cell r="M97" t="e">
            <v>#REF!</v>
          </cell>
          <cell r="P97" t="e">
            <v>#REF!</v>
          </cell>
          <cell r="Q97">
            <v>0</v>
          </cell>
          <cell r="R97">
            <v>0</v>
          </cell>
          <cell r="S97" t="e">
            <v>#REF!</v>
          </cell>
          <cell r="T97">
            <v>3616.0618606060607</v>
          </cell>
          <cell r="U97" t="e">
            <v>#REF!</v>
          </cell>
          <cell r="V97">
            <v>0</v>
          </cell>
          <cell r="W97" t="e">
            <v>#REF!</v>
          </cell>
          <cell r="X97">
            <v>14977.853030303029</v>
          </cell>
          <cell r="Y97">
            <v>11068</v>
          </cell>
          <cell r="Z97">
            <v>3909.8530303030298</v>
          </cell>
          <cell r="AA97">
            <v>0</v>
          </cell>
        </row>
        <row r="98">
          <cell r="C98" t="e">
            <v>#REF!</v>
          </cell>
          <cell r="I98" t="e">
            <v>#REF!</v>
          </cell>
          <cell r="J98" t="e">
            <v>#REF!</v>
          </cell>
          <cell r="M98" t="e">
            <v>#REF!</v>
          </cell>
          <cell r="P98" t="e">
            <v>#REF!</v>
          </cell>
          <cell r="Q98">
            <v>0</v>
          </cell>
          <cell r="R98">
            <v>0</v>
          </cell>
          <cell r="S98" t="e">
            <v>#REF!</v>
          </cell>
          <cell r="T98">
            <v>2783.7147999999997</v>
          </cell>
          <cell r="U98" t="e">
            <v>#REF!</v>
          </cell>
          <cell r="V98">
            <v>3047.1318181818187</v>
          </cell>
          <cell r="W98" t="e">
            <v>#REF!</v>
          </cell>
          <cell r="X98">
            <v>576.13181818181829</v>
          </cell>
          <cell r="Y98">
            <v>0</v>
          </cell>
          <cell r="Z98">
            <v>0</v>
          </cell>
          <cell r="AA98">
            <v>2982.5690909090908</v>
          </cell>
        </row>
        <row r="99">
          <cell r="C99" t="e">
            <v>#REF!</v>
          </cell>
          <cell r="I99" t="e">
            <v>#REF!</v>
          </cell>
          <cell r="J99" t="e">
            <v>#REF!</v>
          </cell>
          <cell r="M99" t="e">
            <v>#REF!</v>
          </cell>
          <cell r="P99" t="e">
            <v>#REF!</v>
          </cell>
          <cell r="Q99">
            <v>0</v>
          </cell>
          <cell r="R99">
            <v>0</v>
          </cell>
          <cell r="S99" t="e">
            <v>#REF!</v>
          </cell>
          <cell r="T99">
            <v>2384.0618606060607</v>
          </cell>
          <cell r="U99" t="e">
            <v>#REF!</v>
          </cell>
          <cell r="V99">
            <v>0</v>
          </cell>
          <cell r="W99">
            <v>0</v>
          </cell>
          <cell r="X99">
            <v>2407.8530303030293</v>
          </cell>
          <cell r="Y99">
            <v>1779</v>
          </cell>
          <cell r="Z99">
            <v>628.85303030302975</v>
          </cell>
          <cell r="AA99">
            <v>0</v>
          </cell>
        </row>
        <row r="100">
          <cell r="C100" t="e">
            <v>#REF!</v>
          </cell>
          <cell r="I100" t="e">
            <v>#REF!</v>
          </cell>
          <cell r="J100" t="e">
            <v>#REF!</v>
          </cell>
          <cell r="M100" t="e">
            <v>#REF!</v>
          </cell>
          <cell r="P100" t="e">
            <v>#REF!</v>
          </cell>
          <cell r="S100" t="e">
            <v>#REF!</v>
          </cell>
          <cell r="U100" t="e">
            <v>#REF!</v>
          </cell>
          <cell r="V100">
            <v>80</v>
          </cell>
          <cell r="W100" t="e">
            <v>#REF!</v>
          </cell>
          <cell r="X100">
            <v>85</v>
          </cell>
          <cell r="AA100">
            <v>300</v>
          </cell>
        </row>
        <row r="101">
          <cell r="C101" t="e">
            <v>#REF!</v>
          </cell>
          <cell r="I101" t="e">
            <v>#REF!</v>
          </cell>
          <cell r="J101" t="e">
            <v>#REF!</v>
          </cell>
          <cell r="M101" t="e">
            <v>#REF!</v>
          </cell>
          <cell r="P101" t="e">
            <v>#REF!</v>
          </cell>
          <cell r="S101" t="e">
            <v>#REF!</v>
          </cell>
          <cell r="U101">
            <v>0</v>
          </cell>
          <cell r="V101">
            <v>0</v>
          </cell>
          <cell r="W101">
            <v>0</v>
          </cell>
          <cell r="X101">
            <v>100</v>
          </cell>
          <cell r="AA101">
            <v>300</v>
          </cell>
        </row>
        <row r="102">
          <cell r="C102" t="e">
            <v>#REF!</v>
          </cell>
          <cell r="I102" t="e">
            <v>#REF!</v>
          </cell>
          <cell r="J102" t="e">
            <v>#REF!</v>
          </cell>
          <cell r="M102" t="e">
            <v>#REF!</v>
          </cell>
          <cell r="P102" t="e">
            <v>#REF!</v>
          </cell>
          <cell r="S102" t="e">
            <v>#REF!</v>
          </cell>
          <cell r="U102" t="e">
            <v>#REF!</v>
          </cell>
          <cell r="V102">
            <v>0</v>
          </cell>
          <cell r="W102" t="e">
            <v>#REF!</v>
          </cell>
          <cell r="X102">
            <v>100</v>
          </cell>
          <cell r="AA102">
            <v>0</v>
          </cell>
        </row>
        <row r="103">
          <cell r="C103" t="e">
            <v>#REF!</v>
          </cell>
          <cell r="I103" t="e">
            <v>#REF!</v>
          </cell>
          <cell r="J103" t="e">
            <v>#REF!</v>
          </cell>
          <cell r="M103" t="e">
            <v>#REF!</v>
          </cell>
          <cell r="P103" t="e">
            <v>#REF!</v>
          </cell>
          <cell r="S103" t="e">
            <v>#REF!</v>
          </cell>
          <cell r="T103">
            <v>10</v>
          </cell>
          <cell r="U103" t="e">
            <v>#REF!</v>
          </cell>
          <cell r="W103" t="e">
            <v>#REF!</v>
          </cell>
          <cell r="X103">
            <v>0</v>
          </cell>
        </row>
        <row r="104">
          <cell r="C104" t="e">
            <v>#REF!</v>
          </cell>
          <cell r="I104" t="e">
            <v>#REF!</v>
          </cell>
          <cell r="J104" t="e">
            <v>#REF!</v>
          </cell>
          <cell r="M104" t="e">
            <v>#REF!</v>
          </cell>
          <cell r="P104" t="e">
            <v>#REF!</v>
          </cell>
          <cell r="S104" t="e">
            <v>#REF!</v>
          </cell>
          <cell r="T104">
            <v>10</v>
          </cell>
          <cell r="U104" t="e">
            <v>#REF!</v>
          </cell>
          <cell r="W104" t="e">
            <v>#REF!</v>
          </cell>
        </row>
        <row r="105">
          <cell r="C105" t="e">
            <v>#REF!</v>
          </cell>
          <cell r="I105" t="e">
            <v>#REF!</v>
          </cell>
          <cell r="J105" t="e">
            <v>#REF!</v>
          </cell>
          <cell r="M105" t="e">
            <v>#REF!</v>
          </cell>
          <cell r="P105" t="e">
            <v>#REF!</v>
          </cell>
          <cell r="S105" t="e">
            <v>#REF!</v>
          </cell>
          <cell r="V105">
            <v>0</v>
          </cell>
          <cell r="W105" t="e">
            <v>#REF!</v>
          </cell>
        </row>
        <row r="106">
          <cell r="C106">
            <v>9142</v>
          </cell>
          <cell r="I106" t="e">
            <v>#REF!</v>
          </cell>
          <cell r="J106" t="e">
            <v>#REF!</v>
          </cell>
          <cell r="M106" t="e">
            <v>#REF!</v>
          </cell>
          <cell r="P106" t="e">
            <v>#REF!</v>
          </cell>
          <cell r="S106">
            <v>0</v>
          </cell>
          <cell r="T106">
            <v>55</v>
          </cell>
          <cell r="U106">
            <v>9142</v>
          </cell>
          <cell r="V106" t="e">
            <v>#REF!</v>
          </cell>
          <cell r="W106" t="e">
            <v>#REF!</v>
          </cell>
          <cell r="X106">
            <v>0</v>
          </cell>
          <cell r="Y106">
            <v>0</v>
          </cell>
        </row>
        <row r="107">
          <cell r="C107">
            <v>0</v>
          </cell>
          <cell r="I107" t="e">
            <v>#REF!</v>
          </cell>
          <cell r="J107" t="e">
            <v>#REF!</v>
          </cell>
          <cell r="M107" t="e">
            <v>#REF!</v>
          </cell>
          <cell r="P107" t="e">
            <v>#REF!</v>
          </cell>
          <cell r="T107">
            <v>55</v>
          </cell>
          <cell r="U107">
            <v>0</v>
          </cell>
          <cell r="W107" t="e">
            <v>#REF!</v>
          </cell>
        </row>
        <row r="108">
          <cell r="C108" t="e">
            <v>#REF!</v>
          </cell>
          <cell r="D108">
            <v>0</v>
          </cell>
          <cell r="E108">
            <v>0</v>
          </cell>
          <cell r="I108" t="e">
            <v>#REF!</v>
          </cell>
          <cell r="J108" t="e">
            <v>#REF!</v>
          </cell>
          <cell r="M108" t="e">
            <v>#REF!</v>
          </cell>
          <cell r="N108">
            <v>0</v>
          </cell>
          <cell r="O108">
            <v>0</v>
          </cell>
          <cell r="P108" t="e">
            <v>#REF!</v>
          </cell>
          <cell r="Q108">
            <v>0</v>
          </cell>
          <cell r="R108">
            <v>0</v>
          </cell>
          <cell r="S108" t="e">
            <v>#REF!</v>
          </cell>
          <cell r="T108">
            <v>0</v>
          </cell>
          <cell r="U108" t="e">
            <v>#REF!</v>
          </cell>
          <cell r="V108" t="e">
            <v>#REF!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</row>
        <row r="109">
          <cell r="C109" t="e">
            <v>#REF!</v>
          </cell>
          <cell r="D109">
            <v>0</v>
          </cell>
          <cell r="E109">
            <v>0</v>
          </cell>
          <cell r="I109" t="e">
            <v>#REF!</v>
          </cell>
          <cell r="J109" t="e">
            <v>#REF!</v>
          </cell>
          <cell r="M109" t="e">
            <v>#REF!</v>
          </cell>
          <cell r="N109">
            <v>0</v>
          </cell>
          <cell r="O109">
            <v>0</v>
          </cell>
          <cell r="P109" t="e">
            <v>#REF!</v>
          </cell>
          <cell r="S109" t="e">
            <v>#REF!</v>
          </cell>
          <cell r="T109">
            <v>0</v>
          </cell>
          <cell r="U109" t="e">
            <v>#REF!</v>
          </cell>
          <cell r="V109">
            <v>0</v>
          </cell>
          <cell r="W109" t="e">
            <v>#REF!</v>
          </cell>
          <cell r="AA109">
            <v>0</v>
          </cell>
        </row>
        <row r="110">
          <cell r="C110" t="e">
            <v>#REF!</v>
          </cell>
          <cell r="I110" t="e">
            <v>#REF!</v>
          </cell>
          <cell r="J110" t="e">
            <v>#REF!</v>
          </cell>
          <cell r="M110" t="e">
            <v>#REF!</v>
          </cell>
          <cell r="P110" t="e">
            <v>#REF!</v>
          </cell>
          <cell r="S110">
            <v>708.125</v>
          </cell>
          <cell r="U110" t="e">
            <v>#REF!</v>
          </cell>
          <cell r="W110" t="e">
            <v>#REF!</v>
          </cell>
          <cell r="X110">
            <v>0</v>
          </cell>
          <cell r="AA110">
            <v>0</v>
          </cell>
        </row>
        <row r="111">
          <cell r="C111" t="e">
            <v>#REF!</v>
          </cell>
          <cell r="I111" t="e">
            <v>#REF!</v>
          </cell>
          <cell r="J111" t="e">
            <v>#REF!</v>
          </cell>
          <cell r="M111" t="e">
            <v>#REF!</v>
          </cell>
          <cell r="P111" t="e">
            <v>#REF!</v>
          </cell>
          <cell r="S111">
            <v>897</v>
          </cell>
          <cell r="U111" t="e">
            <v>#REF!</v>
          </cell>
          <cell r="W111" t="e">
            <v>#REF!</v>
          </cell>
          <cell r="AA111">
            <v>0</v>
          </cell>
        </row>
        <row r="112">
          <cell r="C112" t="e">
            <v>#REF!</v>
          </cell>
          <cell r="P112">
            <v>0</v>
          </cell>
          <cell r="S112">
            <v>0</v>
          </cell>
          <cell r="U112" t="e">
            <v>#REF!</v>
          </cell>
          <cell r="V112" t="e">
            <v>#REF!</v>
          </cell>
          <cell r="W112" t="e">
            <v>#REF!</v>
          </cell>
          <cell r="AA112">
            <v>0</v>
          </cell>
        </row>
        <row r="113">
          <cell r="C113">
            <v>-12710</v>
          </cell>
          <cell r="P113">
            <v>0</v>
          </cell>
          <cell r="S113">
            <v>0</v>
          </cell>
          <cell r="V113">
            <v>0</v>
          </cell>
          <cell r="W113">
            <v>-12710</v>
          </cell>
          <cell r="X113" t="e">
            <v>#REF!</v>
          </cell>
          <cell r="AA113">
            <v>0</v>
          </cell>
        </row>
        <row r="114">
          <cell r="C114">
            <v>0</v>
          </cell>
          <cell r="P114">
            <v>0</v>
          </cell>
          <cell r="S114">
            <v>0</v>
          </cell>
          <cell r="U114">
            <v>0</v>
          </cell>
          <cell r="W114" t="e">
            <v>#REF!</v>
          </cell>
          <cell r="X114">
            <v>0</v>
          </cell>
          <cell r="AA114">
            <v>0</v>
          </cell>
        </row>
        <row r="115">
          <cell r="C115" t="e">
            <v>#REF!</v>
          </cell>
          <cell r="D115">
            <v>0</v>
          </cell>
          <cell r="E115">
            <v>0</v>
          </cell>
          <cell r="I115" t="e">
            <v>#REF!</v>
          </cell>
          <cell r="J115" t="e">
            <v>#REF!</v>
          </cell>
          <cell r="M115" t="e">
            <v>#REF!</v>
          </cell>
          <cell r="N115">
            <v>0</v>
          </cell>
          <cell r="O115">
            <v>0</v>
          </cell>
          <cell r="P115" t="e">
            <v>#REF!</v>
          </cell>
          <cell r="Q115">
            <v>0</v>
          </cell>
          <cell r="R115">
            <v>0</v>
          </cell>
          <cell r="S115" t="e">
            <v>#REF!</v>
          </cell>
          <cell r="T115">
            <v>65</v>
          </cell>
          <cell r="V115">
            <v>0</v>
          </cell>
          <cell r="W115" t="e">
            <v>#REF!</v>
          </cell>
          <cell r="Z115">
            <v>0</v>
          </cell>
          <cell r="AA115">
            <v>0</v>
          </cell>
        </row>
        <row r="116">
          <cell r="C116" t="e">
            <v>#REF!</v>
          </cell>
          <cell r="D116">
            <v>0</v>
          </cell>
          <cell r="E116">
            <v>0</v>
          </cell>
          <cell r="I116" t="e">
            <v>#REF!</v>
          </cell>
          <cell r="J116" t="e">
            <v>#REF!</v>
          </cell>
          <cell r="M116" t="e">
            <v>#REF!</v>
          </cell>
          <cell r="N116">
            <v>0</v>
          </cell>
          <cell r="O116">
            <v>0</v>
          </cell>
          <cell r="P116" t="e">
            <v>#REF!</v>
          </cell>
          <cell r="S116" t="e">
            <v>#REF!</v>
          </cell>
          <cell r="T116">
            <v>65</v>
          </cell>
          <cell r="W116" t="e">
            <v>#REF!</v>
          </cell>
          <cell r="X116">
            <v>0</v>
          </cell>
          <cell r="AA116">
            <v>0</v>
          </cell>
        </row>
        <row r="117">
          <cell r="P117">
            <v>0</v>
          </cell>
          <cell r="S117">
            <v>0</v>
          </cell>
          <cell r="U117" t="e">
            <v>#REF!</v>
          </cell>
          <cell r="W117" t="e">
            <v>#REF!</v>
          </cell>
          <cell r="X117">
            <v>0</v>
          </cell>
          <cell r="Z117">
            <v>0</v>
          </cell>
        </row>
        <row r="118">
          <cell r="P118">
            <v>0</v>
          </cell>
          <cell r="S118">
            <v>0</v>
          </cell>
          <cell r="U118" t="e">
            <v>#REF!</v>
          </cell>
          <cell r="W118" t="e">
            <v>#REF!</v>
          </cell>
          <cell r="X118">
            <v>0</v>
          </cell>
          <cell r="AA118">
            <v>0</v>
          </cell>
        </row>
        <row r="119">
          <cell r="P119">
            <v>0</v>
          </cell>
          <cell r="S119">
            <v>0</v>
          </cell>
          <cell r="U119" t="e">
            <v>#REF!</v>
          </cell>
          <cell r="W119" t="e">
            <v>#REF!</v>
          </cell>
          <cell r="X119" t="e">
            <v>#DIV/0!</v>
          </cell>
          <cell r="Y119" t="e">
            <v>#REF!</v>
          </cell>
          <cell r="AA119">
            <v>0</v>
          </cell>
        </row>
        <row r="120">
          <cell r="P120">
            <v>0</v>
          </cell>
          <cell r="S120">
            <v>0</v>
          </cell>
          <cell r="U120" t="e">
            <v>#REF!</v>
          </cell>
          <cell r="X120" t="e">
            <v>#REF!</v>
          </cell>
          <cell r="AA120">
            <v>0</v>
          </cell>
        </row>
        <row r="121">
          <cell r="P121">
            <v>0</v>
          </cell>
          <cell r="S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Z121">
            <v>0</v>
          </cell>
          <cell r="AA121">
            <v>0</v>
          </cell>
        </row>
        <row r="122">
          <cell r="P122">
            <v>0</v>
          </cell>
          <cell r="S122">
            <v>0</v>
          </cell>
          <cell r="X122">
            <v>0</v>
          </cell>
        </row>
        <row r="123">
          <cell r="S123">
            <v>0</v>
          </cell>
          <cell r="U123">
            <v>7.59</v>
          </cell>
          <cell r="V123">
            <v>0</v>
          </cell>
          <cell r="X123" t="e">
            <v>#DIV/0!</v>
          </cell>
        </row>
        <row r="124">
          <cell r="S124">
            <v>0</v>
          </cell>
          <cell r="U124">
            <v>0</v>
          </cell>
          <cell r="W124">
            <v>24998</v>
          </cell>
          <cell r="X124">
            <v>0</v>
          </cell>
          <cell r="Y124">
            <v>24998</v>
          </cell>
          <cell r="Z124">
            <v>0</v>
          </cell>
        </row>
        <row r="125">
          <cell r="T125">
            <v>0</v>
          </cell>
          <cell r="U125" t="e">
            <v>#REF!</v>
          </cell>
          <cell r="W125" t="e">
            <v>#REF!</v>
          </cell>
          <cell r="X125" t="e">
            <v>#VALUE!</v>
          </cell>
          <cell r="Z125">
            <v>0</v>
          </cell>
        </row>
        <row r="126">
          <cell r="U126">
            <v>25363</v>
          </cell>
          <cell r="V126">
            <v>25363</v>
          </cell>
          <cell r="W126">
            <v>30.79</v>
          </cell>
          <cell r="Z126" t="e">
            <v>#DIV/0!</v>
          </cell>
        </row>
        <row r="127">
          <cell r="W127" t="e">
            <v>#REF!</v>
          </cell>
          <cell r="Z127" t="e">
            <v>#REF!</v>
          </cell>
        </row>
        <row r="128">
          <cell r="P128">
            <v>366</v>
          </cell>
          <cell r="Q128">
            <v>0</v>
          </cell>
          <cell r="R128">
            <v>0</v>
          </cell>
          <cell r="S128">
            <v>2158</v>
          </cell>
          <cell r="T128">
            <v>300</v>
          </cell>
          <cell r="U128">
            <v>300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</row>
        <row r="129">
          <cell r="J129">
            <v>0</v>
          </cell>
          <cell r="P129">
            <v>732</v>
          </cell>
          <cell r="S129">
            <v>4316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AA129">
            <v>0</v>
          </cell>
        </row>
        <row r="130">
          <cell r="W130">
            <v>11.87</v>
          </cell>
          <cell r="Z130" t="e">
            <v>#DIV/0!</v>
          </cell>
        </row>
        <row r="131">
          <cell r="P131">
            <v>1223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 t="e">
            <v>#REF!</v>
          </cell>
          <cell r="V131">
            <v>25363</v>
          </cell>
          <cell r="W131" t="e">
            <v>#REF!</v>
          </cell>
          <cell r="X131">
            <v>0</v>
          </cell>
          <cell r="Y131">
            <v>0</v>
          </cell>
          <cell r="Z131">
            <v>0</v>
          </cell>
          <cell r="AA131">
            <v>0</v>
          </cell>
        </row>
        <row r="132">
          <cell r="P132">
            <v>2446</v>
          </cell>
          <cell r="S132">
            <v>0</v>
          </cell>
          <cell r="T132">
            <v>0</v>
          </cell>
          <cell r="U132">
            <v>187.5</v>
          </cell>
          <cell r="V132">
            <v>187.5</v>
          </cell>
          <cell r="W132" t="e">
            <v>#REF!</v>
          </cell>
          <cell r="X132">
            <v>0</v>
          </cell>
          <cell r="Y132">
            <v>0</v>
          </cell>
          <cell r="Z132" t="e">
            <v>#REF!</v>
          </cell>
        </row>
        <row r="133">
          <cell r="U133" t="e">
            <v>#REF!</v>
          </cell>
          <cell r="V133">
            <v>25550.5</v>
          </cell>
          <cell r="W133" t="e">
            <v>#REF!</v>
          </cell>
          <cell r="X133">
            <v>57083</v>
          </cell>
        </row>
        <row r="134">
          <cell r="X134" t="e">
            <v>#REF!</v>
          </cell>
          <cell r="Y134" t="e">
            <v>#VALUE!</v>
          </cell>
          <cell r="Z134" t="e">
            <v>#REF!</v>
          </cell>
          <cell r="AA134" t="e">
            <v>#REF!</v>
          </cell>
        </row>
        <row r="135">
          <cell r="T135">
            <v>300</v>
          </cell>
          <cell r="U135" t="e">
            <v>#REF!</v>
          </cell>
          <cell r="V135" t="e">
            <v>#REF!</v>
          </cell>
          <cell r="W135" t="e">
            <v>#REF!</v>
          </cell>
        </row>
        <row r="136">
          <cell r="J136">
            <v>1</v>
          </cell>
          <cell r="W136">
            <v>1</v>
          </cell>
        </row>
        <row r="137">
          <cell r="C137">
            <v>0</v>
          </cell>
          <cell r="I137">
            <v>0</v>
          </cell>
          <cell r="J137">
            <v>0</v>
          </cell>
          <cell r="M137">
            <v>0</v>
          </cell>
          <cell r="P137">
            <v>0</v>
          </cell>
          <cell r="S137">
            <v>0</v>
          </cell>
          <cell r="T137">
            <v>142</v>
          </cell>
          <cell r="U137">
            <v>0</v>
          </cell>
        </row>
        <row r="138">
          <cell r="C138" t="e">
            <v>#REF!</v>
          </cell>
          <cell r="I138" t="e">
            <v>#REF!</v>
          </cell>
          <cell r="J138" t="e">
            <v>#REF!</v>
          </cell>
          <cell r="M138" t="e">
            <v>#REF!</v>
          </cell>
          <cell r="P138" t="e">
            <v>#REF!</v>
          </cell>
          <cell r="T138">
            <v>0</v>
          </cell>
          <cell r="U138" t="e">
            <v>#REF!</v>
          </cell>
          <cell r="W138">
            <v>82081</v>
          </cell>
          <cell r="X138">
            <v>57083</v>
          </cell>
          <cell r="Y138">
            <v>24998</v>
          </cell>
          <cell r="Z138">
            <v>0</v>
          </cell>
        </row>
        <row r="139">
          <cell r="C139">
            <v>40</v>
          </cell>
          <cell r="W139">
            <v>0</v>
          </cell>
          <cell r="X139">
            <v>0</v>
          </cell>
        </row>
        <row r="140">
          <cell r="W140">
            <v>82081</v>
          </cell>
          <cell r="X140">
            <v>57083</v>
          </cell>
          <cell r="Y140">
            <v>24998</v>
          </cell>
        </row>
        <row r="141">
          <cell r="Z141" t="e">
            <v>#REF!</v>
          </cell>
          <cell r="AA141" t="e">
            <v>#REF!</v>
          </cell>
        </row>
        <row r="142">
          <cell r="W142" t="e">
            <v>#REF!</v>
          </cell>
          <cell r="X142" t="e">
            <v>#REF!</v>
          </cell>
          <cell r="Y142" t="e">
            <v>#REF!</v>
          </cell>
        </row>
        <row r="143">
          <cell r="C143">
            <v>17.179166666666667</v>
          </cell>
        </row>
        <row r="144">
          <cell r="C144">
            <v>0</v>
          </cell>
          <cell r="I144">
            <v>0</v>
          </cell>
          <cell r="J144">
            <v>0</v>
          </cell>
          <cell r="M144">
            <v>0</v>
          </cell>
          <cell r="N144" t="str">
            <v xml:space="preserve">                   КОРИГУВАННЯ   ПЛАНУ   НА   СЕРПЕНЬ  1998 р</v>
          </cell>
          <cell r="P144">
            <v>0</v>
          </cell>
          <cell r="S144">
            <v>0</v>
          </cell>
          <cell r="W144">
            <v>0</v>
          </cell>
        </row>
        <row r="145">
          <cell r="C145" t="e">
            <v>#REF!</v>
          </cell>
          <cell r="I145">
            <v>604</v>
          </cell>
          <cell r="J145">
            <v>1770.6000000000001</v>
          </cell>
          <cell r="M145">
            <v>753.30000000000007</v>
          </cell>
          <cell r="P145">
            <v>322</v>
          </cell>
          <cell r="T145">
            <v>312</v>
          </cell>
          <cell r="W145">
            <v>3847.9000000000005</v>
          </cell>
        </row>
        <row r="146">
          <cell r="C146">
            <v>72</v>
          </cell>
          <cell r="I146">
            <v>370</v>
          </cell>
          <cell r="J146">
            <v>1217.0999999999999</v>
          </cell>
          <cell r="M146">
            <v>548.70000000000005</v>
          </cell>
          <cell r="P146">
            <v>180</v>
          </cell>
          <cell r="T146">
            <v>194</v>
          </cell>
          <cell r="W146">
            <v>2595.8000000000002</v>
          </cell>
        </row>
        <row r="147">
          <cell r="W147">
            <v>0</v>
          </cell>
        </row>
        <row r="148">
          <cell r="I148">
            <v>0</v>
          </cell>
          <cell r="W148">
            <v>0</v>
          </cell>
        </row>
        <row r="149">
          <cell r="I149" t="e">
            <v>#REF!</v>
          </cell>
          <cell r="J149" t="e">
            <v>#REF!</v>
          </cell>
          <cell r="M149" t="e">
            <v>#REF!</v>
          </cell>
          <cell r="P149" t="e">
            <v>#REF!</v>
          </cell>
          <cell r="W149" t="e">
            <v>#REF!</v>
          </cell>
        </row>
        <row r="150">
          <cell r="C150" t="e">
            <v>#REF!</v>
          </cell>
          <cell r="I150" t="e">
            <v>#REF!</v>
          </cell>
          <cell r="J150" t="e">
            <v>#REF!</v>
          </cell>
          <cell r="K150">
            <v>0</v>
          </cell>
          <cell r="L150">
            <v>0</v>
          </cell>
          <cell r="M150" t="e">
            <v>#REF!</v>
          </cell>
          <cell r="N150" t="e">
            <v>#REF!</v>
          </cell>
          <cell r="O150">
            <v>0</v>
          </cell>
          <cell r="P150" t="e">
            <v>#REF!</v>
          </cell>
          <cell r="S150" t="e">
            <v>#REF!</v>
          </cell>
          <cell r="T150">
            <v>630</v>
          </cell>
          <cell r="U150" t="e">
            <v>#REF!</v>
          </cell>
          <cell r="W150">
            <v>1774.0124999999998</v>
          </cell>
        </row>
        <row r="151">
          <cell r="C151" t="e">
            <v>#REF!</v>
          </cell>
          <cell r="I151" t="e">
            <v>#REF!</v>
          </cell>
          <cell r="J151">
            <v>0</v>
          </cell>
          <cell r="M151">
            <v>0</v>
          </cell>
          <cell r="W151">
            <v>0</v>
          </cell>
        </row>
        <row r="152">
          <cell r="C152">
            <v>57</v>
          </cell>
          <cell r="I152" t="e">
            <v>#REF!</v>
          </cell>
          <cell r="J152" t="e">
            <v>#REF!</v>
          </cell>
          <cell r="M152" t="e">
            <v>#REF!</v>
          </cell>
          <cell r="P152" t="e">
            <v>#REF!</v>
          </cell>
          <cell r="W152" t="e">
            <v>#REF!</v>
          </cell>
        </row>
        <row r="153">
          <cell r="C153">
            <v>0</v>
          </cell>
          <cell r="I153" t="e">
            <v>#REF!</v>
          </cell>
          <cell r="J153" t="e">
            <v>#REF!</v>
          </cell>
          <cell r="M153" t="e">
            <v>#REF!</v>
          </cell>
          <cell r="P153" t="e">
            <v>#REF!</v>
          </cell>
          <cell r="S153">
            <v>0</v>
          </cell>
          <cell r="W153" t="e">
            <v>#REF!</v>
          </cell>
        </row>
        <row r="154">
          <cell r="C154">
            <v>80</v>
          </cell>
          <cell r="I154">
            <v>0</v>
          </cell>
          <cell r="J154" t="e">
            <v>#REF!</v>
          </cell>
          <cell r="M154" t="e">
            <v>#REF!</v>
          </cell>
          <cell r="P154" t="e">
            <v>#REF!</v>
          </cell>
          <cell r="W154" t="e">
            <v>#REF!</v>
          </cell>
          <cell r="Y154">
            <v>1507.2</v>
          </cell>
        </row>
        <row r="155">
          <cell r="I155">
            <v>-195.33333333333334</v>
          </cell>
          <cell r="J155">
            <v>-166</v>
          </cell>
          <cell r="M155">
            <v>-272</v>
          </cell>
          <cell r="O155">
            <v>250</v>
          </cell>
          <cell r="P155">
            <v>-165.33333333333334</v>
          </cell>
          <cell r="W155">
            <v>-798.66666666666674</v>
          </cell>
          <cell r="X155" t="str">
            <v>ОЧИК.18.02.</v>
          </cell>
        </row>
        <row r="156">
          <cell r="I156">
            <v>0</v>
          </cell>
          <cell r="W156">
            <v>0</v>
          </cell>
        </row>
        <row r="157">
          <cell r="C157" t="str">
            <v>АПАРАТ ВСЬОГО</v>
          </cell>
          <cell r="D157" t="str">
            <v>АПАРАТ ЕЛЕКТРО</v>
          </cell>
          <cell r="E157" t="str">
            <v>АПАРАТ ТЕПЛО</v>
          </cell>
          <cell r="I157" t="str">
            <v>ККМ</v>
          </cell>
          <cell r="J157" t="str">
            <v>КТМ</v>
          </cell>
          <cell r="K157">
            <v>0</v>
          </cell>
          <cell r="L157">
            <v>0</v>
          </cell>
          <cell r="M157" t="str">
            <v>ТЕЦ-5 ВСЬОГО</v>
          </cell>
          <cell r="N157">
            <v>0</v>
          </cell>
          <cell r="O157">
            <v>0</v>
          </cell>
          <cell r="P157" t="e">
            <v>#REF!</v>
          </cell>
          <cell r="Q157" t="str">
            <v>Е/Е</v>
          </cell>
          <cell r="R157" t="str">
            <v xml:space="preserve"> Т/Е</v>
          </cell>
          <cell r="S157" t="str">
            <v xml:space="preserve">ДОП.ВИР. </v>
          </cell>
          <cell r="T157" t="str">
            <v>ДОП.ВИР. СТ.ОРГ.</v>
          </cell>
          <cell r="U157" t="str">
            <v>АК КЕ ВСЬОГО</v>
          </cell>
          <cell r="V157" t="str">
            <v>Е/Е</v>
          </cell>
          <cell r="W157" t="str">
            <v xml:space="preserve"> Т/Е</v>
          </cell>
          <cell r="X157" t="str">
            <v>СТАНЦІї ЕЛЕКТРО</v>
          </cell>
          <cell r="Y157" t="str">
            <v>СТАНЦІІ ТЕПЛОВІ</v>
          </cell>
          <cell r="Z157" t="str">
            <v>МЕРЕЖІ ЕЛЕКТРО</v>
          </cell>
          <cell r="AA157" t="str">
            <v>МЕРЕЖІ ТЕПЛОВІ</v>
          </cell>
        </row>
        <row r="158">
          <cell r="C158">
            <v>2.0396999999999998</v>
          </cell>
          <cell r="I158" t="str">
            <v>Ї</v>
          </cell>
          <cell r="X158">
            <v>1.954</v>
          </cell>
          <cell r="Y158">
            <v>1.954</v>
          </cell>
          <cell r="Z158">
            <v>1.954</v>
          </cell>
          <cell r="AA158">
            <v>1.905</v>
          </cell>
        </row>
        <row r="159">
          <cell r="C159">
            <v>57</v>
          </cell>
          <cell r="O159">
            <v>250</v>
          </cell>
        </row>
        <row r="160">
          <cell r="C160">
            <v>0</v>
          </cell>
          <cell r="J160" t="e">
            <v>#REF!</v>
          </cell>
          <cell r="M160" t="e">
            <v>#REF!</v>
          </cell>
          <cell r="N160" t="e">
            <v>#REF!</v>
          </cell>
          <cell r="P160">
            <v>0</v>
          </cell>
          <cell r="S160">
            <v>0</v>
          </cell>
          <cell r="U160" t="e">
            <v>#REF!</v>
          </cell>
          <cell r="V160">
            <v>0</v>
          </cell>
          <cell r="X160">
            <v>221.49122807017542</v>
          </cell>
          <cell r="AA160">
            <v>0</v>
          </cell>
        </row>
        <row r="161">
          <cell r="J161" t="e">
            <v>#REF!</v>
          </cell>
          <cell r="M161" t="e">
            <v>#REF!</v>
          </cell>
          <cell r="N161" t="e">
            <v>#REF!</v>
          </cell>
          <cell r="P161">
            <v>890</v>
          </cell>
          <cell r="S161">
            <v>1440</v>
          </cell>
          <cell r="U161" t="e">
            <v>#REF!</v>
          </cell>
          <cell r="V161">
            <v>1070</v>
          </cell>
          <cell r="X161">
            <v>252.49999999999997</v>
          </cell>
          <cell r="AA161" t="e">
            <v>#REF!</v>
          </cell>
        </row>
        <row r="162">
          <cell r="I162">
            <v>0</v>
          </cell>
          <cell r="J162">
            <v>82.5</v>
          </cell>
          <cell r="M162">
            <v>82.5</v>
          </cell>
          <cell r="N162">
            <v>82.5</v>
          </cell>
          <cell r="P162">
            <v>700</v>
          </cell>
          <cell r="Q162">
            <v>63.33</v>
          </cell>
          <cell r="R162">
            <v>63.33</v>
          </cell>
          <cell r="S162">
            <v>63.33</v>
          </cell>
          <cell r="T162">
            <v>63.33</v>
          </cell>
          <cell r="U162">
            <v>82.5</v>
          </cell>
          <cell r="V162">
            <v>1070</v>
          </cell>
          <cell r="X162">
            <v>66</v>
          </cell>
          <cell r="Z162" t="str">
            <v>ОЧИК.18.02.</v>
          </cell>
          <cell r="AA162">
            <v>1639</v>
          </cell>
        </row>
        <row r="163">
          <cell r="I163">
            <v>0</v>
          </cell>
          <cell r="J163" t="e">
            <v>#REF!</v>
          </cell>
          <cell r="M163" t="e">
            <v>#REF!</v>
          </cell>
          <cell r="N163" t="e">
            <v>#REF!</v>
          </cell>
          <cell r="P163">
            <v>0</v>
          </cell>
          <cell r="S163">
            <v>0</v>
          </cell>
          <cell r="U163" t="e">
            <v>#REF!</v>
          </cell>
          <cell r="V163">
            <v>0</v>
          </cell>
          <cell r="X163">
            <v>128.964</v>
          </cell>
          <cell r="AA163">
            <v>138</v>
          </cell>
        </row>
        <row r="164">
          <cell r="C164" t="str">
            <v>АПАРАТ ВСЬОГО</v>
          </cell>
          <cell r="D164" t="str">
            <v>АПАРАТ ЕЛЕКТРО</v>
          </cell>
          <cell r="E164" t="str">
            <v>АПАРАТ ТЕПЛО</v>
          </cell>
          <cell r="I164" t="str">
            <v>ККМ</v>
          </cell>
          <cell r="J164" t="e">
            <v>#REF!</v>
          </cell>
          <cell r="M164" t="e">
            <v>#REF!</v>
          </cell>
          <cell r="N164" t="e">
            <v>#REF!</v>
          </cell>
          <cell r="O164" t="str">
            <v xml:space="preserve"> Т/Е</v>
          </cell>
          <cell r="P164" t="str">
            <v>ТЕЦ-6 ВСЬОГО</v>
          </cell>
          <cell r="Q164" t="str">
            <v>Е/Е</v>
          </cell>
          <cell r="R164" t="str">
            <v xml:space="preserve"> Т/Е</v>
          </cell>
          <cell r="S164" t="str">
            <v xml:space="preserve">ДОП.ВИР. </v>
          </cell>
          <cell r="T164" t="str">
            <v>ДОП.ВИР. СТ.ОРГ.</v>
          </cell>
          <cell r="U164" t="e">
            <v>#REF!</v>
          </cell>
          <cell r="V164">
            <v>0</v>
          </cell>
          <cell r="W164" t="str">
            <v>АК КЕ ВСЬОГО</v>
          </cell>
          <cell r="X164">
            <v>28564</v>
          </cell>
          <cell r="Y164" t="str">
            <v xml:space="preserve"> Т/Е</v>
          </cell>
          <cell r="Z164" t="str">
            <v>СТАНЦІї ЕЛЕКТРО</v>
          </cell>
          <cell r="AA164" t="str">
            <v>СТАНЦІІ ТЕПЛОВІ</v>
          </cell>
        </row>
        <row r="165">
          <cell r="C165">
            <v>2.78</v>
          </cell>
          <cell r="J165">
            <v>3.5</v>
          </cell>
          <cell r="K165">
            <v>2.78</v>
          </cell>
          <cell r="L165">
            <v>2.78</v>
          </cell>
          <cell r="M165">
            <v>3.5</v>
          </cell>
          <cell r="P165">
            <v>3.5</v>
          </cell>
          <cell r="S165">
            <v>1550.3999999999999</v>
          </cell>
          <cell r="U165" t="e">
            <v>#REF!</v>
          </cell>
          <cell r="W165">
            <v>3.4239999999999999</v>
          </cell>
          <cell r="X165">
            <v>693.59999999999991</v>
          </cell>
          <cell r="Z165">
            <v>2.1804999999999999</v>
          </cell>
          <cell r="AA165">
            <v>2.1804999999999999</v>
          </cell>
        </row>
        <row r="166">
          <cell r="J166" t="e">
            <v>#REF!</v>
          </cell>
          <cell r="M166" t="e">
            <v>#REF!</v>
          </cell>
          <cell r="N166" t="e">
            <v>#REF!</v>
          </cell>
          <cell r="P166">
            <v>119</v>
          </cell>
          <cell r="S166">
            <v>187</v>
          </cell>
          <cell r="U166" t="e">
            <v>#REF!</v>
          </cell>
          <cell r="X166">
            <v>197.2</v>
          </cell>
        </row>
        <row r="167">
          <cell r="J167" t="e">
            <v>#REF!</v>
          </cell>
          <cell r="M167" t="e">
            <v>#REF!</v>
          </cell>
          <cell r="N167" t="e">
            <v>#REF!</v>
          </cell>
          <cell r="P167">
            <v>21.72</v>
          </cell>
          <cell r="S167">
            <v>157</v>
          </cell>
          <cell r="U167" t="e">
            <v>#REF!</v>
          </cell>
          <cell r="V167">
            <v>458.81818181818181</v>
          </cell>
          <cell r="W167">
            <v>57.239999999999995</v>
          </cell>
          <cell r="X167">
            <v>154</v>
          </cell>
          <cell r="Z167">
            <v>221.49122807017542</v>
          </cell>
          <cell r="AA167">
            <v>216.09090909090909</v>
          </cell>
        </row>
        <row r="168">
          <cell r="J168">
            <v>63.33</v>
          </cell>
          <cell r="M168">
            <v>63.33</v>
          </cell>
          <cell r="P168">
            <v>63.33</v>
          </cell>
          <cell r="S168">
            <v>800</v>
          </cell>
          <cell r="U168">
            <v>63.33</v>
          </cell>
          <cell r="V168">
            <v>611.18181818181824</v>
          </cell>
          <cell r="W168">
            <v>65.146999999999991</v>
          </cell>
          <cell r="Z168">
            <v>252.49999999999997</v>
          </cell>
          <cell r="AA168">
            <v>1560.909090909091</v>
          </cell>
        </row>
        <row r="169">
          <cell r="I169">
            <v>0</v>
          </cell>
          <cell r="J169" t="e">
            <v>#REF!</v>
          </cell>
          <cell r="M169" t="e">
            <v>#REF!</v>
          </cell>
          <cell r="P169" t="e">
            <v>#REF!</v>
          </cell>
          <cell r="S169">
            <v>82.5</v>
          </cell>
          <cell r="T169">
            <v>82.5</v>
          </cell>
          <cell r="U169" t="e">
            <v>#REF!</v>
          </cell>
          <cell r="V169">
            <v>1070</v>
          </cell>
          <cell r="W169">
            <v>82.5</v>
          </cell>
          <cell r="Z169">
            <v>66</v>
          </cell>
          <cell r="AA169">
            <v>1777</v>
          </cell>
        </row>
        <row r="170">
          <cell r="I170">
            <v>0</v>
          </cell>
          <cell r="J170" t="e">
            <v>#REF!</v>
          </cell>
          <cell r="M170" t="e">
            <v>#REF!</v>
          </cell>
          <cell r="P170" t="e">
            <v>#REF!</v>
          </cell>
          <cell r="S170">
            <v>580.5454545454545</v>
          </cell>
          <cell r="U170" t="e">
            <v>#REF!</v>
          </cell>
          <cell r="V170">
            <v>0</v>
          </cell>
          <cell r="W170">
            <v>288.75</v>
          </cell>
          <cell r="X170">
            <v>270.36363636363637</v>
          </cell>
          <cell r="Z170">
            <v>143.91299999999998</v>
          </cell>
          <cell r="AA170">
            <v>0</v>
          </cell>
        </row>
        <row r="171">
          <cell r="J171">
            <v>1213</v>
          </cell>
          <cell r="M171">
            <v>9044</v>
          </cell>
          <cell r="P171">
            <v>6272</v>
          </cell>
          <cell r="S171">
            <v>1156.8545454545454</v>
          </cell>
          <cell r="U171" t="e">
            <v>#REF!</v>
          </cell>
          <cell r="V171">
            <v>0</v>
          </cell>
          <cell r="W171">
            <v>16528</v>
          </cell>
          <cell r="X171">
            <v>620.43636363636358</v>
          </cell>
          <cell r="Z171">
            <v>31875</v>
          </cell>
          <cell r="AA171">
            <v>0</v>
          </cell>
        </row>
        <row r="172">
          <cell r="J172" t="e">
            <v>#REF!</v>
          </cell>
          <cell r="M172" t="e">
            <v>#REF!</v>
          </cell>
          <cell r="P172" t="e">
            <v>#REF!</v>
          </cell>
          <cell r="Q172">
            <v>0</v>
          </cell>
          <cell r="R172">
            <v>0</v>
          </cell>
          <cell r="S172">
            <v>1737.3999999999999</v>
          </cell>
          <cell r="T172">
            <v>0</v>
          </cell>
          <cell r="U172" t="e">
            <v>#REF!</v>
          </cell>
          <cell r="V172">
            <v>80</v>
          </cell>
          <cell r="W172">
            <v>16529</v>
          </cell>
          <cell r="X172">
            <v>75.839416058394164</v>
          </cell>
          <cell r="Y172">
            <v>0</v>
          </cell>
          <cell r="Z172">
            <v>0</v>
          </cell>
          <cell r="AA172">
            <v>300</v>
          </cell>
        </row>
        <row r="173">
          <cell r="J173">
            <v>0</v>
          </cell>
          <cell r="M173" t="e">
            <v>#REF!</v>
          </cell>
          <cell r="P173" t="e">
            <v>#REF!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 t="e">
            <v>#REF!</v>
          </cell>
          <cell r="V173">
            <v>80</v>
          </cell>
          <cell r="W173">
            <v>135.76</v>
          </cell>
          <cell r="X173">
            <v>103.9</v>
          </cell>
          <cell r="Y173">
            <v>0</v>
          </cell>
          <cell r="Z173">
            <v>0</v>
          </cell>
          <cell r="AA173">
            <v>300</v>
          </cell>
        </row>
        <row r="174">
          <cell r="C174">
            <v>75</v>
          </cell>
          <cell r="I174">
            <v>75</v>
          </cell>
          <cell r="J174">
            <v>46.136000000000003</v>
          </cell>
          <cell r="M174">
            <v>55.003999999999998</v>
          </cell>
          <cell r="P174">
            <v>53.512999999999998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154.65299999999999</v>
          </cell>
          <cell r="X174">
            <v>99.938587512794271</v>
          </cell>
          <cell r="Y174">
            <v>0</v>
          </cell>
          <cell r="Z174">
            <v>0</v>
          </cell>
          <cell r="AA174">
            <v>75</v>
          </cell>
        </row>
        <row r="175">
          <cell r="J175">
            <v>0</v>
          </cell>
          <cell r="K175">
            <v>0</v>
          </cell>
          <cell r="L175">
            <v>0</v>
          </cell>
          <cell r="M175" t="e">
            <v>#REF!</v>
          </cell>
          <cell r="P175" t="e">
            <v>#REF!</v>
          </cell>
          <cell r="Q175">
            <v>0</v>
          </cell>
          <cell r="R175">
            <v>0</v>
          </cell>
          <cell r="S175">
            <v>4262</v>
          </cell>
          <cell r="T175">
            <v>0</v>
          </cell>
          <cell r="U175" t="e">
            <v>#REF!</v>
          </cell>
          <cell r="V175">
            <v>0</v>
          </cell>
          <cell r="W175">
            <v>63.33</v>
          </cell>
          <cell r="X175">
            <v>195.28</v>
          </cell>
          <cell r="Y175">
            <v>0</v>
          </cell>
          <cell r="Z175">
            <v>0</v>
          </cell>
          <cell r="AA175">
            <v>0</v>
          </cell>
        </row>
        <row r="176">
          <cell r="J176" t="e">
            <v>#REF!</v>
          </cell>
          <cell r="M176" t="e">
            <v>#REF!</v>
          </cell>
          <cell r="P176" t="e">
            <v>#REF!</v>
          </cell>
          <cell r="Q176">
            <v>0</v>
          </cell>
          <cell r="R176">
            <v>0</v>
          </cell>
          <cell r="S176">
            <v>4262</v>
          </cell>
          <cell r="T176">
            <v>0</v>
          </cell>
          <cell r="U176" t="e">
            <v>#REF!</v>
          </cell>
          <cell r="V176">
            <v>0</v>
          </cell>
          <cell r="W176">
            <v>216.84</v>
          </cell>
          <cell r="X176">
            <v>14810</v>
          </cell>
          <cell r="Y176">
            <v>0</v>
          </cell>
          <cell r="Z176">
            <v>0</v>
          </cell>
          <cell r="AA176">
            <v>0</v>
          </cell>
        </row>
        <row r="177">
          <cell r="J177">
            <v>8977</v>
          </cell>
          <cell r="M177" t="e">
            <v>#REF!</v>
          </cell>
          <cell r="P177" t="e">
            <v>#REF!</v>
          </cell>
          <cell r="R177">
            <v>0</v>
          </cell>
          <cell r="S177">
            <v>0</v>
          </cell>
          <cell r="T177">
            <v>0</v>
          </cell>
          <cell r="U177" t="e">
            <v>#REF!</v>
          </cell>
          <cell r="V177" t="e">
            <v>#REF!</v>
          </cell>
          <cell r="W177">
            <v>29438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</row>
        <row r="178">
          <cell r="J178" t="e">
            <v>#REF!</v>
          </cell>
          <cell r="M178" t="e">
            <v>#REF!</v>
          </cell>
          <cell r="N178" t="e">
            <v>#REF!</v>
          </cell>
          <cell r="O178" t="e">
            <v>#REF!</v>
          </cell>
          <cell r="P178" t="e">
            <v>#REF!</v>
          </cell>
          <cell r="Q178" t="e">
            <v>#REF!</v>
          </cell>
          <cell r="R178" t="e">
            <v>#REF!</v>
          </cell>
          <cell r="S178">
            <v>2085.52</v>
          </cell>
          <cell r="T178">
            <v>707.75479999999993</v>
          </cell>
          <cell r="U178" t="e">
            <v>#REF!</v>
          </cell>
          <cell r="V178" t="e">
            <v>#REF!</v>
          </cell>
          <cell r="W178" t="e">
            <v>#REF!</v>
          </cell>
          <cell r="X178">
            <v>356.4</v>
          </cell>
          <cell r="Y178">
            <v>74.900000000000006</v>
          </cell>
          <cell r="Z178">
            <v>281.5</v>
          </cell>
          <cell r="AA178">
            <v>597.66</v>
          </cell>
        </row>
        <row r="179">
          <cell r="J179" t="e">
            <v>#REF!</v>
          </cell>
          <cell r="M179" t="e">
            <v>#REF!</v>
          </cell>
          <cell r="N179" t="e">
            <v>#REF!</v>
          </cell>
          <cell r="O179" t="e">
            <v>#REF!</v>
          </cell>
          <cell r="P179" t="e">
            <v>#REF!</v>
          </cell>
          <cell r="Q179" t="e">
            <v>#REF!</v>
          </cell>
          <cell r="R179" t="e">
            <v>#REF!</v>
          </cell>
          <cell r="S179">
            <v>640</v>
          </cell>
          <cell r="T179">
            <v>0</v>
          </cell>
          <cell r="U179" t="e">
            <v>#REF!</v>
          </cell>
          <cell r="V179" t="e">
            <v>#REF!</v>
          </cell>
          <cell r="W179" t="e">
            <v>#REF!</v>
          </cell>
          <cell r="X179">
            <v>43374</v>
          </cell>
          <cell r="Y179">
            <v>9115.3552188552203</v>
          </cell>
          <cell r="Z179">
            <v>34258.64478114478</v>
          </cell>
          <cell r="AA179">
            <v>216.09090909090909</v>
          </cell>
        </row>
        <row r="180">
          <cell r="J180" t="e">
            <v>#REF!</v>
          </cell>
          <cell r="M180" t="e">
            <v>#REF!</v>
          </cell>
          <cell r="N180" t="e">
            <v>#REF!</v>
          </cell>
          <cell r="O180" t="e">
            <v>#REF!</v>
          </cell>
          <cell r="P180" t="e">
            <v>#REF!</v>
          </cell>
          <cell r="Q180" t="e">
            <v>#REF!</v>
          </cell>
          <cell r="R180" t="e">
            <v>#REF!</v>
          </cell>
          <cell r="S180">
            <v>0</v>
          </cell>
          <cell r="T180">
            <v>0</v>
          </cell>
          <cell r="U180" t="e">
            <v>#REF!</v>
          </cell>
          <cell r="V180" t="e">
            <v>#REF!</v>
          </cell>
          <cell r="W180" t="e">
            <v>#REF!</v>
          </cell>
          <cell r="X180">
            <v>121.7</v>
          </cell>
          <cell r="Y180">
            <v>121.7</v>
          </cell>
          <cell r="Z180">
            <v>121.7</v>
          </cell>
          <cell r="AA180">
            <v>0</v>
          </cell>
        </row>
        <row r="181">
          <cell r="C181">
            <v>75</v>
          </cell>
          <cell r="I181">
            <v>75</v>
          </cell>
          <cell r="J181">
            <v>100.5</v>
          </cell>
          <cell r="M181">
            <v>100.5</v>
          </cell>
          <cell r="P181">
            <v>100.5</v>
          </cell>
          <cell r="Q181">
            <v>0</v>
          </cell>
          <cell r="R181">
            <v>0</v>
          </cell>
          <cell r="S181">
            <v>1895.42</v>
          </cell>
          <cell r="T181">
            <v>0</v>
          </cell>
          <cell r="U181" t="e">
            <v>#REF!</v>
          </cell>
          <cell r="V181" t="e">
            <v>#REF!</v>
          </cell>
          <cell r="W181" t="e">
            <v>#REF!</v>
          </cell>
          <cell r="X181">
            <v>52</v>
          </cell>
          <cell r="Y181">
            <v>52</v>
          </cell>
          <cell r="Z181">
            <v>89.557440953909662</v>
          </cell>
          <cell r="AA181">
            <v>0</v>
          </cell>
        </row>
        <row r="182">
          <cell r="J182">
            <v>351.75</v>
          </cell>
          <cell r="K182">
            <v>0</v>
          </cell>
          <cell r="L182">
            <v>0</v>
          </cell>
          <cell r="M182" t="e">
            <v>#REF!</v>
          </cell>
          <cell r="P182" t="e">
            <v>#REF!</v>
          </cell>
          <cell r="Q182">
            <v>0</v>
          </cell>
          <cell r="R182">
            <v>0</v>
          </cell>
          <cell r="S182">
            <v>580.5454545454545</v>
          </cell>
          <cell r="T182">
            <v>0</v>
          </cell>
          <cell r="U182" t="e">
            <v>#REF!</v>
          </cell>
          <cell r="V182" t="e">
            <v>#REF!</v>
          </cell>
          <cell r="W182" t="e">
            <v>#REF!</v>
          </cell>
          <cell r="X182">
            <v>43426</v>
          </cell>
          <cell r="Y182">
            <v>9167.3552188552203</v>
          </cell>
          <cell r="Z182">
            <v>34258.64478114478</v>
          </cell>
          <cell r="AA182">
            <v>0</v>
          </cell>
        </row>
        <row r="183">
          <cell r="J183">
            <v>0</v>
          </cell>
          <cell r="M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91</v>
          </cell>
          <cell r="T183">
            <v>10</v>
          </cell>
          <cell r="U183" t="e">
            <v>#REF!</v>
          </cell>
          <cell r="V183">
            <v>0</v>
          </cell>
          <cell r="W183">
            <v>0</v>
          </cell>
          <cell r="X183">
            <v>206.66666666666666</v>
          </cell>
          <cell r="Z183">
            <v>14810</v>
          </cell>
          <cell r="AA183">
            <v>0</v>
          </cell>
        </row>
        <row r="184">
          <cell r="W184">
            <v>0</v>
          </cell>
        </row>
        <row r="185">
          <cell r="J185">
            <v>50.9</v>
          </cell>
          <cell r="M185" t="str">
            <v>ТЕЦ-5 ВСЬОГО</v>
          </cell>
          <cell r="N185" t="str">
            <v>Е/Е</v>
          </cell>
          <cell r="O185" t="str">
            <v xml:space="preserve"> Т/Е</v>
          </cell>
          <cell r="P185" t="str">
            <v>ТЕЦ-6 ВСЬОГО</v>
          </cell>
          <cell r="Q185" t="str">
            <v>Е/Е</v>
          </cell>
          <cell r="R185" t="str">
            <v xml:space="preserve"> Т/Е</v>
          </cell>
          <cell r="U185" t="str">
            <v>АК КЕ ВСЬОГО</v>
          </cell>
          <cell r="V185" t="str">
            <v>Е/Е</v>
          </cell>
          <cell r="W185" t="str">
            <v xml:space="preserve"> Т/Е</v>
          </cell>
          <cell r="X185">
            <v>79.099999999999994</v>
          </cell>
          <cell r="Y185">
            <v>140.69999999999999</v>
          </cell>
          <cell r="Z185">
            <v>356.4</v>
          </cell>
          <cell r="AA185">
            <v>74.900000000000006</v>
          </cell>
        </row>
        <row r="186">
          <cell r="J186">
            <v>10190</v>
          </cell>
          <cell r="M186">
            <v>19746</v>
          </cell>
          <cell r="N186">
            <v>130.30000000000001</v>
          </cell>
          <cell r="O186">
            <v>68</v>
          </cell>
          <cell r="P186">
            <v>16686</v>
          </cell>
          <cell r="Q186">
            <v>233.6</v>
          </cell>
          <cell r="R186">
            <v>67</v>
          </cell>
          <cell r="S186">
            <v>-2490.3333333333335</v>
          </cell>
          <cell r="W186">
            <v>45967</v>
          </cell>
          <cell r="X186">
            <v>17090</v>
          </cell>
          <cell r="Y186">
            <v>28877</v>
          </cell>
          <cell r="Z186">
            <v>46685</v>
          </cell>
          <cell r="AA186">
            <v>9811.1854657688</v>
          </cell>
        </row>
        <row r="187">
          <cell r="J187">
            <v>200.2</v>
          </cell>
          <cell r="M187">
            <v>217.95</v>
          </cell>
          <cell r="N187">
            <v>193</v>
          </cell>
          <cell r="O187">
            <v>164.8</v>
          </cell>
          <cell r="P187">
            <v>213.1</v>
          </cell>
          <cell r="Q187">
            <v>198.5</v>
          </cell>
          <cell r="R187">
            <v>163.30000000000001</v>
          </cell>
          <cell r="S187">
            <v>0</v>
          </cell>
          <cell r="T187">
            <v>0</v>
          </cell>
          <cell r="V187" t="str">
            <v>ТЕЦ-5 ВСЬОГО</v>
          </cell>
          <cell r="W187">
            <v>209.13</v>
          </cell>
          <cell r="X187">
            <v>216.06</v>
          </cell>
          <cell r="Y187">
            <v>205.24</v>
          </cell>
          <cell r="Z187">
            <v>130.99</v>
          </cell>
          <cell r="AA187">
            <v>130.99</v>
          </cell>
        </row>
        <row r="188">
          <cell r="N188">
            <v>303.89999999999998</v>
          </cell>
          <cell r="O188">
            <v>112.3</v>
          </cell>
          <cell r="Q188">
            <v>301.2</v>
          </cell>
          <cell r="R188">
            <v>115.6</v>
          </cell>
          <cell r="W188" t="e">
            <v>#REF!</v>
          </cell>
          <cell r="X188" t="e">
            <v>#REF!</v>
          </cell>
          <cell r="Y188" t="e">
            <v>#REF!</v>
          </cell>
          <cell r="Z188">
            <v>52</v>
          </cell>
          <cell r="AA188">
            <v>52</v>
          </cell>
        </row>
        <row r="189">
          <cell r="M189">
            <v>19746</v>
          </cell>
          <cell r="N189">
            <v>110.89999999999998</v>
          </cell>
          <cell r="O189">
            <v>-52.500000000000014</v>
          </cell>
          <cell r="P189">
            <v>16686</v>
          </cell>
          <cell r="Q189">
            <v>102.69999999999999</v>
          </cell>
          <cell r="R189">
            <v>-47.700000000000017</v>
          </cell>
          <cell r="W189" t="e">
            <v>#REF!</v>
          </cell>
          <cell r="X189" t="e">
            <v>#REF!</v>
          </cell>
          <cell r="Y189" t="e">
            <v>#REF!</v>
          </cell>
          <cell r="Z189">
            <v>46737</v>
          </cell>
          <cell r="AA189">
            <v>9863.1854657688</v>
          </cell>
        </row>
        <row r="190">
          <cell r="N190" t="e">
            <v>#REF!</v>
          </cell>
          <cell r="O190" t="e">
            <v>#REF!</v>
          </cell>
          <cell r="P190" t="str">
            <v>ККМ</v>
          </cell>
          <cell r="Q190" t="e">
            <v>#REF!</v>
          </cell>
          <cell r="R190" t="e">
            <v>#REF!</v>
          </cell>
          <cell r="S190" t="str">
            <v>КТМ</v>
          </cell>
          <cell r="V190">
            <v>58.7</v>
          </cell>
          <cell r="X190" t="str">
            <v>ТЕЦ-5 ВСЬОГО</v>
          </cell>
          <cell r="Y190" t="str">
            <v>Е/Е</v>
          </cell>
          <cell r="Z190" t="str">
            <v xml:space="preserve"> Т/Е</v>
          </cell>
          <cell r="AA190">
            <v>55</v>
          </cell>
        </row>
        <row r="191">
          <cell r="N191" t="e">
            <v>#REF!</v>
          </cell>
          <cell r="O191" t="e">
            <v>#REF!</v>
          </cell>
          <cell r="Q191" t="e">
            <v>#REF!</v>
          </cell>
          <cell r="R191" t="e">
            <v>#REF!</v>
          </cell>
          <cell r="S191">
            <v>12.9</v>
          </cell>
          <cell r="V191">
            <v>67.3</v>
          </cell>
          <cell r="AA191">
            <v>63</v>
          </cell>
        </row>
        <row r="192">
          <cell r="N192" t="e">
            <v>#REF!</v>
          </cell>
          <cell r="O192" t="e">
            <v>#REF!</v>
          </cell>
          <cell r="P192">
            <v>0</v>
          </cell>
          <cell r="Q192" t="e">
            <v>#REF!</v>
          </cell>
          <cell r="R192" t="e">
            <v>#REF!</v>
          </cell>
          <cell r="S192">
            <v>0</v>
          </cell>
          <cell r="V192" t="e">
            <v>#REF!</v>
          </cell>
          <cell r="W192" t="e">
            <v>#REF!</v>
          </cell>
          <cell r="AA192">
            <v>0</v>
          </cell>
        </row>
        <row r="193">
          <cell r="P193">
            <v>0</v>
          </cell>
          <cell r="S193">
            <v>6.4</v>
          </cell>
          <cell r="V193">
            <v>192.5</v>
          </cell>
          <cell r="X193">
            <v>65.3</v>
          </cell>
          <cell r="AA193">
            <v>192.5</v>
          </cell>
        </row>
        <row r="194">
          <cell r="S194">
            <v>7.3</v>
          </cell>
          <cell r="V194">
            <v>11300</v>
          </cell>
          <cell r="X194">
            <v>74.7</v>
          </cell>
          <cell r="AA194">
            <v>10588</v>
          </cell>
        </row>
        <row r="195">
          <cell r="P195">
            <v>0</v>
          </cell>
          <cell r="S195">
            <v>0</v>
          </cell>
          <cell r="X195">
            <v>0</v>
          </cell>
        </row>
        <row r="196">
          <cell r="P196">
            <v>0</v>
          </cell>
          <cell r="S196">
            <v>192.5</v>
          </cell>
          <cell r="V196">
            <v>0</v>
          </cell>
          <cell r="X196">
            <v>192.5</v>
          </cell>
          <cell r="AA196">
            <v>0</v>
          </cell>
        </row>
        <row r="197">
          <cell r="S197">
            <v>1232</v>
          </cell>
          <cell r="V197">
            <v>0</v>
          </cell>
          <cell r="X197">
            <v>12570</v>
          </cell>
          <cell r="AA197">
            <v>0</v>
          </cell>
        </row>
        <row r="198">
          <cell r="V198">
            <v>82.5</v>
          </cell>
          <cell r="Y198">
            <v>1507.2</v>
          </cell>
          <cell r="AA198">
            <v>82.5</v>
          </cell>
        </row>
        <row r="199">
          <cell r="V199">
            <v>0</v>
          </cell>
          <cell r="X199">
            <v>0</v>
          </cell>
          <cell r="AA199">
            <v>0</v>
          </cell>
        </row>
        <row r="200">
          <cell r="S200">
            <v>0</v>
          </cell>
          <cell r="V200">
            <v>0</v>
          </cell>
          <cell r="X200">
            <v>0</v>
          </cell>
          <cell r="AA200">
            <v>0</v>
          </cell>
        </row>
        <row r="201">
          <cell r="X201">
            <v>82.5</v>
          </cell>
        </row>
        <row r="202">
          <cell r="V202">
            <v>0</v>
          </cell>
          <cell r="X202">
            <v>0</v>
          </cell>
          <cell r="AA202">
            <v>0</v>
          </cell>
        </row>
        <row r="203">
          <cell r="S203">
            <v>0</v>
          </cell>
          <cell r="V203">
            <v>0</v>
          </cell>
          <cell r="X203">
            <v>0</v>
          </cell>
          <cell r="AA203">
            <v>0</v>
          </cell>
        </row>
        <row r="204">
          <cell r="P204">
            <v>75</v>
          </cell>
        </row>
        <row r="205">
          <cell r="S205">
            <v>385</v>
          </cell>
          <cell r="V205">
            <v>385</v>
          </cell>
          <cell r="X205">
            <v>0</v>
          </cell>
          <cell r="AA205">
            <v>385</v>
          </cell>
        </row>
        <row r="206">
          <cell r="S206">
            <v>0</v>
          </cell>
          <cell r="V206">
            <v>0</v>
          </cell>
          <cell r="X206">
            <v>0</v>
          </cell>
          <cell r="AA206">
            <v>0</v>
          </cell>
        </row>
        <row r="207">
          <cell r="P207">
            <v>75</v>
          </cell>
        </row>
        <row r="208">
          <cell r="S208">
            <v>385</v>
          </cell>
          <cell r="V208">
            <v>67.3</v>
          </cell>
          <cell r="W208">
            <v>54.6</v>
          </cell>
          <cell r="X208">
            <v>385</v>
          </cell>
          <cell r="AA208">
            <v>63</v>
          </cell>
        </row>
        <row r="209">
          <cell r="S209">
            <v>0</v>
          </cell>
          <cell r="V209">
            <v>11300</v>
          </cell>
          <cell r="W209">
            <v>9168</v>
          </cell>
          <cell r="X209">
            <v>0</v>
          </cell>
          <cell r="Y209">
            <v>2132</v>
          </cell>
          <cell r="AA209">
            <v>10588</v>
          </cell>
        </row>
        <row r="210">
          <cell r="S210">
            <v>168.6</v>
          </cell>
          <cell r="V210">
            <v>167.9</v>
          </cell>
          <cell r="W210">
            <v>167.91</v>
          </cell>
          <cell r="X210">
            <v>167.87</v>
          </cell>
          <cell r="AA210">
            <v>168.06</v>
          </cell>
        </row>
        <row r="211">
          <cell r="M211" t="str">
            <v>ЗАТВЕРДЖУЮ</v>
          </cell>
          <cell r="S211">
            <v>7.3</v>
          </cell>
          <cell r="X211">
            <v>74.7</v>
          </cell>
          <cell r="Y211">
            <v>55.2</v>
          </cell>
          <cell r="Z211">
            <v>19.5</v>
          </cell>
        </row>
        <row r="212">
          <cell r="M212" t="str">
            <v>ГЕНЕРАЛЬНИЙ ДИРЕКТОР -</v>
          </cell>
          <cell r="S212">
            <v>1232</v>
          </cell>
          <cell r="V212">
            <v>11300</v>
          </cell>
          <cell r="X212">
            <v>12570</v>
          </cell>
          <cell r="Y212">
            <v>9289</v>
          </cell>
          <cell r="Z212">
            <v>3281</v>
          </cell>
          <cell r="AA212">
            <v>3281</v>
          </cell>
        </row>
        <row r="213">
          <cell r="M213" t="str">
            <v>ГОЛОВА ПРАВЛІННЯ КЕ</v>
          </cell>
          <cell r="S213">
            <v>168.77</v>
          </cell>
          <cell r="X213">
            <v>168.27</v>
          </cell>
          <cell r="Y213">
            <v>168.28</v>
          </cell>
          <cell r="Z213">
            <v>168.26</v>
          </cell>
        </row>
        <row r="214">
          <cell r="M214" t="str">
            <v>ЗАТВЕРДЖУЮ</v>
          </cell>
          <cell r="N214" t="str">
            <v xml:space="preserve">      І.В.ПЛАЧКОВ</v>
          </cell>
        </row>
        <row r="215">
          <cell r="M215" t="str">
            <v>ГОЛОВА ПРАЛІННЯ АК КЕ</v>
          </cell>
          <cell r="X215">
            <v>12570</v>
          </cell>
        </row>
        <row r="216">
          <cell r="M216" t="str">
            <v xml:space="preserve">                        І.В.ПЛАЧКОВ</v>
          </cell>
          <cell r="N216" t="str">
            <v xml:space="preserve">      І.В.ПЛАЧКОВ</v>
          </cell>
        </row>
        <row r="221">
          <cell r="C221" t="str">
            <v>ПОТРЕБА   В КОШТАХ НА  жовтень 1998 року</v>
          </cell>
        </row>
        <row r="222">
          <cell r="C222" t="str">
            <v>ПО ФІЛІАЛАХ АК КИЇВЕНЕРГО</v>
          </cell>
        </row>
        <row r="223">
          <cell r="C223" t="str">
            <v>ПОТРЕБА   В КОШТАХ НА  червень 1998 року</v>
          </cell>
        </row>
        <row r="224">
          <cell r="C224" t="str">
            <v>ПО ФІЛІАЛАХ АК КИЇВЕНЕРГО</v>
          </cell>
        </row>
        <row r="225">
          <cell r="S225" t="str">
            <v>ТИС.ГРН.</v>
          </cell>
        </row>
        <row r="226">
          <cell r="C226" t="str">
            <v>ВИКОН.ДИР.</v>
          </cell>
          <cell r="D226" t="str">
            <v>АПАРАТ ЕЛЕКТРО</v>
          </cell>
          <cell r="E226" t="str">
            <v>АПАРАТ ТЕПЛО</v>
          </cell>
          <cell r="I226" t="str">
            <v>ККМ</v>
          </cell>
          <cell r="J226" t="str">
            <v>КТМ</v>
          </cell>
          <cell r="K226" t="str">
            <v>ВИРОБН</v>
          </cell>
          <cell r="L226" t="str">
            <v>ПЕРЕД</v>
          </cell>
          <cell r="M226" t="str">
            <v>ТЕЦ-5 ВСЬОГО</v>
          </cell>
          <cell r="N226" t="str">
            <v>Е/Е</v>
          </cell>
          <cell r="O226" t="str">
            <v xml:space="preserve"> Т/Е</v>
          </cell>
          <cell r="P226" t="str">
            <v>ТЕЦ-6 ВСЬОГО</v>
          </cell>
          <cell r="Q226" t="str">
            <v>Е/Е</v>
          </cell>
          <cell r="R226" t="str">
            <v xml:space="preserve"> Т/Е</v>
          </cell>
          <cell r="S226" t="str">
            <v xml:space="preserve">ДОП.ВИР. </v>
          </cell>
          <cell r="T226" t="str">
            <v>ДОП.ВИР. СТ.ОРГ.</v>
          </cell>
          <cell r="W226" t="str">
            <v>АК КЕ ВСЬОГО</v>
          </cell>
          <cell r="X226" t="str">
            <v>Е/Е</v>
          </cell>
          <cell r="Y226" t="str">
            <v xml:space="preserve"> Т/Е</v>
          </cell>
          <cell r="Z226" t="str">
            <v>СТАНЦІї ЕЛЕКТРО</v>
          </cell>
          <cell r="AA226" t="str">
            <v>СТАНЦІІ ТЕПЛОВІ</v>
          </cell>
        </row>
        <row r="227">
          <cell r="S227" t="str">
            <v>ТИС.ГРН.</v>
          </cell>
        </row>
        <row r="228">
          <cell r="C228" t="str">
            <v>ВИКОН.ДИР.</v>
          </cell>
          <cell r="D228" t="str">
            <v>АПАРАТ ЕЛЕКТРО</v>
          </cell>
          <cell r="E228" t="str">
            <v>АПАРАТ ТЕПЛО</v>
          </cell>
          <cell r="I228" t="str">
            <v>ККМ</v>
          </cell>
          <cell r="J228" t="str">
            <v>КТМ</v>
          </cell>
          <cell r="K228" t="str">
            <v>ВИРОБН</v>
          </cell>
          <cell r="L228" t="str">
            <v>ПЕРЕД</v>
          </cell>
          <cell r="M228" t="str">
            <v>ТЕЦ-5 ВСЬОГО</v>
          </cell>
          <cell r="N228" t="str">
            <v>Е/Е</v>
          </cell>
          <cell r="O228" t="str">
            <v xml:space="preserve"> Т/Е</v>
          </cell>
          <cell r="P228" t="str">
            <v>ТЕЦ-6 ВСЬОГО</v>
          </cell>
          <cell r="Q228" t="str">
            <v>Е/Е</v>
          </cell>
          <cell r="R228" t="str">
            <v xml:space="preserve"> Т/Е</v>
          </cell>
          <cell r="S228" t="str">
            <v xml:space="preserve">ДОП.ВИР. </v>
          </cell>
          <cell r="T228" t="str">
            <v>ДОП.ВИР. СТ.ОРГ.</v>
          </cell>
          <cell r="U228" t="str">
            <v>АК КЕ ВСЬОГО</v>
          </cell>
          <cell r="V228" t="str">
            <v>Е/Е</v>
          </cell>
          <cell r="W228" t="str">
            <v xml:space="preserve"> Т/Е</v>
          </cell>
          <cell r="X228" t="str">
            <v>СТАНЦІї ЕЛЕКТРО</v>
          </cell>
          <cell r="Y228" t="str">
            <v>СТАНЦІІ ТЕПЛОВІ</v>
          </cell>
          <cell r="Z228" t="str">
            <v>МЕРЕЖІ ЕЛЕКТРО</v>
          </cell>
          <cell r="AA228" t="str">
            <v>МЕРЕЖІ ТЕПЛОВІ</v>
          </cell>
        </row>
        <row r="229">
          <cell r="C229" t="e">
            <v>#REF!</v>
          </cell>
          <cell r="D229" t="e">
            <v>#REF!</v>
          </cell>
          <cell r="E229" t="e">
            <v>#REF!</v>
          </cell>
          <cell r="I229" t="e">
            <v>#REF!</v>
          </cell>
          <cell r="J229" t="e">
            <v>#REF!</v>
          </cell>
          <cell r="K229" t="e">
            <v>#REF!</v>
          </cell>
          <cell r="L229" t="e">
            <v>#REF!</v>
          </cell>
          <cell r="M229" t="e">
            <v>#REF!</v>
          </cell>
          <cell r="N229" t="e">
            <v>#REF!</v>
          </cell>
          <cell r="O229" t="e">
            <v>#REF!</v>
          </cell>
          <cell r="P229" t="e">
            <v>#REF!</v>
          </cell>
          <cell r="Q229" t="e">
            <v>#REF!</v>
          </cell>
          <cell r="R229" t="e">
            <v>#REF!</v>
          </cell>
          <cell r="S229" t="e">
            <v>#REF!</v>
          </cell>
          <cell r="T229">
            <v>889</v>
          </cell>
          <cell r="W229" t="e">
            <v>#REF!</v>
          </cell>
          <cell r="X229" t="e">
            <v>#REF!</v>
          </cell>
          <cell r="Y229" t="e">
            <v>#REF!</v>
          </cell>
        </row>
        <row r="230">
          <cell r="C230" t="e">
            <v>#REF!</v>
          </cell>
          <cell r="D230" t="e">
            <v>#REF!</v>
          </cell>
          <cell r="E230" t="e">
            <v>#REF!</v>
          </cell>
          <cell r="I230" t="e">
            <v>#REF!</v>
          </cell>
          <cell r="J230" t="e">
            <v>#REF!</v>
          </cell>
          <cell r="K230" t="e">
            <v>#REF!</v>
          </cell>
          <cell r="L230" t="e">
            <v>#REF!</v>
          </cell>
          <cell r="M230" t="e">
            <v>#REF!</v>
          </cell>
          <cell r="N230" t="e">
            <v>#REF!</v>
          </cell>
          <cell r="O230" t="e">
            <v>#REF!</v>
          </cell>
          <cell r="P230" t="e">
            <v>#REF!</v>
          </cell>
          <cell r="Q230" t="e">
            <v>#REF!</v>
          </cell>
          <cell r="R230" t="e">
            <v>#REF!</v>
          </cell>
          <cell r="S230" t="e">
            <v>#REF!</v>
          </cell>
          <cell r="T230">
            <v>889</v>
          </cell>
          <cell r="W230" t="e">
            <v>#REF!</v>
          </cell>
          <cell r="X230" t="e">
            <v>#REF!</v>
          </cell>
        </row>
        <row r="231">
          <cell r="C231" t="e">
            <v>#REF!</v>
          </cell>
          <cell r="D231" t="e">
            <v>#REF!</v>
          </cell>
          <cell r="E231" t="e">
            <v>#REF!</v>
          </cell>
          <cell r="I231" t="e">
            <v>#REF!</v>
          </cell>
          <cell r="J231" t="e">
            <v>#REF!</v>
          </cell>
          <cell r="K231" t="e">
            <v>#REF!</v>
          </cell>
          <cell r="L231" t="e">
            <v>#REF!</v>
          </cell>
          <cell r="M231" t="e">
            <v>#REF!</v>
          </cell>
          <cell r="N231" t="e">
            <v>#REF!</v>
          </cell>
          <cell r="O231" t="e">
            <v>#REF!</v>
          </cell>
          <cell r="P231" t="e">
            <v>#REF!</v>
          </cell>
          <cell r="Q231" t="e">
            <v>#REF!</v>
          </cell>
          <cell r="R231" t="e">
            <v>#REF!</v>
          </cell>
          <cell r="S231" t="e">
            <v>#REF!</v>
          </cell>
          <cell r="T231">
            <v>1129</v>
          </cell>
          <cell r="U231" t="e">
            <v>#REF!</v>
          </cell>
          <cell r="V231" t="e">
            <v>#REF!</v>
          </cell>
          <cell r="W231" t="e">
            <v>#REF!</v>
          </cell>
        </row>
        <row r="232">
          <cell r="C232" t="e">
            <v>#REF!</v>
          </cell>
          <cell r="D232" t="e">
            <v>#REF!</v>
          </cell>
          <cell r="E232" t="e">
            <v>#REF!</v>
          </cell>
          <cell r="I232" t="e">
            <v>#REF!</v>
          </cell>
          <cell r="J232" t="e">
            <v>#REF!</v>
          </cell>
          <cell r="K232" t="e">
            <v>#REF!</v>
          </cell>
          <cell r="L232" t="e">
            <v>#REF!</v>
          </cell>
          <cell r="M232" t="e">
            <v>#REF!</v>
          </cell>
          <cell r="N232" t="e">
            <v>#REF!</v>
          </cell>
          <cell r="O232" t="e">
            <v>#REF!</v>
          </cell>
          <cell r="P232" t="e">
            <v>#REF!</v>
          </cell>
          <cell r="Q232" t="e">
            <v>#REF!</v>
          </cell>
          <cell r="R232" t="e">
            <v>#REF!</v>
          </cell>
          <cell r="S232" t="e">
            <v>#REF!</v>
          </cell>
          <cell r="T232">
            <v>117</v>
          </cell>
          <cell r="U232" t="e">
            <v>#REF!</v>
          </cell>
          <cell r="V232" t="e">
            <v>#REF!</v>
          </cell>
          <cell r="W232" t="e">
            <v>#REF!</v>
          </cell>
          <cell r="X232" t="e">
            <v>#REF!</v>
          </cell>
        </row>
        <row r="233">
          <cell r="C233" t="e">
            <v>#REF!</v>
          </cell>
          <cell r="D233" t="e">
            <v>#REF!</v>
          </cell>
          <cell r="E233" t="e">
            <v>#REF!</v>
          </cell>
          <cell r="I233" t="e">
            <v>#REF!</v>
          </cell>
          <cell r="J233" t="e">
            <v>#REF!</v>
          </cell>
          <cell r="K233" t="e">
            <v>#REF!</v>
          </cell>
          <cell r="L233" t="e">
            <v>#REF!</v>
          </cell>
          <cell r="M233" t="e">
            <v>#REF!</v>
          </cell>
          <cell r="N233" t="e">
            <v>#REF!</v>
          </cell>
          <cell r="O233" t="e">
            <v>#REF!</v>
          </cell>
          <cell r="P233" t="e">
            <v>#REF!</v>
          </cell>
          <cell r="Q233" t="e">
            <v>#REF!</v>
          </cell>
          <cell r="R233" t="e">
            <v>#REF!</v>
          </cell>
          <cell r="S233">
            <v>708.125</v>
          </cell>
          <cell r="T233">
            <v>0</v>
          </cell>
          <cell r="V233" t="e">
            <v>#REF!</v>
          </cell>
          <cell r="W233" t="e">
            <v>#REF!</v>
          </cell>
          <cell r="X233" t="e">
            <v>#REF!</v>
          </cell>
        </row>
        <row r="234">
          <cell r="C234" t="e">
            <v>#REF!</v>
          </cell>
          <cell r="D234" t="e">
            <v>#REF!</v>
          </cell>
          <cell r="E234" t="e">
            <v>#REF!</v>
          </cell>
          <cell r="I234" t="e">
            <v>#REF!</v>
          </cell>
          <cell r="J234" t="e">
            <v>#REF!</v>
          </cell>
          <cell r="K234" t="e">
            <v>#REF!</v>
          </cell>
          <cell r="L234" t="e">
            <v>#REF!</v>
          </cell>
          <cell r="M234" t="e">
            <v>#REF!</v>
          </cell>
          <cell r="N234" t="e">
            <v>#REF!</v>
          </cell>
          <cell r="O234" t="e">
            <v>#REF!</v>
          </cell>
          <cell r="P234" t="e">
            <v>#REF!</v>
          </cell>
          <cell r="Q234" t="e">
            <v>#REF!</v>
          </cell>
          <cell r="R234" t="e">
            <v>#REF!</v>
          </cell>
          <cell r="S234" t="e">
            <v>#REF!</v>
          </cell>
          <cell r="T234">
            <v>1012</v>
          </cell>
          <cell r="U234" t="e">
            <v>#REF!</v>
          </cell>
          <cell r="V234" t="e">
            <v>#REF!</v>
          </cell>
          <cell r="W234" t="e">
            <v>#REF!</v>
          </cell>
          <cell r="X234" t="e">
            <v>#REF!</v>
          </cell>
        </row>
        <row r="235">
          <cell r="C235" t="e">
            <v>#REF!</v>
          </cell>
          <cell r="I235" t="e">
            <v>#REF!</v>
          </cell>
          <cell r="J235" t="e">
            <v>#REF!</v>
          </cell>
          <cell r="K235">
            <v>0</v>
          </cell>
          <cell r="L235">
            <v>0</v>
          </cell>
          <cell r="M235" t="e">
            <v>#REF!</v>
          </cell>
          <cell r="N235">
            <v>0</v>
          </cell>
          <cell r="O235">
            <v>0</v>
          </cell>
          <cell r="P235" t="e">
            <v>#REF!</v>
          </cell>
          <cell r="Q235">
            <v>0</v>
          </cell>
          <cell r="R235">
            <v>0</v>
          </cell>
          <cell r="S235" t="e">
            <v>#REF!</v>
          </cell>
          <cell r="T235">
            <v>0</v>
          </cell>
          <cell r="U235" t="e">
            <v>#REF!</v>
          </cell>
          <cell r="V235" t="e">
            <v>#REF!</v>
          </cell>
          <cell r="W235" t="e">
            <v>#REF!</v>
          </cell>
          <cell r="X235" t="e">
            <v>#REF!</v>
          </cell>
        </row>
        <row r="236">
          <cell r="C236" t="e">
            <v>#REF!</v>
          </cell>
          <cell r="I236" t="e">
            <v>#REF!</v>
          </cell>
          <cell r="J236" t="e">
            <v>#REF!</v>
          </cell>
          <cell r="K236">
            <v>0</v>
          </cell>
          <cell r="L236">
            <v>0</v>
          </cell>
          <cell r="M236" t="e">
            <v>#REF!</v>
          </cell>
          <cell r="N236" t="e">
            <v>#REF!</v>
          </cell>
          <cell r="O236" t="e">
            <v>#REF!</v>
          </cell>
          <cell r="P236" t="e">
            <v>#REF!</v>
          </cell>
          <cell r="Q236" t="e">
            <v>#REF!</v>
          </cell>
          <cell r="R236" t="e">
            <v>#REF!</v>
          </cell>
          <cell r="S236" t="e">
            <v>#REF!</v>
          </cell>
          <cell r="T236">
            <v>0</v>
          </cell>
          <cell r="U236" t="e">
            <v>#REF!</v>
          </cell>
          <cell r="V236" t="e">
            <v>#REF!</v>
          </cell>
          <cell r="W236" t="e">
            <v>#REF!</v>
          </cell>
          <cell r="X236" t="e">
            <v>#REF!</v>
          </cell>
        </row>
        <row r="237">
          <cell r="C237" t="e">
            <v>#REF!</v>
          </cell>
          <cell r="I237" t="e">
            <v>#REF!</v>
          </cell>
          <cell r="J237" t="e">
            <v>#REF!</v>
          </cell>
          <cell r="M237" t="e">
            <v>#REF!</v>
          </cell>
          <cell r="P237" t="e">
            <v>#REF!</v>
          </cell>
          <cell r="S237">
            <v>0</v>
          </cell>
          <cell r="U237" t="e">
            <v>#REF!</v>
          </cell>
          <cell r="V237" t="e">
            <v>#REF!</v>
          </cell>
          <cell r="W237" t="e">
            <v>#REF!</v>
          </cell>
          <cell r="X237" t="e">
            <v>#REF!</v>
          </cell>
          <cell r="Z237">
            <v>6</v>
          </cell>
          <cell r="AA237">
            <v>6</v>
          </cell>
        </row>
        <row r="238">
          <cell r="C238" t="e">
            <v>#REF!</v>
          </cell>
          <cell r="I238" t="e">
            <v>#REF!</v>
          </cell>
          <cell r="J238" t="e">
            <v>#REF!</v>
          </cell>
          <cell r="M238" t="e">
            <v>#REF!</v>
          </cell>
          <cell r="P238" t="e">
            <v>#REF!</v>
          </cell>
          <cell r="S238" t="e">
            <v>#REF!</v>
          </cell>
          <cell r="U238" t="e">
            <v>#REF!</v>
          </cell>
          <cell r="V238" t="e">
            <v>#REF!</v>
          </cell>
          <cell r="W238">
            <v>0</v>
          </cell>
          <cell r="X238">
            <v>6</v>
          </cell>
          <cell r="Y238">
            <v>6</v>
          </cell>
          <cell r="Z238">
            <v>12</v>
          </cell>
        </row>
        <row r="239">
          <cell r="C239">
            <v>0</v>
          </cell>
          <cell r="U239">
            <v>0</v>
          </cell>
          <cell r="V239">
            <v>0</v>
          </cell>
          <cell r="W239">
            <v>2421.3333333333335</v>
          </cell>
          <cell r="X239">
            <v>2421.3333333333335</v>
          </cell>
        </row>
        <row r="240">
          <cell r="C240">
            <v>2421.3333333333335</v>
          </cell>
          <cell r="D240" t="e">
            <v>#REF!</v>
          </cell>
          <cell r="E240" t="e">
            <v>#REF!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 t="e">
            <v>#REF!</v>
          </cell>
          <cell r="N240">
            <v>0</v>
          </cell>
          <cell r="O240">
            <v>0</v>
          </cell>
          <cell r="P240" t="e">
            <v>#REF!</v>
          </cell>
          <cell r="Q240">
            <v>0</v>
          </cell>
          <cell r="R240">
            <v>0</v>
          </cell>
          <cell r="S240">
            <v>0</v>
          </cell>
          <cell r="U240">
            <v>2421.3333333333335</v>
          </cell>
          <cell r="V240">
            <v>2421.3333333333335</v>
          </cell>
          <cell r="W240" t="e">
            <v>#REF!</v>
          </cell>
          <cell r="X240" t="e">
            <v>#REF!</v>
          </cell>
        </row>
        <row r="241">
          <cell r="C241" t="e">
            <v>#REF!</v>
          </cell>
          <cell r="D241" t="e">
            <v>#REF!</v>
          </cell>
          <cell r="E241" t="e">
            <v>#REF!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 t="e">
            <v>#REF!</v>
          </cell>
          <cell r="N241" t="e">
            <v>#REF!</v>
          </cell>
          <cell r="O241" t="e">
            <v>#REF!</v>
          </cell>
          <cell r="P241" t="e">
            <v>#REF!</v>
          </cell>
          <cell r="Q241" t="e">
            <v>#REF!</v>
          </cell>
          <cell r="R241" t="e">
            <v>#REF!</v>
          </cell>
          <cell r="S241" t="e">
            <v>#REF!</v>
          </cell>
          <cell r="U241" t="e">
            <v>#REF!</v>
          </cell>
          <cell r="V241" t="e">
            <v>#REF!</v>
          </cell>
          <cell r="X241">
            <v>0</v>
          </cell>
        </row>
        <row r="242">
          <cell r="C242" t="e">
            <v>#REF!</v>
          </cell>
          <cell r="I242" t="e">
            <v>#REF!</v>
          </cell>
          <cell r="J242" t="e">
            <v>#REF!</v>
          </cell>
          <cell r="M242" t="e">
            <v>#REF!</v>
          </cell>
          <cell r="P242" t="e">
            <v>#REF!</v>
          </cell>
          <cell r="S242">
            <v>163</v>
          </cell>
          <cell r="V242">
            <v>0</v>
          </cell>
          <cell r="W242" t="e">
            <v>#REF!</v>
          </cell>
          <cell r="X242" t="e">
            <v>#REF!</v>
          </cell>
        </row>
        <row r="243">
          <cell r="C243" t="e">
            <v>#REF!</v>
          </cell>
          <cell r="I243" t="e">
            <v>#REF!</v>
          </cell>
          <cell r="J243" t="e">
            <v>#REF!</v>
          </cell>
          <cell r="M243" t="e">
            <v>#REF!</v>
          </cell>
          <cell r="P243" t="e">
            <v>#REF!</v>
          </cell>
          <cell r="S243" t="e">
            <v>#REF!</v>
          </cell>
          <cell r="U243" t="e">
            <v>#REF!</v>
          </cell>
          <cell r="V243" t="e">
            <v>#REF!</v>
          </cell>
          <cell r="W243">
            <v>2595.8000000000002</v>
          </cell>
          <cell r="X243">
            <v>2401.8000000000002</v>
          </cell>
        </row>
        <row r="244">
          <cell r="C244">
            <v>40</v>
          </cell>
          <cell r="I244">
            <v>0</v>
          </cell>
          <cell r="J244">
            <v>0</v>
          </cell>
          <cell r="M244">
            <v>0</v>
          </cell>
          <cell r="P244">
            <v>0</v>
          </cell>
          <cell r="S244">
            <v>0</v>
          </cell>
          <cell r="U244">
            <v>0</v>
          </cell>
          <cell r="V244">
            <v>40</v>
          </cell>
          <cell r="X244">
            <v>0</v>
          </cell>
        </row>
        <row r="245">
          <cell r="C245">
            <v>0</v>
          </cell>
          <cell r="I245">
            <v>-195.33333333333334</v>
          </cell>
          <cell r="J245">
            <v>-166</v>
          </cell>
          <cell r="K245">
            <v>0</v>
          </cell>
          <cell r="L245">
            <v>0</v>
          </cell>
          <cell r="M245">
            <v>-272</v>
          </cell>
          <cell r="N245">
            <v>0</v>
          </cell>
          <cell r="O245">
            <v>0</v>
          </cell>
          <cell r="P245">
            <v>-165.33333333333334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V245">
            <v>0</v>
          </cell>
          <cell r="W245">
            <v>-798.66666666666674</v>
          </cell>
          <cell r="X245">
            <v>-798.66666666666674</v>
          </cell>
        </row>
        <row r="246">
          <cell r="C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0</v>
          </cell>
          <cell r="V246">
            <v>0</v>
          </cell>
          <cell r="W246">
            <v>0</v>
          </cell>
          <cell r="X246">
            <v>0</v>
          </cell>
        </row>
        <row r="247"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0</v>
          </cell>
          <cell r="V247">
            <v>0</v>
          </cell>
          <cell r="X247">
            <v>0</v>
          </cell>
        </row>
        <row r="248">
          <cell r="C248">
            <v>29</v>
          </cell>
          <cell r="I248">
            <v>0</v>
          </cell>
          <cell r="J248">
            <v>252</v>
          </cell>
          <cell r="M248">
            <v>2</v>
          </cell>
          <cell r="P248">
            <v>4</v>
          </cell>
          <cell r="S248">
            <v>0</v>
          </cell>
          <cell r="V248">
            <v>0</v>
          </cell>
          <cell r="W248">
            <v>298.7</v>
          </cell>
          <cell r="X248">
            <v>298.7</v>
          </cell>
        </row>
        <row r="249">
          <cell r="C249" t="e">
            <v>#REF!</v>
          </cell>
          <cell r="I249" t="e">
            <v>#REF!</v>
          </cell>
          <cell r="J249" t="e">
            <v>#REF!</v>
          </cell>
          <cell r="M249" t="e">
            <v>#REF!</v>
          </cell>
          <cell r="P249" t="e">
            <v>#REF!</v>
          </cell>
          <cell r="S249">
            <v>0</v>
          </cell>
          <cell r="U249" t="e">
            <v>#REF!</v>
          </cell>
          <cell r="V249" t="e">
            <v>#REF!</v>
          </cell>
          <cell r="W249">
            <v>200</v>
          </cell>
          <cell r="X249">
            <v>200</v>
          </cell>
        </row>
        <row r="250">
          <cell r="C250" t="e">
            <v>#REF!</v>
          </cell>
          <cell r="I250" t="e">
            <v>#REF!</v>
          </cell>
          <cell r="J250" t="e">
            <v>#REF!</v>
          </cell>
          <cell r="M250" t="e">
            <v>#REF!</v>
          </cell>
          <cell r="P250" t="e">
            <v>#REF!</v>
          </cell>
          <cell r="S250">
            <v>0</v>
          </cell>
          <cell r="U250" t="e">
            <v>#REF!</v>
          </cell>
          <cell r="V250" t="e">
            <v>#REF!</v>
          </cell>
          <cell r="X250">
            <v>0</v>
          </cell>
        </row>
        <row r="251">
          <cell r="C251">
            <v>0</v>
          </cell>
          <cell r="I251">
            <v>0</v>
          </cell>
          <cell r="J251">
            <v>0</v>
          </cell>
          <cell r="M251">
            <v>42.300000000000004</v>
          </cell>
          <cell r="N251">
            <v>24</v>
          </cell>
          <cell r="O251">
            <v>18.300000000000004</v>
          </cell>
          <cell r="P251">
            <v>91.8</v>
          </cell>
          <cell r="Q251">
            <v>36</v>
          </cell>
          <cell r="R251">
            <v>55.8</v>
          </cell>
          <cell r="S251">
            <v>0</v>
          </cell>
          <cell r="T251">
            <v>0</v>
          </cell>
          <cell r="V251">
            <v>0</v>
          </cell>
          <cell r="W251">
            <v>134.1</v>
          </cell>
          <cell r="X251">
            <v>134.1</v>
          </cell>
        </row>
        <row r="252">
          <cell r="C252" t="e">
            <v>#REF!</v>
          </cell>
          <cell r="I252" t="e">
            <v>#REF!</v>
          </cell>
          <cell r="J252" t="e">
            <v>#REF!</v>
          </cell>
          <cell r="M252" t="e">
            <v>#REF!</v>
          </cell>
          <cell r="N252" t="e">
            <v>#REF!</v>
          </cell>
          <cell r="O252" t="e">
            <v>#REF!</v>
          </cell>
          <cell r="P252" t="e">
            <v>#REF!</v>
          </cell>
          <cell r="Q252" t="e">
            <v>#REF!</v>
          </cell>
          <cell r="R252" t="e">
            <v>#REF!</v>
          </cell>
          <cell r="S252">
            <v>0</v>
          </cell>
          <cell r="T252">
            <v>0</v>
          </cell>
          <cell r="U252" t="e">
            <v>#REF!</v>
          </cell>
          <cell r="V252" t="e">
            <v>#REF!</v>
          </cell>
          <cell r="W252" t="e">
            <v>#REF!</v>
          </cell>
          <cell r="X252" t="e">
            <v>#REF!</v>
          </cell>
          <cell r="AA252" t="str">
            <v>ТЕЦ-6 ВСЬОГО</v>
          </cell>
        </row>
        <row r="253">
          <cell r="C253" t="e">
            <v>#REF!</v>
          </cell>
          <cell r="I253" t="e">
            <v>#REF!</v>
          </cell>
          <cell r="J253" t="e">
            <v>#REF!</v>
          </cell>
          <cell r="M253" t="e">
            <v>#REF!</v>
          </cell>
          <cell r="P253" t="e">
            <v>#REF!</v>
          </cell>
          <cell r="S253">
            <v>0</v>
          </cell>
          <cell r="U253" t="e">
            <v>#REF!</v>
          </cell>
          <cell r="V253" t="e">
            <v>#REF!</v>
          </cell>
          <cell r="W253">
            <v>580</v>
          </cell>
          <cell r="X253">
            <v>580</v>
          </cell>
          <cell r="AA253">
            <v>2709.5690909090908</v>
          </cell>
        </row>
        <row r="254">
          <cell r="I254">
            <v>20</v>
          </cell>
          <cell r="J254">
            <v>152</v>
          </cell>
          <cell r="M254">
            <v>20</v>
          </cell>
          <cell r="P254">
            <v>10</v>
          </cell>
          <cell r="U254">
            <v>202</v>
          </cell>
          <cell r="V254">
            <v>202</v>
          </cell>
          <cell r="W254">
            <v>0</v>
          </cell>
          <cell r="X254">
            <v>0</v>
          </cell>
        </row>
        <row r="255">
          <cell r="C255" t="e">
            <v>#REF!</v>
          </cell>
          <cell r="I255" t="e">
            <v>#REF!</v>
          </cell>
          <cell r="J255" t="e">
            <v>#REF!</v>
          </cell>
          <cell r="M255" t="e">
            <v>#REF!</v>
          </cell>
          <cell r="P255" t="e">
            <v>#REF!</v>
          </cell>
          <cell r="Q255" t="str">
            <v>ТМ</v>
          </cell>
          <cell r="R255">
            <v>0</v>
          </cell>
          <cell r="S255">
            <v>0</v>
          </cell>
          <cell r="T255" t="str">
            <v>ВИРОБН</v>
          </cell>
          <cell r="U255" t="e">
            <v>#REF!</v>
          </cell>
          <cell r="V255" t="e">
            <v>#REF!</v>
          </cell>
          <cell r="W255" t="e">
            <v>#REF!</v>
          </cell>
          <cell r="X255" t="e">
            <v>#REF!</v>
          </cell>
          <cell r="Y255" t="str">
            <v>Е/Е</v>
          </cell>
          <cell r="Z255" t="str">
            <v xml:space="preserve"> Т/Е</v>
          </cell>
          <cell r="AA255">
            <v>2709.5690909090908</v>
          </cell>
        </row>
        <row r="256">
          <cell r="C256" t="e">
            <v>#REF!</v>
          </cell>
          <cell r="I256">
            <v>0</v>
          </cell>
          <cell r="J256">
            <v>0</v>
          </cell>
          <cell r="M256" t="e">
            <v>#REF!</v>
          </cell>
          <cell r="P256" t="e">
            <v>#REF!</v>
          </cell>
          <cell r="S256">
            <v>0</v>
          </cell>
          <cell r="T256">
            <v>1750.1999999999996</v>
          </cell>
          <cell r="U256" t="e">
            <v>#REF!</v>
          </cell>
          <cell r="V256" t="e">
            <v>#REF!</v>
          </cell>
          <cell r="W256" t="e">
            <v>#REF!</v>
          </cell>
          <cell r="X256" t="e">
            <v>#REF!</v>
          </cell>
          <cell r="AA256">
            <v>624</v>
          </cell>
        </row>
        <row r="257">
          <cell r="C257" t="e">
            <v>#REF!</v>
          </cell>
          <cell r="I257" t="e">
            <v>#REF!</v>
          </cell>
          <cell r="J257" t="e">
            <v>#REF!</v>
          </cell>
          <cell r="M257" t="e">
            <v>#REF!</v>
          </cell>
          <cell r="N257" t="e">
            <v>#REF!</v>
          </cell>
          <cell r="O257">
            <v>0</v>
          </cell>
          <cell r="P257" t="e">
            <v>#REF!</v>
          </cell>
          <cell r="Q257" t="e">
            <v>#REF!</v>
          </cell>
          <cell r="R257">
            <v>0</v>
          </cell>
          <cell r="S257">
            <v>0</v>
          </cell>
          <cell r="T257">
            <v>0</v>
          </cell>
          <cell r="U257" t="e">
            <v>#REF!</v>
          </cell>
          <cell r="V257" t="e">
            <v>#REF!</v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  <cell r="AA257">
            <v>18</v>
          </cell>
        </row>
        <row r="258">
          <cell r="C258" t="e">
            <v>#REF!</v>
          </cell>
          <cell r="I258">
            <v>0</v>
          </cell>
          <cell r="J258">
            <v>0</v>
          </cell>
          <cell r="M258" t="e">
            <v>#REF!</v>
          </cell>
          <cell r="N258" t="e">
            <v>#REF!</v>
          </cell>
          <cell r="O258" t="e">
            <v>#REF!</v>
          </cell>
          <cell r="P258" t="e">
            <v>#REF!</v>
          </cell>
          <cell r="Q258" t="e">
            <v>#REF!</v>
          </cell>
          <cell r="R258" t="e">
            <v>#REF!</v>
          </cell>
          <cell r="S258">
            <v>0</v>
          </cell>
          <cell r="T258">
            <v>2221.1818606060606</v>
          </cell>
          <cell r="U258">
            <v>2612.759351515152</v>
          </cell>
          <cell r="V258">
            <v>0</v>
          </cell>
          <cell r="W258" t="e">
            <v>#REF!</v>
          </cell>
          <cell r="X258" t="e">
            <v>#REF!</v>
          </cell>
          <cell r="Y258">
            <v>1372</v>
          </cell>
          <cell r="Z258">
            <v>484.85303030302975</v>
          </cell>
          <cell r="AA258">
            <v>0</v>
          </cell>
        </row>
        <row r="259">
          <cell r="C259" t="e">
            <v>#REF!</v>
          </cell>
          <cell r="I259" t="e">
            <v>#REF!</v>
          </cell>
          <cell r="J259" t="e">
            <v>#REF!</v>
          </cell>
          <cell r="M259" t="e">
            <v>#REF!</v>
          </cell>
          <cell r="P259" t="e">
            <v>#REF!</v>
          </cell>
          <cell r="S259" t="e">
            <v>#REF!</v>
          </cell>
          <cell r="T259">
            <v>1413.9233333333332</v>
          </cell>
          <cell r="U259" t="e">
            <v>#REF!</v>
          </cell>
          <cell r="V259" t="e">
            <v>#REF!</v>
          </cell>
          <cell r="W259" t="e">
            <v>#REF!</v>
          </cell>
          <cell r="X259" t="e">
            <v>#REF!</v>
          </cell>
          <cell r="Y259">
            <v>691</v>
          </cell>
          <cell r="Z259">
            <v>244.46666666666613</v>
          </cell>
        </row>
        <row r="260">
          <cell r="C260" t="e">
            <v>#REF!</v>
          </cell>
          <cell r="D260" t="e">
            <v>#REF!</v>
          </cell>
          <cell r="E260" t="e">
            <v>#REF!</v>
          </cell>
          <cell r="I260" t="e">
            <v>#REF!</v>
          </cell>
          <cell r="J260" t="e">
            <v>#REF!</v>
          </cell>
          <cell r="K260" t="e">
            <v>#REF!</v>
          </cell>
          <cell r="L260" t="e">
            <v>#REF!</v>
          </cell>
          <cell r="M260" t="e">
            <v>#REF!</v>
          </cell>
          <cell r="N260" t="e">
            <v>#REF!</v>
          </cell>
          <cell r="O260" t="e">
            <v>#REF!</v>
          </cell>
          <cell r="P260" t="e">
            <v>#REF!</v>
          </cell>
          <cell r="Q260" t="e">
            <v>#REF!</v>
          </cell>
          <cell r="R260" t="e">
            <v>#REF!</v>
          </cell>
          <cell r="S260" t="e">
            <v>#REF!</v>
          </cell>
          <cell r="T260">
            <v>0</v>
          </cell>
          <cell r="U260" t="e">
            <v>#REF!</v>
          </cell>
          <cell r="V260" t="e">
            <v>#REF!</v>
          </cell>
          <cell r="W260" t="e">
            <v>#REF!</v>
          </cell>
          <cell r="X260" t="e">
            <v>#REF!</v>
          </cell>
          <cell r="Y260">
            <v>0</v>
          </cell>
          <cell r="Z260">
            <v>0</v>
          </cell>
          <cell r="AA260">
            <v>0</v>
          </cell>
        </row>
        <row r="261">
          <cell r="C261" t="e">
            <v>#REF!</v>
          </cell>
          <cell r="D261" t="e">
            <v>#REF!</v>
          </cell>
          <cell r="E261" t="e">
            <v>#REF!</v>
          </cell>
          <cell r="I261" t="e">
            <v>#REF!</v>
          </cell>
          <cell r="J261" t="e">
            <v>#REF!</v>
          </cell>
          <cell r="K261" t="e">
            <v>#REF!</v>
          </cell>
          <cell r="L261" t="e">
            <v>#REF!</v>
          </cell>
          <cell r="M261" t="e">
            <v>#REF!</v>
          </cell>
          <cell r="N261" t="e">
            <v>#REF!</v>
          </cell>
          <cell r="O261" t="e">
            <v>#REF!</v>
          </cell>
          <cell r="P261" t="e">
            <v>#REF!</v>
          </cell>
          <cell r="Q261" t="e">
            <v>#REF!</v>
          </cell>
          <cell r="R261" t="e">
            <v>#REF!</v>
          </cell>
          <cell r="S261">
            <v>0</v>
          </cell>
          <cell r="T261">
            <v>0</v>
          </cell>
          <cell r="U261" t="e">
            <v>#REF!</v>
          </cell>
          <cell r="V261" t="e">
            <v>#REF!</v>
          </cell>
          <cell r="W261" t="e">
            <v>#REF!</v>
          </cell>
        </row>
        <row r="262">
          <cell r="C262" t="e">
            <v>#REF!</v>
          </cell>
          <cell r="I262" t="e">
            <v>#REF!</v>
          </cell>
          <cell r="J262" t="e">
            <v>#REF!</v>
          </cell>
          <cell r="K262" t="e">
            <v>#REF!</v>
          </cell>
          <cell r="L262" t="e">
            <v>#REF!</v>
          </cell>
          <cell r="M262" t="e">
            <v>#REF!</v>
          </cell>
          <cell r="N262" t="e">
            <v>#REF!</v>
          </cell>
          <cell r="O262" t="e">
            <v>#REF!</v>
          </cell>
          <cell r="P262" t="e">
            <v>#REF!</v>
          </cell>
          <cell r="Q262" t="e">
            <v>#REF!</v>
          </cell>
          <cell r="R262" t="e">
            <v>#REF!</v>
          </cell>
          <cell r="S262">
            <v>0</v>
          </cell>
          <cell r="T262">
            <v>16</v>
          </cell>
          <cell r="U262" t="e">
            <v>#REF!</v>
          </cell>
          <cell r="W262" t="e">
            <v>#REF!</v>
          </cell>
        </row>
        <row r="263">
          <cell r="C263" t="e">
            <v>#REF!</v>
          </cell>
          <cell r="I263" t="e">
            <v>#REF!</v>
          </cell>
          <cell r="J263" t="e">
            <v>#REF!</v>
          </cell>
          <cell r="K263" t="e">
            <v>#REF!</v>
          </cell>
          <cell r="L263" t="e">
            <v>#REF!</v>
          </cell>
          <cell r="M263" t="e">
            <v>#REF!</v>
          </cell>
          <cell r="N263" t="e">
            <v>#REF!</v>
          </cell>
          <cell r="O263" t="e">
            <v>#REF!</v>
          </cell>
          <cell r="P263" t="e">
            <v>#REF!</v>
          </cell>
          <cell r="Q263" t="e">
            <v>#REF!</v>
          </cell>
          <cell r="R263" t="e">
            <v>#REF!</v>
          </cell>
          <cell r="S263">
            <v>0</v>
          </cell>
          <cell r="T263">
            <v>51</v>
          </cell>
          <cell r="U263" t="e">
            <v>#REF!</v>
          </cell>
          <cell r="V263">
            <v>0</v>
          </cell>
          <cell r="W263" t="e">
            <v>#REF!</v>
          </cell>
          <cell r="X263" t="e">
            <v>#REF!</v>
          </cell>
          <cell r="Y263">
            <v>0</v>
          </cell>
          <cell r="Z263">
            <v>0</v>
          </cell>
          <cell r="AA263">
            <v>0</v>
          </cell>
        </row>
        <row r="264">
          <cell r="C264" t="e">
            <v>#REF!</v>
          </cell>
          <cell r="I264" t="e">
            <v>#REF!</v>
          </cell>
          <cell r="J264" t="e">
            <v>#REF!</v>
          </cell>
          <cell r="K264" t="e">
            <v>#REF!</v>
          </cell>
          <cell r="L264" t="e">
            <v>#REF!</v>
          </cell>
          <cell r="M264" t="e">
            <v>#REF!</v>
          </cell>
          <cell r="N264" t="e">
            <v>#REF!</v>
          </cell>
          <cell r="O264" t="e">
            <v>#REF!</v>
          </cell>
          <cell r="P264" t="e">
            <v>#REF!</v>
          </cell>
          <cell r="Q264" t="e">
            <v>#REF!</v>
          </cell>
          <cell r="R264" t="e">
            <v>#REF!</v>
          </cell>
          <cell r="S264">
            <v>0</v>
          </cell>
          <cell r="T264">
            <v>12</v>
          </cell>
          <cell r="U264" t="e">
            <v>#REF!</v>
          </cell>
          <cell r="V264" t="e">
            <v>#REF!</v>
          </cell>
          <cell r="W264">
            <v>0</v>
          </cell>
          <cell r="X264" t="e">
            <v>#REF!</v>
          </cell>
        </row>
        <row r="265">
          <cell r="C265">
            <v>0</v>
          </cell>
          <cell r="I265" t="e">
            <v>#REF!</v>
          </cell>
          <cell r="J265" t="e">
            <v>#REF!</v>
          </cell>
          <cell r="M265" t="e">
            <v>#REF!</v>
          </cell>
          <cell r="N265" t="e">
            <v>#REF!</v>
          </cell>
          <cell r="O265" t="e">
            <v>#REF!</v>
          </cell>
          <cell r="P265" t="e">
            <v>#REF!</v>
          </cell>
          <cell r="Q265" t="e">
            <v>#REF!</v>
          </cell>
          <cell r="R265" t="e">
            <v>#REF!</v>
          </cell>
          <cell r="S265">
            <v>0</v>
          </cell>
          <cell r="U265">
            <v>0</v>
          </cell>
          <cell r="V265" t="e">
            <v>#REF!</v>
          </cell>
        </row>
        <row r="266">
          <cell r="I266">
            <v>0</v>
          </cell>
          <cell r="P266">
            <v>0</v>
          </cell>
          <cell r="S266">
            <v>0</v>
          </cell>
          <cell r="V266">
            <v>0</v>
          </cell>
          <cell r="AA266">
            <v>0</v>
          </cell>
        </row>
        <row r="267">
          <cell r="J267">
            <v>413</v>
          </cell>
        </row>
        <row r="268">
          <cell r="P268">
            <v>3090</v>
          </cell>
          <cell r="S268">
            <v>0</v>
          </cell>
          <cell r="V268">
            <v>0</v>
          </cell>
          <cell r="AA268">
            <v>18</v>
          </cell>
        </row>
        <row r="269"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0</v>
          </cell>
          <cell r="V269">
            <v>2576.1318181818187</v>
          </cell>
          <cell r="W269">
            <v>0</v>
          </cell>
          <cell r="X269">
            <v>0</v>
          </cell>
          <cell r="Y269">
            <v>0</v>
          </cell>
          <cell r="Z269">
            <v>0</v>
          </cell>
          <cell r="AA269">
            <v>2727.5690909090908</v>
          </cell>
        </row>
        <row r="270">
          <cell r="P270">
            <v>1965.62</v>
          </cell>
          <cell r="Q270">
            <v>0</v>
          </cell>
          <cell r="R270">
            <v>0</v>
          </cell>
          <cell r="S270">
            <v>4127.5200000000004</v>
          </cell>
          <cell r="T270">
            <v>717.75479999999993</v>
          </cell>
          <cell r="U270">
            <v>735.76520000000005</v>
          </cell>
          <cell r="V270">
            <v>1973.95</v>
          </cell>
          <cell r="W270">
            <v>951</v>
          </cell>
          <cell r="X270">
            <v>222.13181818181818</v>
          </cell>
          <cell r="Y270">
            <v>0</v>
          </cell>
          <cell r="Z270">
            <v>0</v>
          </cell>
          <cell r="AA270">
            <v>623.99333333333334</v>
          </cell>
        </row>
        <row r="271">
          <cell r="P271">
            <v>0</v>
          </cell>
          <cell r="S271">
            <v>0</v>
          </cell>
          <cell r="T271">
            <v>707.75479999999993</v>
          </cell>
          <cell r="U271">
            <v>735.76520000000005</v>
          </cell>
          <cell r="V271">
            <v>721.95</v>
          </cell>
          <cell r="W271">
            <v>213</v>
          </cell>
          <cell r="X271">
            <v>0</v>
          </cell>
          <cell r="AA271">
            <v>597.66</v>
          </cell>
        </row>
        <row r="272">
          <cell r="P272">
            <v>3642.12</v>
          </cell>
          <cell r="Q272">
            <v>0</v>
          </cell>
          <cell r="R272">
            <v>0</v>
          </cell>
          <cell r="S272">
            <v>4914.9412121212117</v>
          </cell>
          <cell r="T272">
            <v>0</v>
          </cell>
          <cell r="U272">
            <v>0</v>
          </cell>
          <cell r="V272">
            <v>0</v>
          </cell>
          <cell r="W272">
            <v>0</v>
          </cell>
          <cell r="X272">
            <v>1941.8530303030293</v>
          </cell>
          <cell r="Y272">
            <v>0</v>
          </cell>
          <cell r="Z272">
            <v>0</v>
          </cell>
          <cell r="AA272">
            <v>0</v>
          </cell>
        </row>
        <row r="273">
          <cell r="P273">
            <v>1933.62</v>
          </cell>
          <cell r="Q273">
            <v>0</v>
          </cell>
          <cell r="R273">
            <v>0</v>
          </cell>
          <cell r="S273">
            <v>3984.42</v>
          </cell>
          <cell r="T273">
            <v>654.3785272727273</v>
          </cell>
          <cell r="U273">
            <v>670.49601818181827</v>
          </cell>
          <cell r="V273">
            <v>0</v>
          </cell>
          <cell r="W273">
            <v>0</v>
          </cell>
          <cell r="X273">
            <v>1314.75</v>
          </cell>
          <cell r="Y273">
            <v>522</v>
          </cell>
          <cell r="Z273">
            <v>184.38636363636363</v>
          </cell>
          <cell r="AA273">
            <v>0</v>
          </cell>
        </row>
        <row r="274">
          <cell r="P274">
            <v>955.62</v>
          </cell>
          <cell r="S274">
            <v>1895.42</v>
          </cell>
          <cell r="T274">
            <v>644.3785272727273</v>
          </cell>
          <cell r="U274">
            <v>670.49601818181827</v>
          </cell>
          <cell r="V274">
            <v>132</v>
          </cell>
          <cell r="X274">
            <v>640.75</v>
          </cell>
          <cell r="Y274">
            <v>274</v>
          </cell>
          <cell r="Z274">
            <v>96.386363636363626</v>
          </cell>
          <cell r="AA274">
            <v>100</v>
          </cell>
        </row>
        <row r="275">
          <cell r="N275" t="str">
            <v>Собівартість</v>
          </cell>
          <cell r="P275">
            <v>0</v>
          </cell>
          <cell r="Q275">
            <v>0</v>
          </cell>
          <cell r="R275">
            <v>0</v>
          </cell>
          <cell r="S275">
            <v>10</v>
          </cell>
          <cell r="T275">
            <v>10</v>
          </cell>
          <cell r="U275">
            <v>0</v>
          </cell>
          <cell r="V275">
            <v>0</v>
          </cell>
          <cell r="W275">
            <v>0</v>
          </cell>
          <cell r="X275">
            <v>336</v>
          </cell>
          <cell r="Y275">
            <v>248</v>
          </cell>
          <cell r="Z275">
            <v>88</v>
          </cell>
          <cell r="AA275">
            <v>0</v>
          </cell>
        </row>
        <row r="276">
          <cell r="P276">
            <v>-25</v>
          </cell>
          <cell r="Q276">
            <v>0</v>
          </cell>
          <cell r="R276">
            <v>0</v>
          </cell>
          <cell r="S276">
            <v>1409</v>
          </cell>
          <cell r="T276">
            <v>0</v>
          </cell>
          <cell r="U276">
            <v>0</v>
          </cell>
          <cell r="V276">
            <v>0</v>
          </cell>
          <cell r="W276">
            <v>0</v>
          </cell>
          <cell r="X276">
            <v>338</v>
          </cell>
          <cell r="Y276">
            <v>0</v>
          </cell>
          <cell r="Z276">
            <v>0</v>
          </cell>
          <cell r="AA276">
            <v>0</v>
          </cell>
        </row>
        <row r="277">
          <cell r="P277">
            <v>-1.375</v>
          </cell>
          <cell r="S277">
            <v>750</v>
          </cell>
          <cell r="V277">
            <v>66</v>
          </cell>
          <cell r="X277">
            <v>115</v>
          </cell>
          <cell r="AA277">
            <v>50</v>
          </cell>
        </row>
        <row r="278">
          <cell r="N278" t="str">
            <v>Собівартість</v>
          </cell>
          <cell r="P278">
            <v>-8</v>
          </cell>
          <cell r="Q278">
            <v>0</v>
          </cell>
          <cell r="R278">
            <v>0</v>
          </cell>
          <cell r="S278">
            <v>84</v>
          </cell>
          <cell r="T278">
            <v>0</v>
          </cell>
          <cell r="U278">
            <v>0</v>
          </cell>
          <cell r="V278">
            <v>0</v>
          </cell>
          <cell r="W278">
            <v>0</v>
          </cell>
          <cell r="X278">
            <v>57</v>
          </cell>
          <cell r="Y278">
            <v>0</v>
          </cell>
          <cell r="Z278">
            <v>0</v>
          </cell>
          <cell r="AA278">
            <v>-300</v>
          </cell>
        </row>
        <row r="279">
          <cell r="P279">
            <v>-2.1590909090909096</v>
          </cell>
          <cell r="S279">
            <v>430</v>
          </cell>
          <cell r="V279">
            <v>0</v>
          </cell>
          <cell r="X279">
            <v>100</v>
          </cell>
          <cell r="AA279">
            <v>-300</v>
          </cell>
        </row>
        <row r="280">
          <cell r="P280">
            <v>145</v>
          </cell>
          <cell r="S280">
            <v>145</v>
          </cell>
          <cell r="V280">
            <v>0</v>
          </cell>
          <cell r="X280">
            <v>66</v>
          </cell>
          <cell r="AA280">
            <v>0</v>
          </cell>
        </row>
        <row r="281">
          <cell r="P281">
            <v>14</v>
          </cell>
          <cell r="Q281">
            <v>0</v>
          </cell>
          <cell r="R281">
            <v>0</v>
          </cell>
          <cell r="S281">
            <v>420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</row>
        <row r="282">
          <cell r="P282">
            <v>0</v>
          </cell>
          <cell r="S282">
            <v>0</v>
          </cell>
          <cell r="X282">
            <v>0</v>
          </cell>
        </row>
        <row r="283">
          <cell r="P283">
            <v>14</v>
          </cell>
          <cell r="Q283">
            <v>0</v>
          </cell>
          <cell r="R283">
            <v>0</v>
          </cell>
          <cell r="S283">
            <v>420</v>
          </cell>
          <cell r="T283">
            <v>-717.75479999999993</v>
          </cell>
          <cell r="U283">
            <v>-735.76520000000005</v>
          </cell>
          <cell r="V283">
            <v>602.1818181818187</v>
          </cell>
          <cell r="W283">
            <v>-951</v>
          </cell>
          <cell r="X283">
            <v>0</v>
          </cell>
          <cell r="Y283">
            <v>0</v>
          </cell>
          <cell r="Z283">
            <v>0</v>
          </cell>
          <cell r="AA283">
            <v>2103.5757575757575</v>
          </cell>
        </row>
        <row r="285">
          <cell r="N285" t="str">
            <v>ФМЗ ( з відрахуван)</v>
          </cell>
          <cell r="P285">
            <v>25</v>
          </cell>
          <cell r="Q285">
            <v>0</v>
          </cell>
          <cell r="R285">
            <v>0</v>
          </cell>
          <cell r="S285">
            <v>250</v>
          </cell>
          <cell r="T285">
            <v>0</v>
          </cell>
          <cell r="U285">
            <v>0</v>
          </cell>
          <cell r="V285">
            <v>602.18181818181824</v>
          </cell>
          <cell r="W285">
            <v>0</v>
          </cell>
          <cell r="X285">
            <v>0</v>
          </cell>
          <cell r="Y285">
            <v>0</v>
          </cell>
          <cell r="Z285">
            <v>0</v>
          </cell>
          <cell r="AA285">
            <v>2066.909090909091</v>
          </cell>
        </row>
        <row r="286">
          <cell r="P286">
            <v>1708.5</v>
          </cell>
          <cell r="Q286">
            <v>0</v>
          </cell>
          <cell r="R286">
            <v>0</v>
          </cell>
          <cell r="S286">
            <v>930.52121212121165</v>
          </cell>
          <cell r="T286">
            <v>-654.3785272727273</v>
          </cell>
          <cell r="U286">
            <v>-670.49601818181827</v>
          </cell>
          <cell r="V286">
            <v>0</v>
          </cell>
          <cell r="W286">
            <v>0</v>
          </cell>
          <cell r="X286">
            <v>627.1030303030293</v>
          </cell>
          <cell r="Y286">
            <v>-522</v>
          </cell>
          <cell r="Z286">
            <v>-184.38636363636363</v>
          </cell>
          <cell r="AA286">
            <v>0</v>
          </cell>
        </row>
        <row r="287">
          <cell r="P287">
            <v>655</v>
          </cell>
          <cell r="Q287">
            <v>0</v>
          </cell>
          <cell r="R287">
            <v>0</v>
          </cell>
          <cell r="S287">
            <v>655</v>
          </cell>
          <cell r="T287">
            <v>0</v>
          </cell>
          <cell r="U287">
            <v>0</v>
          </cell>
          <cell r="V287">
            <v>545.18181818181824</v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  <cell r="AA287">
            <v>1510.909090909091</v>
          </cell>
        </row>
        <row r="288">
          <cell r="N288" t="str">
            <v>ФМЗ ( з відрахуван)</v>
          </cell>
          <cell r="P288">
            <v>25</v>
          </cell>
          <cell r="Q288">
            <v>0</v>
          </cell>
          <cell r="R288">
            <v>0</v>
          </cell>
          <cell r="S288">
            <v>5192.5212121212126</v>
          </cell>
          <cell r="T288">
            <v>0</v>
          </cell>
          <cell r="U288">
            <v>0</v>
          </cell>
          <cell r="V288">
            <v>0</v>
          </cell>
          <cell r="W288">
            <v>0</v>
          </cell>
          <cell r="X288">
            <v>627.10303030303021</v>
          </cell>
          <cell r="Y288">
            <v>0</v>
          </cell>
          <cell r="Z288">
            <v>0</v>
          </cell>
          <cell r="AA288">
            <v>0</v>
          </cell>
        </row>
        <row r="289">
          <cell r="P289">
            <v>1187</v>
          </cell>
          <cell r="S289">
            <v>3582</v>
          </cell>
          <cell r="V289">
            <v>0</v>
          </cell>
          <cell r="X289">
            <v>-15</v>
          </cell>
          <cell r="AA289">
            <v>0</v>
          </cell>
        </row>
        <row r="290">
          <cell r="P290">
            <v>450.5</v>
          </cell>
          <cell r="Q290">
            <v>0</v>
          </cell>
          <cell r="R290">
            <v>0</v>
          </cell>
          <cell r="S290">
            <v>1011.8545454545454</v>
          </cell>
          <cell r="T290">
            <v>0</v>
          </cell>
          <cell r="U290">
            <v>0</v>
          </cell>
          <cell r="V290">
            <v>0</v>
          </cell>
          <cell r="W290">
            <v>0</v>
          </cell>
          <cell r="X290">
            <v>554.43636363636358</v>
          </cell>
          <cell r="Y290">
            <v>0</v>
          </cell>
          <cell r="Z290">
            <v>0</v>
          </cell>
          <cell r="AA290">
            <v>0</v>
          </cell>
        </row>
        <row r="291">
          <cell r="P291">
            <v>0</v>
          </cell>
          <cell r="S291">
            <v>0</v>
          </cell>
          <cell r="V291">
            <v>11</v>
          </cell>
          <cell r="X291">
            <v>0</v>
          </cell>
          <cell r="AA291">
            <v>201</v>
          </cell>
        </row>
        <row r="292">
          <cell r="P292">
            <v>0</v>
          </cell>
          <cell r="S292">
            <v>0</v>
          </cell>
          <cell r="V292">
            <v>85</v>
          </cell>
          <cell r="X292">
            <v>0</v>
          </cell>
          <cell r="AA292">
            <v>84</v>
          </cell>
        </row>
        <row r="293">
          <cell r="P293">
            <v>129</v>
          </cell>
          <cell r="Q293">
            <v>0</v>
          </cell>
          <cell r="R293">
            <v>0</v>
          </cell>
          <cell r="S293">
            <v>517.66666666666663</v>
          </cell>
          <cell r="T293">
            <v>0</v>
          </cell>
          <cell r="U293">
            <v>0</v>
          </cell>
          <cell r="V293">
            <v>0</v>
          </cell>
          <cell r="W293">
            <v>0</v>
          </cell>
          <cell r="X293">
            <v>217</v>
          </cell>
          <cell r="Y293">
            <v>0</v>
          </cell>
          <cell r="Z293">
            <v>0</v>
          </cell>
          <cell r="AA293">
            <v>0</v>
          </cell>
        </row>
        <row r="294">
          <cell r="P294">
            <v>1</v>
          </cell>
          <cell r="S294">
            <v>97.666666666666629</v>
          </cell>
          <cell r="X294">
            <v>12</v>
          </cell>
        </row>
        <row r="295">
          <cell r="P295">
            <v>42</v>
          </cell>
          <cell r="S295">
            <v>319</v>
          </cell>
          <cell r="V295">
            <v>-129</v>
          </cell>
          <cell r="X295">
            <v>85</v>
          </cell>
          <cell r="AA295">
            <v>0</v>
          </cell>
        </row>
        <row r="296">
          <cell r="P296">
            <v>86</v>
          </cell>
          <cell r="Q296">
            <v>0</v>
          </cell>
          <cell r="R296">
            <v>0</v>
          </cell>
          <cell r="S296">
            <v>101</v>
          </cell>
          <cell r="T296">
            <v>-717.75479999999993</v>
          </cell>
          <cell r="U296">
            <v>-735.76520000000005</v>
          </cell>
          <cell r="V296">
            <v>602.1818181818187</v>
          </cell>
          <cell r="W296">
            <v>-951</v>
          </cell>
          <cell r="X296">
            <v>120</v>
          </cell>
          <cell r="Y296">
            <v>0</v>
          </cell>
          <cell r="Z296">
            <v>0</v>
          </cell>
          <cell r="AA296">
            <v>2103.5757575757575</v>
          </cell>
        </row>
        <row r="297">
          <cell r="P297">
            <v>0</v>
          </cell>
        </row>
        <row r="298">
          <cell r="P298">
            <v>62</v>
          </cell>
          <cell r="S298">
            <v>81</v>
          </cell>
          <cell r="X298">
            <v>-129.33333333333334</v>
          </cell>
        </row>
        <row r="299">
          <cell r="P299">
            <v>1708.5</v>
          </cell>
          <cell r="Q299">
            <v>0</v>
          </cell>
          <cell r="R299">
            <v>0</v>
          </cell>
          <cell r="S299">
            <v>930.52121212121165</v>
          </cell>
          <cell r="T299">
            <v>-654.3785272727273</v>
          </cell>
          <cell r="U299">
            <v>-670.49601818181827</v>
          </cell>
          <cell r="V299">
            <v>0</v>
          </cell>
          <cell r="W299">
            <v>0</v>
          </cell>
          <cell r="X299">
            <v>627.1030303030293</v>
          </cell>
          <cell r="Y299">
            <v>-522</v>
          </cell>
          <cell r="Z299">
            <v>-184.38636363636363</v>
          </cell>
          <cell r="AA299">
            <v>0</v>
          </cell>
        </row>
        <row r="301"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0</v>
          </cell>
          <cell r="V301">
            <v>0</v>
          </cell>
          <cell r="W301">
            <v>0</v>
          </cell>
          <cell r="X301">
            <v>0</v>
          </cell>
          <cell r="Y301">
            <v>0</v>
          </cell>
          <cell r="Z301">
            <v>0</v>
          </cell>
          <cell r="AA301">
            <v>0</v>
          </cell>
        </row>
        <row r="302">
          <cell r="P302">
            <v>1708.5</v>
          </cell>
          <cell r="Q302">
            <v>0</v>
          </cell>
          <cell r="R302">
            <v>0</v>
          </cell>
          <cell r="S302">
            <v>930.52121212121165</v>
          </cell>
          <cell r="T302">
            <v>-654.3785272727273</v>
          </cell>
          <cell r="U302">
            <v>-670.49601818181827</v>
          </cell>
          <cell r="V302">
            <v>0</v>
          </cell>
          <cell r="W302">
            <v>0</v>
          </cell>
          <cell r="X302">
            <v>627.1030303030293</v>
          </cell>
          <cell r="Y302">
            <v>-522</v>
          </cell>
          <cell r="Z302">
            <v>-184.38636363636363</v>
          </cell>
          <cell r="AA302">
            <v>0</v>
          </cell>
        </row>
        <row r="304"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0</v>
          </cell>
          <cell r="V304">
            <v>0</v>
          </cell>
          <cell r="W304">
            <v>0</v>
          </cell>
          <cell r="X304">
            <v>0</v>
          </cell>
          <cell r="Y304">
            <v>0</v>
          </cell>
          <cell r="Z304">
            <v>0</v>
          </cell>
          <cell r="AA304">
            <v>0</v>
          </cell>
        </row>
        <row r="305">
          <cell r="P305">
            <v>0</v>
          </cell>
          <cell r="S305">
            <v>0</v>
          </cell>
          <cell r="X305">
            <v>0</v>
          </cell>
        </row>
        <row r="306">
          <cell r="P306">
            <v>0</v>
          </cell>
        </row>
        <row r="307">
          <cell r="P307">
            <v>1708.5</v>
          </cell>
          <cell r="Q307">
            <v>0</v>
          </cell>
          <cell r="R307">
            <v>0</v>
          </cell>
          <cell r="S307">
            <v>930.52121212121165</v>
          </cell>
          <cell r="T307">
            <v>-654.3785272727273</v>
          </cell>
          <cell r="U307">
            <v>-670.49601818181827</v>
          </cell>
          <cell r="V307">
            <v>0</v>
          </cell>
          <cell r="W307">
            <v>0</v>
          </cell>
          <cell r="X307">
            <v>627.1030303030293</v>
          </cell>
          <cell r="Y307">
            <v>-522</v>
          </cell>
          <cell r="Z307">
            <v>-184.38636363636363</v>
          </cell>
          <cell r="AA307">
            <v>0</v>
          </cell>
        </row>
        <row r="309">
          <cell r="P309">
            <v>0</v>
          </cell>
          <cell r="S309">
            <v>0</v>
          </cell>
        </row>
        <row r="310">
          <cell r="S310">
            <v>0</v>
          </cell>
        </row>
        <row r="312">
          <cell r="S312">
            <v>0</v>
          </cell>
        </row>
        <row r="314">
          <cell r="S314">
            <v>0</v>
          </cell>
        </row>
        <row r="315">
          <cell r="P315">
            <v>1115</v>
          </cell>
          <cell r="Q315">
            <v>0</v>
          </cell>
          <cell r="R315">
            <v>0</v>
          </cell>
          <cell r="S315">
            <v>4296</v>
          </cell>
          <cell r="T315">
            <v>-717.75479999999993</v>
          </cell>
          <cell r="U315">
            <v>-735.76520000000005</v>
          </cell>
          <cell r="V315">
            <v>602.1818181818187</v>
          </cell>
          <cell r="W315">
            <v>-951</v>
          </cell>
          <cell r="X315">
            <v>-222.13181818181818</v>
          </cell>
          <cell r="Y315">
            <v>0</v>
          </cell>
          <cell r="Z315">
            <v>0</v>
          </cell>
          <cell r="AA315">
            <v>2103.5757575757575</v>
          </cell>
        </row>
        <row r="317">
          <cell r="S317">
            <v>0</v>
          </cell>
        </row>
        <row r="318">
          <cell r="P318">
            <v>1708.5</v>
          </cell>
          <cell r="Q318">
            <v>0</v>
          </cell>
          <cell r="R318">
            <v>0</v>
          </cell>
          <cell r="S318">
            <v>930.52121212121165</v>
          </cell>
          <cell r="T318">
            <v>-654.3785272727273</v>
          </cell>
          <cell r="U318">
            <v>-670.49601818181827</v>
          </cell>
          <cell r="V318">
            <v>0</v>
          </cell>
          <cell r="W318">
            <v>0</v>
          </cell>
          <cell r="X318">
            <v>627.1030303030293</v>
          </cell>
          <cell r="Y318">
            <v>-522</v>
          </cell>
          <cell r="Z318">
            <v>-184.38636363636363</v>
          </cell>
          <cell r="AA318">
            <v>0</v>
          </cell>
        </row>
        <row r="325">
          <cell r="P325">
            <v>329</v>
          </cell>
          <cell r="S325">
            <v>570</v>
          </cell>
          <cell r="V325">
            <v>197</v>
          </cell>
          <cell r="AA325">
            <v>163</v>
          </cell>
        </row>
        <row r="328">
          <cell r="P328">
            <v>348</v>
          </cell>
          <cell r="S328">
            <v>517</v>
          </cell>
          <cell r="X328">
            <v>175</v>
          </cell>
        </row>
        <row r="348">
          <cell r="P348">
            <v>225</v>
          </cell>
          <cell r="S348">
            <v>296</v>
          </cell>
          <cell r="V348">
            <v>56</v>
          </cell>
          <cell r="AA348">
            <v>-78.090909090909093</v>
          </cell>
        </row>
        <row r="350">
          <cell r="P350">
            <v>0</v>
          </cell>
          <cell r="S350">
            <v>0</v>
          </cell>
          <cell r="V350">
            <v>0</v>
          </cell>
          <cell r="AA350">
            <v>0</v>
          </cell>
        </row>
        <row r="351">
          <cell r="P351">
            <v>225</v>
          </cell>
          <cell r="S351">
            <v>296</v>
          </cell>
          <cell r="X351">
            <v>56</v>
          </cell>
        </row>
        <row r="353">
          <cell r="P353">
            <v>0</v>
          </cell>
          <cell r="S353">
            <v>0</v>
          </cell>
          <cell r="X353">
            <v>0</v>
          </cell>
        </row>
        <row r="358">
          <cell r="P358">
            <v>0</v>
          </cell>
          <cell r="S358">
            <v>0</v>
          </cell>
          <cell r="T358">
            <v>162.88</v>
          </cell>
          <cell r="U358">
            <v>855.12</v>
          </cell>
          <cell r="V358">
            <v>471</v>
          </cell>
          <cell r="W358">
            <v>447</v>
          </cell>
          <cell r="X358">
            <v>104</v>
          </cell>
          <cell r="AA358">
            <v>273</v>
          </cell>
        </row>
        <row r="361">
          <cell r="P361">
            <v>0</v>
          </cell>
          <cell r="S361">
            <v>1018</v>
          </cell>
          <cell r="T361">
            <v>162.88</v>
          </cell>
          <cell r="U361">
            <v>855.12</v>
          </cell>
          <cell r="X361">
            <v>466</v>
          </cell>
          <cell r="Y361">
            <v>407</v>
          </cell>
          <cell r="Z361">
            <v>144</v>
          </cell>
        </row>
        <row r="381">
          <cell r="P381" t="str">
            <v>лютий</v>
          </cell>
          <cell r="V381" t="str">
            <v>лютий</v>
          </cell>
          <cell r="AA381" t="str">
            <v>лютий</v>
          </cell>
        </row>
        <row r="382">
          <cell r="P382" t="str">
            <v>ККМ</v>
          </cell>
          <cell r="V382" t="str">
            <v>ТЕЦ5</v>
          </cell>
          <cell r="AA382" t="str">
            <v>ТЕЦ6</v>
          </cell>
        </row>
        <row r="383">
          <cell r="P383" t="str">
            <v>ПЛАН</v>
          </cell>
          <cell r="V383" t="str">
            <v>ПЛАН</v>
          </cell>
          <cell r="AA383" t="str">
            <v>ПЛАН</v>
          </cell>
        </row>
        <row r="384">
          <cell r="P384" t="str">
            <v>лютий</v>
          </cell>
          <cell r="S384">
            <v>14.333333333333332</v>
          </cell>
          <cell r="V384">
            <v>182</v>
          </cell>
          <cell r="W384">
            <v>148</v>
          </cell>
          <cell r="X384" t="str">
            <v>лютий</v>
          </cell>
          <cell r="AA384">
            <v>323.66666666666674</v>
          </cell>
        </row>
        <row r="385">
          <cell r="P385" t="str">
            <v>ККМ</v>
          </cell>
          <cell r="V385">
            <v>0</v>
          </cell>
          <cell r="W385">
            <v>0</v>
          </cell>
          <cell r="X385" t="str">
            <v>ТЕЦ5</v>
          </cell>
          <cell r="AA385">
            <v>3.6666666666666665</v>
          </cell>
        </row>
        <row r="386">
          <cell r="P386" t="str">
            <v>ПЛАН</v>
          </cell>
          <cell r="V386">
            <v>146.66666666666666</v>
          </cell>
          <cell r="W386">
            <v>119</v>
          </cell>
          <cell r="X386" t="str">
            <v>ПЛАН</v>
          </cell>
          <cell r="AA386">
            <v>280.66666666666669</v>
          </cell>
        </row>
        <row r="387">
          <cell r="P387">
            <v>14.333333333333332</v>
          </cell>
          <cell r="S387">
            <v>14.333333333333332</v>
          </cell>
          <cell r="V387">
            <v>0</v>
          </cell>
          <cell r="W387">
            <v>0</v>
          </cell>
          <cell r="X387">
            <v>182</v>
          </cell>
          <cell r="Y387">
            <v>134</v>
          </cell>
          <cell r="Z387">
            <v>134</v>
          </cell>
          <cell r="AA387">
            <v>25</v>
          </cell>
        </row>
        <row r="388">
          <cell r="P388">
            <v>0</v>
          </cell>
          <cell r="V388">
            <v>25.333333333333332</v>
          </cell>
          <cell r="W388">
            <v>21</v>
          </cell>
          <cell r="X388">
            <v>0</v>
          </cell>
          <cell r="Y388">
            <v>0</v>
          </cell>
          <cell r="AA388">
            <v>0.66666666666666663</v>
          </cell>
        </row>
        <row r="389">
          <cell r="P389">
            <v>0.66666666666666663</v>
          </cell>
          <cell r="V389">
            <v>0</v>
          </cell>
          <cell r="W389">
            <v>0</v>
          </cell>
          <cell r="X389">
            <v>146.66666666666666</v>
          </cell>
          <cell r="Y389">
            <v>108</v>
          </cell>
          <cell r="AA389">
            <v>0</v>
          </cell>
        </row>
        <row r="390">
          <cell r="P390">
            <v>2</v>
          </cell>
          <cell r="V390">
            <v>0</v>
          </cell>
          <cell r="W390">
            <v>0</v>
          </cell>
          <cell r="X390">
            <v>0</v>
          </cell>
          <cell r="Y390">
            <v>0</v>
          </cell>
          <cell r="AA390">
            <v>0</v>
          </cell>
        </row>
        <row r="391">
          <cell r="P391">
            <v>0</v>
          </cell>
          <cell r="V391">
            <v>0</v>
          </cell>
          <cell r="W391">
            <v>0</v>
          </cell>
          <cell r="X391">
            <v>25.333333333333332</v>
          </cell>
          <cell r="Y391">
            <v>19</v>
          </cell>
          <cell r="AA391">
            <v>0</v>
          </cell>
        </row>
        <row r="392">
          <cell r="P392">
            <v>0</v>
          </cell>
          <cell r="V392">
            <v>0</v>
          </cell>
          <cell r="W392">
            <v>0</v>
          </cell>
          <cell r="X392">
            <v>0</v>
          </cell>
          <cell r="Y392">
            <v>0</v>
          </cell>
          <cell r="AA392">
            <v>0</v>
          </cell>
        </row>
        <row r="393">
          <cell r="P393">
            <v>0</v>
          </cell>
          <cell r="V393">
            <v>0</v>
          </cell>
          <cell r="W393">
            <v>0</v>
          </cell>
          <cell r="X393">
            <v>0</v>
          </cell>
          <cell r="Y393">
            <v>0</v>
          </cell>
          <cell r="AA393">
            <v>0</v>
          </cell>
        </row>
        <row r="394">
          <cell r="P394">
            <v>5.333333333333333</v>
          </cell>
          <cell r="V394">
            <v>10</v>
          </cell>
          <cell r="W394">
            <v>8</v>
          </cell>
          <cell r="X394">
            <v>0</v>
          </cell>
          <cell r="Y394">
            <v>0</v>
          </cell>
          <cell r="AA394">
            <v>13.666666666666666</v>
          </cell>
        </row>
        <row r="395">
          <cell r="P395">
            <v>0</v>
          </cell>
          <cell r="V395">
            <v>0</v>
          </cell>
          <cell r="W395">
            <v>0</v>
          </cell>
          <cell r="X395">
            <v>0</v>
          </cell>
          <cell r="Y395">
            <v>0</v>
          </cell>
          <cell r="AA395">
            <v>0</v>
          </cell>
        </row>
        <row r="396">
          <cell r="P396">
            <v>4.333333333333333</v>
          </cell>
          <cell r="V396">
            <v>522.33333333333337</v>
          </cell>
          <cell r="W396">
            <v>424</v>
          </cell>
          <cell r="X396">
            <v>0</v>
          </cell>
          <cell r="Y396">
            <v>0</v>
          </cell>
          <cell r="AA396">
            <v>43</v>
          </cell>
        </row>
        <row r="397">
          <cell r="P397">
            <v>2</v>
          </cell>
          <cell r="V397">
            <v>0</v>
          </cell>
          <cell r="W397">
            <v>0</v>
          </cell>
          <cell r="X397">
            <v>10</v>
          </cell>
          <cell r="Y397">
            <v>7</v>
          </cell>
          <cell r="AA397">
            <v>0</v>
          </cell>
        </row>
        <row r="398">
          <cell r="P398">
            <v>0</v>
          </cell>
          <cell r="V398">
            <v>480.66666666666669</v>
          </cell>
          <cell r="W398">
            <v>390</v>
          </cell>
          <cell r="X398">
            <v>0</v>
          </cell>
          <cell r="Y398">
            <v>0</v>
          </cell>
          <cell r="AA398">
            <v>11</v>
          </cell>
        </row>
        <row r="399">
          <cell r="P399">
            <v>20.5</v>
          </cell>
          <cell r="V399">
            <v>0</v>
          </cell>
          <cell r="W399">
            <v>0</v>
          </cell>
          <cell r="X399">
            <v>522.33333333333337</v>
          </cell>
          <cell r="Y399">
            <v>386</v>
          </cell>
          <cell r="AA399">
            <v>0</v>
          </cell>
        </row>
        <row r="400">
          <cell r="P400">
            <v>0</v>
          </cell>
          <cell r="V400">
            <v>41.666666666666664</v>
          </cell>
          <cell r="W400">
            <v>34</v>
          </cell>
          <cell r="X400">
            <v>0</v>
          </cell>
          <cell r="Y400">
            <v>0</v>
          </cell>
          <cell r="AA400">
            <v>32</v>
          </cell>
        </row>
        <row r="401">
          <cell r="P401">
            <v>0</v>
          </cell>
          <cell r="V401">
            <v>0</v>
          </cell>
          <cell r="W401">
            <v>0</v>
          </cell>
          <cell r="X401">
            <v>480.66666666666669</v>
          </cell>
          <cell r="Y401">
            <v>355</v>
          </cell>
          <cell r="AA401">
            <v>0</v>
          </cell>
        </row>
        <row r="402">
          <cell r="P402">
            <v>0</v>
          </cell>
          <cell r="V402">
            <v>0</v>
          </cell>
          <cell r="W402">
            <v>0</v>
          </cell>
          <cell r="X402">
            <v>0</v>
          </cell>
          <cell r="Y402">
            <v>0</v>
          </cell>
          <cell r="AA402">
            <v>0</v>
          </cell>
        </row>
        <row r="403">
          <cell r="P403">
            <v>15.833333333333334</v>
          </cell>
          <cell r="V403">
            <v>0</v>
          </cell>
          <cell r="W403">
            <v>0</v>
          </cell>
          <cell r="X403">
            <v>41.666666666666664</v>
          </cell>
          <cell r="Y403">
            <v>31</v>
          </cell>
          <cell r="AA403">
            <v>0</v>
          </cell>
        </row>
        <row r="404">
          <cell r="P404">
            <v>4.666666666666667</v>
          </cell>
          <cell r="V404">
            <v>0</v>
          </cell>
          <cell r="W404">
            <v>0</v>
          </cell>
          <cell r="X404">
            <v>0</v>
          </cell>
          <cell r="Y404">
            <v>0</v>
          </cell>
          <cell r="AA404">
            <v>0</v>
          </cell>
        </row>
        <row r="405">
          <cell r="P405">
            <v>0</v>
          </cell>
          <cell r="V405">
            <v>0</v>
          </cell>
          <cell r="W405">
            <v>0</v>
          </cell>
          <cell r="X405">
            <v>0</v>
          </cell>
          <cell r="Y405">
            <v>0</v>
          </cell>
          <cell r="AA405">
            <v>0</v>
          </cell>
        </row>
        <row r="406">
          <cell r="P406">
            <v>39</v>
          </cell>
          <cell r="V406">
            <v>0</v>
          </cell>
          <cell r="W406">
            <v>0</v>
          </cell>
          <cell r="X406">
            <v>0</v>
          </cell>
          <cell r="Y406">
            <v>0</v>
          </cell>
          <cell r="AA406">
            <v>0</v>
          </cell>
        </row>
        <row r="407">
          <cell r="P407">
            <v>3.3333333333333335</v>
          </cell>
          <cell r="S407">
            <v>50.166666666666671</v>
          </cell>
          <cell r="V407">
            <v>37.833333333333343</v>
          </cell>
          <cell r="W407">
            <v>31</v>
          </cell>
          <cell r="X407">
            <v>0</v>
          </cell>
          <cell r="Y407">
            <v>0</v>
          </cell>
          <cell r="AA407">
            <v>26.000000000000004</v>
          </cell>
        </row>
        <row r="408">
          <cell r="P408">
            <v>35.666666666666664</v>
          </cell>
          <cell r="V408">
            <v>0</v>
          </cell>
          <cell r="W408">
            <v>0</v>
          </cell>
          <cell r="X408">
            <v>0</v>
          </cell>
          <cell r="Y408">
            <v>0</v>
          </cell>
          <cell r="AA408">
            <v>0</v>
          </cell>
        </row>
        <row r="409">
          <cell r="P409">
            <v>0</v>
          </cell>
          <cell r="V409">
            <v>0</v>
          </cell>
          <cell r="W409">
            <v>0</v>
          </cell>
          <cell r="X409">
            <v>0</v>
          </cell>
          <cell r="Y409">
            <v>0</v>
          </cell>
          <cell r="AA409">
            <v>0</v>
          </cell>
        </row>
        <row r="410">
          <cell r="P410">
            <v>50.166666666666671</v>
          </cell>
          <cell r="S410">
            <v>50.166666666666671</v>
          </cell>
          <cell r="V410">
            <v>0</v>
          </cell>
          <cell r="W410">
            <v>0</v>
          </cell>
          <cell r="X410">
            <v>37.833333333333343</v>
          </cell>
          <cell r="Y410">
            <v>28</v>
          </cell>
          <cell r="AA410">
            <v>0</v>
          </cell>
        </row>
        <row r="411">
          <cell r="P411">
            <v>0</v>
          </cell>
          <cell r="V411">
            <v>0</v>
          </cell>
          <cell r="W411">
            <v>0</v>
          </cell>
          <cell r="X411">
            <v>0</v>
          </cell>
          <cell r="Y411">
            <v>0</v>
          </cell>
          <cell r="AA411">
            <v>0</v>
          </cell>
        </row>
        <row r="412">
          <cell r="P412">
            <v>0</v>
          </cell>
          <cell r="V412">
            <v>0</v>
          </cell>
          <cell r="W412">
            <v>0</v>
          </cell>
          <cell r="X412">
            <v>0</v>
          </cell>
          <cell r="Y412">
            <v>0</v>
          </cell>
          <cell r="AA412">
            <v>0</v>
          </cell>
        </row>
        <row r="413">
          <cell r="P413">
            <v>0</v>
          </cell>
          <cell r="V413">
            <v>3</v>
          </cell>
          <cell r="W413">
            <v>2</v>
          </cell>
          <cell r="X413">
            <v>0</v>
          </cell>
          <cell r="Y413">
            <v>0</v>
          </cell>
          <cell r="AA413">
            <v>3</v>
          </cell>
        </row>
        <row r="414">
          <cell r="P414">
            <v>12.333333333333334</v>
          </cell>
          <cell r="V414">
            <v>0</v>
          </cell>
          <cell r="W414">
            <v>0</v>
          </cell>
          <cell r="X414">
            <v>0</v>
          </cell>
          <cell r="Y414">
            <v>0</v>
          </cell>
          <cell r="AA414">
            <v>0</v>
          </cell>
        </row>
        <row r="415">
          <cell r="P415">
            <v>0</v>
          </cell>
          <cell r="V415">
            <v>0</v>
          </cell>
          <cell r="W415">
            <v>0</v>
          </cell>
          <cell r="X415">
            <v>0</v>
          </cell>
          <cell r="Y415">
            <v>0</v>
          </cell>
          <cell r="AA415">
            <v>0</v>
          </cell>
        </row>
        <row r="416">
          <cell r="P416">
            <v>5</v>
          </cell>
          <cell r="V416">
            <v>4.5</v>
          </cell>
          <cell r="W416">
            <v>4</v>
          </cell>
          <cell r="X416">
            <v>3</v>
          </cell>
          <cell r="Y416">
            <v>2</v>
          </cell>
          <cell r="AA416">
            <v>1.3333333333333333</v>
          </cell>
        </row>
        <row r="417">
          <cell r="P417">
            <v>0</v>
          </cell>
          <cell r="V417">
            <v>0</v>
          </cell>
          <cell r="W417">
            <v>0</v>
          </cell>
          <cell r="X417">
            <v>0</v>
          </cell>
          <cell r="Y417">
            <v>0</v>
          </cell>
          <cell r="AA417">
            <v>1.6666666666666667</v>
          </cell>
        </row>
        <row r="418">
          <cell r="P418">
            <v>0</v>
          </cell>
          <cell r="V418">
            <v>0</v>
          </cell>
          <cell r="W418">
            <v>0</v>
          </cell>
          <cell r="X418">
            <v>0</v>
          </cell>
          <cell r="Y418">
            <v>0</v>
          </cell>
          <cell r="AA418">
            <v>0</v>
          </cell>
        </row>
        <row r="419">
          <cell r="P419">
            <v>18.5</v>
          </cell>
          <cell r="V419">
            <v>10</v>
          </cell>
          <cell r="W419">
            <v>8</v>
          </cell>
          <cell r="X419">
            <v>4.5</v>
          </cell>
          <cell r="Y419">
            <v>3</v>
          </cell>
          <cell r="AA419">
            <v>7.666666666666667</v>
          </cell>
        </row>
        <row r="420">
          <cell r="P420">
            <v>1.3333333333333333</v>
          </cell>
          <cell r="V420">
            <v>1.3333333333333333</v>
          </cell>
          <cell r="W420">
            <v>1</v>
          </cell>
          <cell r="X420">
            <v>0</v>
          </cell>
          <cell r="Y420">
            <v>0</v>
          </cell>
          <cell r="AA420">
            <v>1</v>
          </cell>
        </row>
        <row r="421">
          <cell r="P421">
            <v>0</v>
          </cell>
          <cell r="V421">
            <v>1</v>
          </cell>
          <cell r="W421">
            <v>1</v>
          </cell>
          <cell r="X421">
            <v>0</v>
          </cell>
          <cell r="Y421">
            <v>0</v>
          </cell>
          <cell r="AA421">
            <v>0.66666666666666663</v>
          </cell>
        </row>
        <row r="422">
          <cell r="P422">
            <v>0</v>
          </cell>
          <cell r="V422">
            <v>6</v>
          </cell>
          <cell r="W422">
            <v>5</v>
          </cell>
          <cell r="X422">
            <v>10</v>
          </cell>
          <cell r="Y422">
            <v>7</v>
          </cell>
          <cell r="AA422">
            <v>5</v>
          </cell>
        </row>
        <row r="423">
          <cell r="P423">
            <v>2</v>
          </cell>
          <cell r="V423">
            <v>0</v>
          </cell>
          <cell r="W423">
            <v>0</v>
          </cell>
          <cell r="X423">
            <v>1.3333333333333333</v>
          </cell>
          <cell r="Y423">
            <v>1</v>
          </cell>
          <cell r="AA423">
            <v>0</v>
          </cell>
        </row>
        <row r="424">
          <cell r="P424">
            <v>0.33333333333333331</v>
          </cell>
          <cell r="V424">
            <v>0</v>
          </cell>
          <cell r="W424">
            <v>0</v>
          </cell>
          <cell r="X424">
            <v>1</v>
          </cell>
          <cell r="Y424">
            <v>1</v>
          </cell>
          <cell r="AA424">
            <v>0</v>
          </cell>
        </row>
        <row r="425">
          <cell r="P425">
            <v>2.3333333333333335</v>
          </cell>
          <cell r="V425">
            <v>0</v>
          </cell>
          <cell r="W425">
            <v>0</v>
          </cell>
          <cell r="X425">
            <v>6</v>
          </cell>
          <cell r="Y425">
            <v>4</v>
          </cell>
          <cell r="AA425">
            <v>0</v>
          </cell>
        </row>
        <row r="426">
          <cell r="P426">
            <v>0</v>
          </cell>
          <cell r="V426">
            <v>0</v>
          </cell>
          <cell r="W426">
            <v>0</v>
          </cell>
          <cell r="X426">
            <v>0</v>
          </cell>
          <cell r="Y426">
            <v>0</v>
          </cell>
          <cell r="AA426">
            <v>0</v>
          </cell>
        </row>
        <row r="427">
          <cell r="P427">
            <v>0</v>
          </cell>
          <cell r="V427">
            <v>0.66666666666666663</v>
          </cell>
          <cell r="W427">
            <v>1</v>
          </cell>
          <cell r="X427">
            <v>0</v>
          </cell>
          <cell r="Y427">
            <v>0</v>
          </cell>
          <cell r="AA427">
            <v>0.66666666666666663</v>
          </cell>
        </row>
        <row r="428">
          <cell r="P428">
            <v>1</v>
          </cell>
          <cell r="V428">
            <v>0.66666666666666663</v>
          </cell>
          <cell r="W428">
            <v>1</v>
          </cell>
          <cell r="X428">
            <v>0</v>
          </cell>
          <cell r="Y428">
            <v>0</v>
          </cell>
          <cell r="AA428">
            <v>0.66666666666666663</v>
          </cell>
        </row>
        <row r="429">
          <cell r="P429">
            <v>0</v>
          </cell>
          <cell r="V429">
            <v>3</v>
          </cell>
          <cell r="W429">
            <v>2</v>
          </cell>
          <cell r="X429">
            <v>0</v>
          </cell>
          <cell r="Y429">
            <v>0</v>
          </cell>
          <cell r="AA429">
            <v>2</v>
          </cell>
        </row>
        <row r="430">
          <cell r="P430">
            <v>0.66666666666666663</v>
          </cell>
          <cell r="V430">
            <v>0</v>
          </cell>
          <cell r="W430">
            <v>0</v>
          </cell>
          <cell r="X430">
            <v>0.66666666666666663</v>
          </cell>
          <cell r="Y430">
            <v>0</v>
          </cell>
          <cell r="AA430">
            <v>0</v>
          </cell>
        </row>
        <row r="431">
          <cell r="P431">
            <v>0.66666666666666663</v>
          </cell>
          <cell r="V431">
            <v>0</v>
          </cell>
          <cell r="W431">
            <v>0</v>
          </cell>
          <cell r="X431">
            <v>0.66666666666666663</v>
          </cell>
          <cell r="Y431">
            <v>0</v>
          </cell>
          <cell r="AA431">
            <v>0</v>
          </cell>
        </row>
        <row r="432">
          <cell r="P432">
            <v>4.666666666666667</v>
          </cell>
          <cell r="V432">
            <v>0</v>
          </cell>
          <cell r="W432">
            <v>0</v>
          </cell>
          <cell r="X432">
            <v>3</v>
          </cell>
          <cell r="Y432">
            <v>2</v>
          </cell>
          <cell r="AA432">
            <v>0</v>
          </cell>
        </row>
        <row r="433">
          <cell r="P433">
            <v>0</v>
          </cell>
          <cell r="V433">
            <v>0</v>
          </cell>
          <cell r="W433">
            <v>0</v>
          </cell>
          <cell r="X433">
            <v>0</v>
          </cell>
          <cell r="Y433">
            <v>0</v>
          </cell>
          <cell r="AA433">
            <v>0</v>
          </cell>
        </row>
        <row r="434">
          <cell r="P434">
            <v>0</v>
          </cell>
          <cell r="V434">
            <v>0</v>
          </cell>
          <cell r="W434">
            <v>0</v>
          </cell>
          <cell r="X434">
            <v>0</v>
          </cell>
          <cell r="Y434">
            <v>0</v>
          </cell>
          <cell r="AA434">
            <v>0</v>
          </cell>
        </row>
        <row r="435">
          <cell r="P435">
            <v>0</v>
          </cell>
          <cell r="V435">
            <v>4</v>
          </cell>
          <cell r="W435">
            <v>3</v>
          </cell>
          <cell r="X435">
            <v>0</v>
          </cell>
          <cell r="Y435">
            <v>0</v>
          </cell>
          <cell r="AA435">
            <v>2</v>
          </cell>
        </row>
        <row r="436">
          <cell r="P436">
            <v>0</v>
          </cell>
          <cell r="V436">
            <v>0</v>
          </cell>
          <cell r="W436">
            <v>0</v>
          </cell>
          <cell r="X436">
            <v>0</v>
          </cell>
          <cell r="Y436">
            <v>0</v>
          </cell>
          <cell r="AA436">
            <v>0</v>
          </cell>
        </row>
        <row r="437">
          <cell r="P437">
            <v>0</v>
          </cell>
          <cell r="V437">
            <v>3.3333333333333335</v>
          </cell>
          <cell r="W437">
            <v>3</v>
          </cell>
          <cell r="X437">
            <v>0</v>
          </cell>
          <cell r="Y437">
            <v>0</v>
          </cell>
          <cell r="AA437">
            <v>0</v>
          </cell>
        </row>
        <row r="438">
          <cell r="P438">
            <v>1</v>
          </cell>
          <cell r="V438">
            <v>0.33333333333333331</v>
          </cell>
          <cell r="W438">
            <v>0</v>
          </cell>
          <cell r="X438">
            <v>4</v>
          </cell>
          <cell r="Y438">
            <v>3</v>
          </cell>
          <cell r="AA438">
            <v>0.33333333333333331</v>
          </cell>
        </row>
        <row r="439">
          <cell r="P439">
            <v>0</v>
          </cell>
          <cell r="V439">
            <v>0</v>
          </cell>
          <cell r="W439">
            <v>0</v>
          </cell>
          <cell r="X439">
            <v>0</v>
          </cell>
          <cell r="Y439">
            <v>0</v>
          </cell>
          <cell r="AA439">
            <v>0</v>
          </cell>
        </row>
        <row r="440">
          <cell r="P440">
            <v>0</v>
          </cell>
          <cell r="V440">
            <v>0</v>
          </cell>
          <cell r="W440">
            <v>0</v>
          </cell>
          <cell r="X440">
            <v>3.3333333333333335</v>
          </cell>
          <cell r="Y440">
            <v>2</v>
          </cell>
          <cell r="AA440">
            <v>0</v>
          </cell>
        </row>
        <row r="441">
          <cell r="P441">
            <v>0.33333333333333331</v>
          </cell>
          <cell r="V441">
            <v>0</v>
          </cell>
          <cell r="W441">
            <v>0</v>
          </cell>
          <cell r="X441">
            <v>0.33333333333333331</v>
          </cell>
          <cell r="Y441">
            <v>0</v>
          </cell>
          <cell r="AA441">
            <v>0</v>
          </cell>
        </row>
        <row r="442">
          <cell r="P442">
            <v>0</v>
          </cell>
          <cell r="V442">
            <v>0</v>
          </cell>
          <cell r="W442">
            <v>0</v>
          </cell>
          <cell r="X442">
            <v>0</v>
          </cell>
          <cell r="Y442">
            <v>0</v>
          </cell>
          <cell r="AA442">
            <v>0</v>
          </cell>
        </row>
        <row r="443">
          <cell r="P443">
            <v>0</v>
          </cell>
          <cell r="V443">
            <v>0</v>
          </cell>
          <cell r="W443">
            <v>0</v>
          </cell>
          <cell r="X443">
            <v>0</v>
          </cell>
          <cell r="Y443">
            <v>0</v>
          </cell>
          <cell r="AA443">
            <v>0</v>
          </cell>
        </row>
        <row r="444">
          <cell r="P444">
            <v>0</v>
          </cell>
          <cell r="V444">
            <v>0</v>
          </cell>
          <cell r="W444">
            <v>0</v>
          </cell>
          <cell r="X444">
            <v>0</v>
          </cell>
          <cell r="Y444">
            <v>0</v>
          </cell>
          <cell r="AA444">
            <v>0</v>
          </cell>
        </row>
        <row r="445">
          <cell r="P445">
            <v>0</v>
          </cell>
          <cell r="V445">
            <v>0</v>
          </cell>
          <cell r="W445">
            <v>0</v>
          </cell>
          <cell r="X445">
            <v>0</v>
          </cell>
          <cell r="Y445">
            <v>0</v>
          </cell>
          <cell r="AA445">
            <v>0</v>
          </cell>
        </row>
        <row r="446">
          <cell r="P446">
            <v>0</v>
          </cell>
          <cell r="V446">
            <v>0</v>
          </cell>
          <cell r="W446">
            <v>0</v>
          </cell>
          <cell r="X446">
            <v>0</v>
          </cell>
          <cell r="Y446">
            <v>0</v>
          </cell>
          <cell r="AA446">
            <v>0</v>
          </cell>
        </row>
        <row r="447">
          <cell r="P447">
            <v>0</v>
          </cell>
          <cell r="X447">
            <v>0</v>
          </cell>
          <cell r="Y447">
            <v>0</v>
          </cell>
        </row>
        <row r="448">
          <cell r="P448">
            <v>0</v>
          </cell>
          <cell r="X448">
            <v>0</v>
          </cell>
          <cell r="Y448">
            <v>0</v>
          </cell>
        </row>
        <row r="449">
          <cell r="P449">
            <v>0</v>
          </cell>
          <cell r="X449">
            <v>0</v>
          </cell>
          <cell r="Y449">
            <v>0</v>
          </cell>
        </row>
      </sheetData>
      <sheetData sheetId="16" refreshError="1">
        <row r="8">
          <cell r="S8" t="str">
            <v>ЗАТВЕРДЖУЮ</v>
          </cell>
        </row>
        <row r="20">
          <cell r="W20" t="str">
            <v>ЗАТВЕРДЖУЮ</v>
          </cell>
        </row>
        <row r="21">
          <cell r="W21" t="str">
            <v>ГЕНЕРАЛЬНИЙ ДИРЕКТОР -</v>
          </cell>
        </row>
        <row r="22">
          <cell r="U22" t="str">
            <v>ЗАТВЕРДЖУЮ</v>
          </cell>
          <cell r="W22" t="str">
            <v>ГОЛОВА ПРАВЛІННЯ КЕ</v>
          </cell>
        </row>
        <row r="23">
          <cell r="U23" t="str">
            <v>ЗАТВЕРДЖУЮ</v>
          </cell>
        </row>
        <row r="24">
          <cell r="S24" t="str">
            <v>ЗАТВЕРДЖУЮ</v>
          </cell>
        </row>
        <row r="25">
          <cell r="S25" t="str">
            <v>ГОЛОВА ПРАЛІННЯ  КЕ</v>
          </cell>
          <cell r="W25">
            <v>0</v>
          </cell>
          <cell r="X25" t="str">
            <v>ПЛАЧКОВ І.В.</v>
          </cell>
        </row>
        <row r="26">
          <cell r="W26" t="str">
            <v>ЗАТВЕРДЖУЮ</v>
          </cell>
        </row>
        <row r="27">
          <cell r="U27" t="str">
            <v>ГЕНЕРАЛЬНИЙ ДИРЕКТОР -</v>
          </cell>
        </row>
        <row r="28">
          <cell r="S28" t="str">
            <v>ЗАТВЕРДЖУЮ</v>
          </cell>
          <cell r="T28" t="str">
            <v>І.В.ПЛАЧКОВ</v>
          </cell>
          <cell r="U28" t="str">
            <v>ГОЛОВА ПРАВЛІННЯ КЕ</v>
          </cell>
          <cell r="X28" t="str">
            <v>ВЕРЕСЕНЬ очІк.</v>
          </cell>
          <cell r="Y28" t="str">
            <v>8 мес звіт</v>
          </cell>
          <cell r="Z28" t="str">
            <v>9 мес.очІк.</v>
          </cell>
          <cell r="AA28" t="str">
            <v>4 кв. план</v>
          </cell>
          <cell r="AB28" t="str">
            <v>1998 рік очІк.</v>
          </cell>
        </row>
        <row r="29">
          <cell r="S29" t="str">
            <v>ГОЛОВА ПРАЛІННЯ  КЕ</v>
          </cell>
          <cell r="U29" t="str">
            <v xml:space="preserve">                      ПЛАЧКОВ І.В.</v>
          </cell>
        </row>
        <row r="30">
          <cell r="U30" t="str">
            <v>ЗАТВЕРДЖУЮ</v>
          </cell>
        </row>
        <row r="31">
          <cell r="C31" t="str">
            <v>ВИКОН.ДИР.</v>
          </cell>
          <cell r="D31" t="str">
            <v>Е/Е</v>
          </cell>
          <cell r="E31" t="str">
            <v xml:space="preserve"> Т/Е</v>
          </cell>
          <cell r="I31" t="str">
            <v>ККМ</v>
          </cell>
          <cell r="J31" t="str">
            <v>КТМ</v>
          </cell>
          <cell r="K31" t="str">
            <v>ВИРОБН</v>
          </cell>
          <cell r="L31" t="str">
            <v>ПЕРЕД</v>
          </cell>
          <cell r="M31" t="str">
            <v>ТЕЦ-5 ВСЬОГО</v>
          </cell>
          <cell r="N31" t="str">
            <v>Е/Е</v>
          </cell>
          <cell r="O31" t="str">
            <v xml:space="preserve"> Т/Е</v>
          </cell>
          <cell r="P31" t="str">
            <v>ТЕЦ-6 ВСЬОГО</v>
          </cell>
          <cell r="Q31" t="str">
            <v>Е/Е</v>
          </cell>
          <cell r="R31" t="str">
            <v xml:space="preserve"> Т/Е</v>
          </cell>
          <cell r="S31" t="str">
            <v>ЗАТВЕРДЖУЮ</v>
          </cell>
          <cell r="T31" t="str">
            <v>ДОП.ВИР. СТ.ОРГ.</v>
          </cell>
          <cell r="U31" t="str">
            <v>АК КЕ ВСЬОГО</v>
          </cell>
          <cell r="V31" t="str">
            <v>Е/Е</v>
          </cell>
          <cell r="W31" t="str">
            <v xml:space="preserve"> Т/Е</v>
          </cell>
          <cell r="X31" t="str">
            <v>СТАНЦІї ЕЛЕКТРО</v>
          </cell>
          <cell r="Y31" t="str">
            <v>СТАНЦІІ ТЕПЛОВІ</v>
          </cell>
          <cell r="Z31" t="str">
            <v>МЕРЕЖІ ЕЛЕКТРО</v>
          </cell>
          <cell r="AA31" t="str">
            <v>МЕРЕЖІ ТЕПЛОВІ</v>
          </cell>
        </row>
        <row r="32">
          <cell r="N32">
            <v>143</v>
          </cell>
          <cell r="Q32">
            <v>248</v>
          </cell>
          <cell r="S32" t="str">
            <v xml:space="preserve">                   ПЛАЧКОВ І.В.</v>
          </cell>
          <cell r="T32" t="str">
            <v>І.В.ПЛАЧКОВ</v>
          </cell>
          <cell r="V32">
            <v>391</v>
          </cell>
        </row>
        <row r="33">
          <cell r="N33">
            <v>130.30000000000001</v>
          </cell>
          <cell r="Q33">
            <v>233.6</v>
          </cell>
          <cell r="S33">
            <v>52204</v>
          </cell>
          <cell r="V33">
            <v>363.9</v>
          </cell>
          <cell r="W33" t="str">
            <v xml:space="preserve">                      ПЛАЧКОВ І.В.</v>
          </cell>
        </row>
        <row r="34">
          <cell r="Q34" t="str">
            <v>КТМ</v>
          </cell>
          <cell r="V34">
            <v>0</v>
          </cell>
          <cell r="AA34" t="str">
            <v xml:space="preserve">ТЕЦ-6 </v>
          </cell>
        </row>
        <row r="35">
          <cell r="S35" t="str">
            <v xml:space="preserve">                   ПЛАЧКОВ І.В.</v>
          </cell>
          <cell r="T35" t="str">
            <v>І.В.ПЛАЧКОВ</v>
          </cell>
          <cell r="V35">
            <v>0</v>
          </cell>
        </row>
        <row r="36">
          <cell r="C36" t="str">
            <v>ВИК.ДИР.</v>
          </cell>
          <cell r="D36" t="str">
            <v>Е/Е</v>
          </cell>
          <cell r="E36" t="str">
            <v xml:space="preserve"> Т/Е</v>
          </cell>
          <cell r="I36" t="str">
            <v>ККМ</v>
          </cell>
          <cell r="J36" t="str">
            <v>КТМ</v>
          </cell>
          <cell r="K36" t="str">
            <v>ВИРОБН</v>
          </cell>
          <cell r="L36" t="str">
            <v>ПЕРЕД</v>
          </cell>
          <cell r="M36" t="str">
            <v>ТЕЦ-5 ВСЬОГО</v>
          </cell>
          <cell r="N36" t="str">
            <v>Е/Е</v>
          </cell>
          <cell r="O36" t="str">
            <v xml:space="preserve"> Т/Е</v>
          </cell>
          <cell r="P36" t="str">
            <v>ТЕЦ-6 ВСЬОГО</v>
          </cell>
          <cell r="Q36" t="str">
            <v>Е/Е</v>
          </cell>
          <cell r="R36" t="str">
            <v xml:space="preserve"> Т/Е</v>
          </cell>
          <cell r="S36" t="str">
            <v xml:space="preserve">ДОП.ВИР. </v>
          </cell>
          <cell r="T36" t="str">
            <v>РЕЗЕРВ</v>
          </cell>
          <cell r="U36" t="str">
            <v>Е/Е</v>
          </cell>
          <cell r="V36" t="str">
            <v xml:space="preserve"> Т/Е</v>
          </cell>
          <cell r="W36" t="str">
            <v>АК КЕ ВСЬОГО</v>
          </cell>
          <cell r="X36" t="str">
            <v>Е/Е</v>
          </cell>
          <cell r="Y36" t="str">
            <v xml:space="preserve"> Т/Е</v>
          </cell>
          <cell r="Z36" t="str">
            <v>СТАНЦІї ЕЛЕКТРО</v>
          </cell>
          <cell r="AA36" t="str">
            <v>СТАНЦІІ ТЕПЛОВІ</v>
          </cell>
          <cell r="AB36" t="str">
            <v>МЕРЕЖІ ЕЛЕКТРО</v>
          </cell>
          <cell r="AC36" t="str">
            <v>МЕРЕЖІ ТЕПЛОВІ</v>
          </cell>
        </row>
        <row r="37">
          <cell r="N37">
            <v>225</v>
          </cell>
          <cell r="Q37">
            <v>158</v>
          </cell>
          <cell r="U37" t="str">
            <v xml:space="preserve">                      ПЛАЧКОВ І.В.</v>
          </cell>
          <cell r="V37">
            <v>0</v>
          </cell>
          <cell r="X37">
            <v>383</v>
          </cell>
        </row>
        <row r="38">
          <cell r="C38" t="str">
            <v>ВИК.ДИР.</v>
          </cell>
          <cell r="D38" t="str">
            <v>Е/Е</v>
          </cell>
          <cell r="E38" t="str">
            <v xml:space="preserve"> Т/Е</v>
          </cell>
          <cell r="I38" t="str">
            <v>ККМ</v>
          </cell>
          <cell r="J38" t="str">
            <v>КТМ</v>
          </cell>
          <cell r="K38" t="str">
            <v>ВИРОБН</v>
          </cell>
          <cell r="L38" t="str">
            <v>ПЕРЕД</v>
          </cell>
          <cell r="M38" t="str">
            <v>ТЕЦ-5 ВСЬОГО</v>
          </cell>
          <cell r="N38">
            <v>200.95</v>
          </cell>
          <cell r="O38" t="str">
            <v xml:space="preserve"> Т/Е</v>
          </cell>
          <cell r="P38" t="str">
            <v>ТЕЦ-6 ВСЬОГО</v>
          </cell>
          <cell r="Q38">
            <v>135.85</v>
          </cell>
          <cell r="R38" t="str">
            <v xml:space="preserve"> Т/Е</v>
          </cell>
          <cell r="S38" t="str">
            <v xml:space="preserve">ДОП.ВИР. </v>
          </cell>
          <cell r="T38" t="str">
            <v>ДОП.ВИР. СТ.ОРГ.</v>
          </cell>
          <cell r="U38" t="str">
            <v>АК КЕ ВСЬОГО</v>
          </cell>
          <cell r="V38" t="str">
            <v>Е/Е</v>
          </cell>
          <cell r="W38" t="str">
            <v xml:space="preserve"> Т/Е</v>
          </cell>
          <cell r="X38">
            <v>336.79999999999995</v>
          </cell>
          <cell r="Y38" t="str">
            <v xml:space="preserve"> Т/Е</v>
          </cell>
          <cell r="Z38" t="str">
            <v xml:space="preserve"> Т/Е</v>
          </cell>
          <cell r="AB38" t="str">
            <v xml:space="preserve"> Т/Е</v>
          </cell>
          <cell r="AC38" t="str">
            <v>СТАНЦІї ЕЛЕКТРО</v>
          </cell>
        </row>
        <row r="39">
          <cell r="I39">
            <v>0</v>
          </cell>
          <cell r="N39">
            <v>220</v>
          </cell>
          <cell r="Q39">
            <v>160</v>
          </cell>
          <cell r="V39">
            <v>380</v>
          </cell>
          <cell r="X39">
            <v>0</v>
          </cell>
        </row>
        <row r="40">
          <cell r="J40">
            <v>126</v>
          </cell>
          <cell r="N40">
            <v>202.3</v>
          </cell>
          <cell r="O40">
            <v>68</v>
          </cell>
          <cell r="Q40">
            <v>145</v>
          </cell>
          <cell r="R40">
            <v>67</v>
          </cell>
          <cell r="V40">
            <v>347.3</v>
          </cell>
          <cell r="W40">
            <v>261</v>
          </cell>
          <cell r="X40">
            <v>199.5</v>
          </cell>
        </row>
        <row r="41">
          <cell r="V41">
            <v>0</v>
          </cell>
          <cell r="W41">
            <v>0</v>
          </cell>
          <cell r="X41">
            <v>0</v>
          </cell>
        </row>
        <row r="42">
          <cell r="J42">
            <v>126</v>
          </cell>
          <cell r="O42">
            <v>68</v>
          </cell>
          <cell r="R42">
            <v>67</v>
          </cell>
          <cell r="V42">
            <v>33</v>
          </cell>
          <cell r="W42">
            <v>171</v>
          </cell>
          <cell r="X42">
            <v>0</v>
          </cell>
        </row>
        <row r="43">
          <cell r="V43">
            <v>0</v>
          </cell>
          <cell r="X43">
            <v>480.7</v>
          </cell>
        </row>
        <row r="44">
          <cell r="C44" t="e">
            <v>#REF!</v>
          </cell>
          <cell r="D44" t="e">
            <v>#REF!</v>
          </cell>
          <cell r="E44" t="e">
            <v>#REF!</v>
          </cell>
          <cell r="I44">
            <v>0</v>
          </cell>
          <cell r="J44" t="e">
            <v>#REF!</v>
          </cell>
          <cell r="K44" t="e">
            <v>#REF!</v>
          </cell>
          <cell r="L44" t="e">
            <v>#REF!</v>
          </cell>
          <cell r="M44" t="e">
            <v>#REF!</v>
          </cell>
          <cell r="N44" t="e">
            <v>#REF!</v>
          </cell>
          <cell r="O44" t="e">
            <v>#REF!</v>
          </cell>
          <cell r="P44" t="e">
            <v>#REF!</v>
          </cell>
          <cell r="Q44" t="e">
            <v>#REF!</v>
          </cell>
          <cell r="R44" t="e">
            <v>#REF!</v>
          </cell>
          <cell r="T44">
            <v>16</v>
          </cell>
          <cell r="U44" t="e">
            <v>#REF!</v>
          </cell>
          <cell r="V44">
            <v>0</v>
          </cell>
          <cell r="W44" t="e">
            <v>#REF!</v>
          </cell>
          <cell r="X44">
            <v>480.7</v>
          </cell>
          <cell r="Y44">
            <v>0</v>
          </cell>
          <cell r="Z44" t="e">
            <v>#REF!</v>
          </cell>
          <cell r="AA44" t="e">
            <v>#REF!</v>
          </cell>
        </row>
        <row r="45">
          <cell r="C45" t="e">
            <v>#REF!</v>
          </cell>
          <cell r="D45" t="e">
            <v>#REF!</v>
          </cell>
          <cell r="E45" t="e">
            <v>#REF!</v>
          </cell>
          <cell r="I45" t="e">
            <v>#REF!</v>
          </cell>
          <cell r="J45">
            <v>330</v>
          </cell>
          <cell r="M45" t="e">
            <v>#REF!</v>
          </cell>
          <cell r="N45" t="e">
            <v>#REF!</v>
          </cell>
          <cell r="O45">
            <v>280</v>
          </cell>
          <cell r="P45" t="e">
            <v>#REF!</v>
          </cell>
          <cell r="Q45" t="e">
            <v>#REF!</v>
          </cell>
          <cell r="R45">
            <v>320</v>
          </cell>
          <cell r="U45" t="e">
            <v>#REF!</v>
          </cell>
          <cell r="V45">
            <v>350</v>
          </cell>
          <cell r="Y45">
            <v>930</v>
          </cell>
        </row>
        <row r="46">
          <cell r="C46" t="e">
            <v>#REF!</v>
          </cell>
          <cell r="D46" t="e">
            <v>#REF!</v>
          </cell>
          <cell r="E46" t="e">
            <v>#REF!</v>
          </cell>
          <cell r="I46">
            <v>0</v>
          </cell>
          <cell r="J46" t="e">
            <v>#REF!</v>
          </cell>
          <cell r="M46" t="e">
            <v>#REF!</v>
          </cell>
          <cell r="N46" t="e">
            <v>#REF!</v>
          </cell>
          <cell r="O46" t="e">
            <v>#REF!</v>
          </cell>
          <cell r="P46" t="e">
            <v>#REF!</v>
          </cell>
          <cell r="Q46" t="e">
            <v>#REF!</v>
          </cell>
          <cell r="R46" t="e">
            <v>#REF!</v>
          </cell>
          <cell r="U46" t="e">
            <v>#REF!</v>
          </cell>
          <cell r="V46">
            <v>350</v>
          </cell>
          <cell r="Y46">
            <v>0</v>
          </cell>
        </row>
        <row r="47">
          <cell r="C47" t="e">
            <v>#REF!</v>
          </cell>
          <cell r="D47" t="e">
            <v>#REF!</v>
          </cell>
          <cell r="E47" t="e">
            <v>#REF!</v>
          </cell>
          <cell r="I47" t="e">
            <v>#REF!</v>
          </cell>
          <cell r="J47">
            <v>330</v>
          </cell>
          <cell r="M47" t="e">
            <v>#REF!</v>
          </cell>
          <cell r="N47" t="e">
            <v>#REF!</v>
          </cell>
          <cell r="O47">
            <v>280</v>
          </cell>
          <cell r="P47" t="e">
            <v>#REF!</v>
          </cell>
          <cell r="Q47" t="e">
            <v>#REF!</v>
          </cell>
          <cell r="R47">
            <v>320</v>
          </cell>
          <cell r="U47" t="e">
            <v>#REF!</v>
          </cell>
          <cell r="W47">
            <v>385</v>
          </cell>
          <cell r="Y47">
            <v>812</v>
          </cell>
        </row>
        <row r="48">
          <cell r="C48" t="e">
            <v>#REF!</v>
          </cell>
          <cell r="D48" t="e">
            <v>#REF!</v>
          </cell>
          <cell r="E48" t="e">
            <v>#REF!</v>
          </cell>
          <cell r="I48" t="e">
            <v>#REF!</v>
          </cell>
          <cell r="J48" t="e">
            <v>#REF!</v>
          </cell>
          <cell r="K48" t="e">
            <v>#REF!</v>
          </cell>
          <cell r="L48" t="e">
            <v>#REF!</v>
          </cell>
          <cell r="M48" t="e">
            <v>#REF!</v>
          </cell>
          <cell r="N48" t="e">
            <v>#REF!</v>
          </cell>
          <cell r="O48" t="e">
            <v>#REF!</v>
          </cell>
          <cell r="P48" t="e">
            <v>#REF!</v>
          </cell>
          <cell r="Q48" t="e">
            <v>#REF!</v>
          </cell>
          <cell r="R48" t="e">
            <v>#REF!</v>
          </cell>
          <cell r="S48">
            <v>4914.9412121212117</v>
          </cell>
          <cell r="T48">
            <v>51</v>
          </cell>
          <cell r="U48" t="e">
            <v>#REF!</v>
          </cell>
          <cell r="V48" t="e">
            <v>#REF!</v>
          </cell>
          <cell r="W48">
            <v>0</v>
          </cell>
          <cell r="X48" t="e">
            <v>#REF!</v>
          </cell>
          <cell r="Y48" t="e">
            <v>#REF!</v>
          </cell>
          <cell r="Z48" t="e">
            <v>#REF!</v>
          </cell>
          <cell r="AA48" t="e">
            <v>#REF!</v>
          </cell>
        </row>
        <row r="49">
          <cell r="C49" t="e">
            <v>#REF!</v>
          </cell>
          <cell r="D49" t="e">
            <v>#REF!</v>
          </cell>
          <cell r="E49" t="e">
            <v>#REF!</v>
          </cell>
          <cell r="I49" t="e">
            <v>#REF!</v>
          </cell>
          <cell r="J49" t="e">
            <v>#REF!</v>
          </cell>
          <cell r="K49" t="e">
            <v>#REF!</v>
          </cell>
          <cell r="L49" t="e">
            <v>#REF!</v>
          </cell>
          <cell r="M49" t="e">
            <v>#REF!</v>
          </cell>
          <cell r="N49" t="e">
            <v>#REF!</v>
          </cell>
          <cell r="O49" t="e">
            <v>#REF!</v>
          </cell>
          <cell r="P49" t="e">
            <v>#REF!</v>
          </cell>
          <cell r="Q49" t="e">
            <v>#REF!</v>
          </cell>
          <cell r="R49" t="e">
            <v>#REF!</v>
          </cell>
          <cell r="T49">
            <v>112</v>
          </cell>
          <cell r="U49">
            <v>28</v>
          </cell>
          <cell r="V49">
            <v>84</v>
          </cell>
          <cell r="W49" t="e">
            <v>#REF!</v>
          </cell>
          <cell r="X49" t="e">
            <v>#REF!</v>
          </cell>
          <cell r="Y49" t="e">
            <v>#REF!</v>
          </cell>
          <cell r="Z49" t="e">
            <v>#REF!</v>
          </cell>
          <cell r="AA49" t="e">
            <v>#REF!</v>
          </cell>
          <cell r="AB49" t="e">
            <v>#REF!</v>
          </cell>
          <cell r="AC49" t="e">
            <v>#REF!</v>
          </cell>
        </row>
        <row r="50">
          <cell r="C50">
            <v>29</v>
          </cell>
          <cell r="D50">
            <v>10</v>
          </cell>
          <cell r="E50">
            <v>19</v>
          </cell>
          <cell r="I50">
            <v>0</v>
          </cell>
          <cell r="J50">
            <v>252</v>
          </cell>
          <cell r="K50" t="e">
            <v>#REF!</v>
          </cell>
          <cell r="L50" t="e">
            <v>#REF!</v>
          </cell>
          <cell r="M50">
            <v>2</v>
          </cell>
          <cell r="N50">
            <v>1</v>
          </cell>
          <cell r="O50">
            <v>1</v>
          </cell>
          <cell r="P50">
            <v>4</v>
          </cell>
          <cell r="Q50">
            <v>2</v>
          </cell>
          <cell r="R50">
            <v>2</v>
          </cell>
          <cell r="T50">
            <v>0</v>
          </cell>
          <cell r="U50" t="e">
            <v>#REF!</v>
          </cell>
          <cell r="V50">
            <v>0</v>
          </cell>
          <cell r="W50">
            <v>298.7</v>
          </cell>
          <cell r="X50">
            <v>23</v>
          </cell>
          <cell r="Y50">
            <v>275.7</v>
          </cell>
          <cell r="Z50" t="e">
            <v>#REF!</v>
          </cell>
          <cell r="AA50" t="e">
            <v>#REF!</v>
          </cell>
        </row>
        <row r="51">
          <cell r="C51">
            <v>0</v>
          </cell>
          <cell r="D51">
            <v>0</v>
          </cell>
          <cell r="E51">
            <v>0</v>
          </cell>
          <cell r="I51">
            <v>0</v>
          </cell>
          <cell r="J51">
            <v>380</v>
          </cell>
          <cell r="K51">
            <v>190</v>
          </cell>
          <cell r="L51">
            <v>190</v>
          </cell>
          <cell r="M51">
            <v>42.300000000000004</v>
          </cell>
          <cell r="N51">
            <v>24</v>
          </cell>
          <cell r="O51">
            <v>18.300000000000004</v>
          </cell>
          <cell r="P51">
            <v>91.8</v>
          </cell>
          <cell r="Q51">
            <v>36</v>
          </cell>
          <cell r="R51">
            <v>55.8</v>
          </cell>
          <cell r="S51">
            <v>0</v>
          </cell>
          <cell r="T51">
            <v>16</v>
          </cell>
          <cell r="U51">
            <v>1046.3333333333335</v>
          </cell>
          <cell r="V51">
            <v>0</v>
          </cell>
          <cell r="W51">
            <v>134.1</v>
          </cell>
          <cell r="X51">
            <v>60</v>
          </cell>
          <cell r="Y51">
            <v>74.099999999999994</v>
          </cell>
          <cell r="Z51">
            <v>5116.3333333333339</v>
          </cell>
          <cell r="AA51">
            <v>2319</v>
          </cell>
          <cell r="AB51">
            <v>7435.3333333333339</v>
          </cell>
          <cell r="AC51">
            <v>250</v>
          </cell>
        </row>
        <row r="52">
          <cell r="C52">
            <v>200</v>
          </cell>
          <cell r="D52">
            <v>72</v>
          </cell>
          <cell r="E52">
            <v>128</v>
          </cell>
          <cell r="I52">
            <v>0</v>
          </cell>
          <cell r="J52">
            <v>280</v>
          </cell>
          <cell r="K52" t="e">
            <v>#REF!</v>
          </cell>
          <cell r="L52" t="e">
            <v>#REF!</v>
          </cell>
          <cell r="M52">
            <v>3</v>
          </cell>
          <cell r="N52">
            <v>2</v>
          </cell>
          <cell r="O52">
            <v>1</v>
          </cell>
          <cell r="P52">
            <v>6</v>
          </cell>
          <cell r="Q52">
            <v>4</v>
          </cell>
          <cell r="R52">
            <v>2</v>
          </cell>
          <cell r="S52">
            <v>750</v>
          </cell>
          <cell r="U52">
            <v>331</v>
          </cell>
          <cell r="V52">
            <v>0</v>
          </cell>
          <cell r="W52">
            <v>200</v>
          </cell>
          <cell r="X52">
            <v>72</v>
          </cell>
          <cell r="Y52">
            <v>128</v>
          </cell>
          <cell r="Z52">
            <v>30</v>
          </cell>
        </row>
        <row r="53">
          <cell r="C53" t="e">
            <v>#REF!</v>
          </cell>
          <cell r="D53" t="e">
            <v>#REF!</v>
          </cell>
          <cell r="E53" t="e">
            <v>#REF!</v>
          </cell>
          <cell r="I53" t="e">
            <v>#REF!</v>
          </cell>
          <cell r="J53" t="e">
            <v>#REF!</v>
          </cell>
          <cell r="K53" t="e">
            <v>#REF!</v>
          </cell>
          <cell r="L53" t="e">
            <v>#REF!</v>
          </cell>
          <cell r="M53" t="e">
            <v>#REF!</v>
          </cell>
          <cell r="N53" t="e">
            <v>#REF!</v>
          </cell>
          <cell r="O53" t="e">
            <v>#REF!</v>
          </cell>
          <cell r="P53" t="e">
            <v>#REF!</v>
          </cell>
          <cell r="Q53" t="e">
            <v>#REF!</v>
          </cell>
          <cell r="R53" t="e">
            <v>#REF!</v>
          </cell>
          <cell r="T53">
            <v>90</v>
          </cell>
          <cell r="U53">
            <v>30</v>
          </cell>
          <cell r="V53">
            <v>60</v>
          </cell>
          <cell r="W53" t="e">
            <v>#REF!</v>
          </cell>
          <cell r="X53" t="e">
            <v>#REF!</v>
          </cell>
          <cell r="Y53" t="e">
            <v>#REF!</v>
          </cell>
          <cell r="Z53" t="e">
            <v>#REF!</v>
          </cell>
          <cell r="AA53" t="e">
            <v>#REF!</v>
          </cell>
          <cell r="AB53" t="e">
            <v>#REF!</v>
          </cell>
          <cell r="AC53" t="e">
            <v>#REF!</v>
          </cell>
        </row>
        <row r="54">
          <cell r="C54" t="e">
            <v>#REF!</v>
          </cell>
          <cell r="D54" t="e">
            <v>#REF!</v>
          </cell>
          <cell r="E54" t="e">
            <v>#REF!</v>
          </cell>
          <cell r="I54" t="e">
            <v>#REF!</v>
          </cell>
          <cell r="J54" t="e">
            <v>#REF!</v>
          </cell>
          <cell r="K54" t="e">
            <v>#REF!</v>
          </cell>
          <cell r="L54" t="e">
            <v>#REF!</v>
          </cell>
          <cell r="M54" t="e">
            <v>#REF!</v>
          </cell>
          <cell r="N54" t="e">
            <v>#REF!</v>
          </cell>
          <cell r="O54" t="e">
            <v>#REF!</v>
          </cell>
          <cell r="P54" t="e">
            <v>#REF!</v>
          </cell>
          <cell r="Q54" t="e">
            <v>#REF!</v>
          </cell>
          <cell r="R54" t="e">
            <v>#REF!</v>
          </cell>
          <cell r="S54">
            <v>84</v>
          </cell>
          <cell r="T54">
            <v>42</v>
          </cell>
          <cell r="U54">
            <v>22</v>
          </cell>
          <cell r="V54">
            <v>20</v>
          </cell>
          <cell r="W54" t="e">
            <v>#REF!</v>
          </cell>
          <cell r="X54" t="e">
            <v>#REF!</v>
          </cell>
          <cell r="Y54" t="e">
            <v>#REF!</v>
          </cell>
          <cell r="Z54" t="e">
            <v>#REF!</v>
          </cell>
          <cell r="AA54" t="e">
            <v>#REF!</v>
          </cell>
          <cell r="AB54" t="e">
            <v>#REF!</v>
          </cell>
          <cell r="AC54" t="e">
            <v>#REF!</v>
          </cell>
        </row>
        <row r="55">
          <cell r="C55" t="e">
            <v>#REF!</v>
          </cell>
          <cell r="D55" t="e">
            <v>#REF!</v>
          </cell>
          <cell r="E55" t="e">
            <v>#REF!</v>
          </cell>
          <cell r="I55" t="e">
            <v>#REF!</v>
          </cell>
          <cell r="J55" t="e">
            <v>#REF!</v>
          </cell>
          <cell r="K55" t="e">
            <v>#REF!</v>
          </cell>
          <cell r="L55" t="e">
            <v>#REF!</v>
          </cell>
          <cell r="M55" t="e">
            <v>#REF!</v>
          </cell>
          <cell r="N55" t="e">
            <v>#REF!</v>
          </cell>
          <cell r="O55" t="e">
            <v>#REF!</v>
          </cell>
          <cell r="P55" t="e">
            <v>#REF!</v>
          </cell>
          <cell r="Q55" t="e">
            <v>#REF!</v>
          </cell>
          <cell r="R55" t="e">
            <v>#REF!</v>
          </cell>
          <cell r="S55">
            <v>329</v>
          </cell>
          <cell r="T55">
            <v>0</v>
          </cell>
          <cell r="U55">
            <v>1084</v>
          </cell>
          <cell r="V55">
            <v>0</v>
          </cell>
          <cell r="W55" t="e">
            <v>#REF!</v>
          </cell>
          <cell r="X55" t="e">
            <v>#REF!</v>
          </cell>
          <cell r="Y55" t="e">
            <v>#REF!</v>
          </cell>
          <cell r="Z55" t="e">
            <v>#REF!</v>
          </cell>
          <cell r="AA55" t="e">
            <v>#REF!</v>
          </cell>
          <cell r="AB55" t="e">
            <v>#REF!</v>
          </cell>
          <cell r="AC55" t="e">
            <v>#REF!</v>
          </cell>
        </row>
        <row r="56">
          <cell r="C56" t="e">
            <v>#REF!</v>
          </cell>
          <cell r="D56" t="e">
            <v>#REF!</v>
          </cell>
          <cell r="E56" t="e">
            <v>#REF!</v>
          </cell>
          <cell r="I56" t="e">
            <v>#REF!</v>
          </cell>
          <cell r="J56" t="e">
            <v>#REF!</v>
          </cell>
          <cell r="K56" t="e">
            <v>#REF!</v>
          </cell>
          <cell r="L56" t="e">
            <v>#REF!</v>
          </cell>
          <cell r="M56" t="e">
            <v>#REF!</v>
          </cell>
          <cell r="N56" t="e">
            <v>#REF!</v>
          </cell>
          <cell r="O56" t="e">
            <v>#REF!</v>
          </cell>
          <cell r="P56" t="e">
            <v>#REF!</v>
          </cell>
          <cell r="Q56" t="e">
            <v>#REF!</v>
          </cell>
          <cell r="R56" t="e">
            <v>#REF!</v>
          </cell>
          <cell r="S56">
            <v>0</v>
          </cell>
          <cell r="T56">
            <v>0</v>
          </cell>
          <cell r="U56">
            <v>589</v>
          </cell>
          <cell r="V56">
            <v>0</v>
          </cell>
          <cell r="W56" t="e">
            <v>#REF!</v>
          </cell>
          <cell r="X56" t="e">
            <v>#REF!</v>
          </cell>
          <cell r="Y56" t="e">
            <v>#REF!</v>
          </cell>
          <cell r="Z56" t="e">
            <v>#REF!</v>
          </cell>
          <cell r="AA56" t="e">
            <v>#REF!</v>
          </cell>
          <cell r="AB56" t="e">
            <v>#REF!</v>
          </cell>
          <cell r="AC56" t="e">
            <v>#REF!</v>
          </cell>
        </row>
        <row r="57">
          <cell r="C57" t="e">
            <v>#REF!</v>
          </cell>
          <cell r="D57" t="e">
            <v>#REF!</v>
          </cell>
          <cell r="E57" t="e">
            <v>#REF!</v>
          </cell>
          <cell r="I57" t="e">
            <v>#REF!</v>
          </cell>
          <cell r="J57" t="e">
            <v>#REF!</v>
          </cell>
          <cell r="K57" t="e">
            <v>#REF!</v>
          </cell>
          <cell r="L57" t="e">
            <v>#REF!</v>
          </cell>
          <cell r="M57" t="e">
            <v>#REF!</v>
          </cell>
          <cell r="N57" t="e">
            <v>#REF!</v>
          </cell>
          <cell r="O57">
            <v>0</v>
          </cell>
          <cell r="P57" t="e">
            <v>#REF!</v>
          </cell>
          <cell r="Q57" t="e">
            <v>#REF!</v>
          </cell>
          <cell r="R57">
            <v>0</v>
          </cell>
          <cell r="S57">
            <v>1232</v>
          </cell>
          <cell r="T57">
            <v>0</v>
          </cell>
          <cell r="U57">
            <v>20645</v>
          </cell>
          <cell r="V57">
            <v>0</v>
          </cell>
          <cell r="W57" t="e">
            <v>#REF!</v>
          </cell>
          <cell r="X57" t="e">
            <v>#REF!</v>
          </cell>
          <cell r="Y57" t="e">
            <v>#REF!</v>
          </cell>
          <cell r="Z57">
            <v>148014</v>
          </cell>
          <cell r="AA57" t="e">
            <v>#REF!</v>
          </cell>
          <cell r="AB57">
            <v>294840</v>
          </cell>
          <cell r="AC57">
            <v>12849</v>
          </cell>
        </row>
        <row r="58">
          <cell r="C58" t="e">
            <v>#REF!</v>
          </cell>
          <cell r="D58" t="e">
            <v>#REF!</v>
          </cell>
          <cell r="E58" t="e">
            <v>#REF!</v>
          </cell>
          <cell r="I58" t="e">
            <v>#REF!</v>
          </cell>
          <cell r="J58" t="e">
            <v>#REF!</v>
          </cell>
          <cell r="K58" t="e">
            <v>#REF!</v>
          </cell>
          <cell r="L58" t="e">
            <v>#REF!</v>
          </cell>
          <cell r="M58" t="e">
            <v>#REF!</v>
          </cell>
          <cell r="N58" t="e">
            <v>#REF!</v>
          </cell>
          <cell r="O58" t="e">
            <v>#REF!</v>
          </cell>
          <cell r="P58" t="e">
            <v>#REF!</v>
          </cell>
          <cell r="Q58" t="e">
            <v>#REF!</v>
          </cell>
          <cell r="R58" t="e">
            <v>#REF!</v>
          </cell>
          <cell r="S58">
            <v>0</v>
          </cell>
          <cell r="T58">
            <v>139</v>
          </cell>
          <cell r="U58">
            <v>2</v>
          </cell>
          <cell r="V58">
            <v>137</v>
          </cell>
          <cell r="W58" t="e">
            <v>#REF!</v>
          </cell>
          <cell r="X58" t="e">
            <v>#REF!</v>
          </cell>
          <cell r="Y58" t="e">
            <v>#REF!</v>
          </cell>
          <cell r="Z58" t="e">
            <v>#REF!</v>
          </cell>
          <cell r="AA58" t="e">
            <v>#REF!</v>
          </cell>
          <cell r="AB58" t="e">
            <v>#REF!</v>
          </cell>
          <cell r="AC58" t="e">
            <v>#REF!</v>
          </cell>
        </row>
        <row r="59">
          <cell r="C59" t="e">
            <v>#REF!</v>
          </cell>
          <cell r="D59" t="e">
            <v>#REF!</v>
          </cell>
          <cell r="E59" t="e">
            <v>#REF!</v>
          </cell>
          <cell r="I59" t="e">
            <v>#REF!</v>
          </cell>
          <cell r="J59" t="e">
            <v>#REF!</v>
          </cell>
          <cell r="K59" t="e">
            <v>#REF!</v>
          </cell>
          <cell r="L59" t="e">
            <v>#REF!</v>
          </cell>
          <cell r="M59" t="e">
            <v>#REF!</v>
          </cell>
          <cell r="N59" t="e">
            <v>#REF!</v>
          </cell>
          <cell r="O59" t="e">
            <v>#REF!</v>
          </cell>
          <cell r="P59" t="e">
            <v>#REF!</v>
          </cell>
          <cell r="Q59" t="e">
            <v>#REF!</v>
          </cell>
          <cell r="R59" t="e">
            <v>#REF!</v>
          </cell>
          <cell r="T59">
            <v>0</v>
          </cell>
          <cell r="U59">
            <v>0</v>
          </cell>
          <cell r="V59">
            <v>0</v>
          </cell>
          <cell r="W59" t="e">
            <v>#REF!</v>
          </cell>
          <cell r="X59" t="e">
            <v>#REF!</v>
          </cell>
          <cell r="Y59" t="e">
            <v>#REF!</v>
          </cell>
          <cell r="Z59" t="e">
            <v>#REF!</v>
          </cell>
          <cell r="AA59" t="e">
            <v>#REF!</v>
          </cell>
          <cell r="AB59" t="e">
            <v>#REF!</v>
          </cell>
          <cell r="AC59" t="e">
            <v>#REF!</v>
          </cell>
        </row>
        <row r="60">
          <cell r="C60" t="e">
            <v>#REF!</v>
          </cell>
          <cell r="D60" t="e">
            <v>#REF!</v>
          </cell>
          <cell r="E60" t="e">
            <v>#REF!</v>
          </cell>
          <cell r="I60" t="e">
            <v>#REF!</v>
          </cell>
          <cell r="J60" t="e">
            <v>#REF!</v>
          </cell>
          <cell r="K60" t="e">
            <v>#REF!</v>
          </cell>
          <cell r="L60" t="e">
            <v>#REF!</v>
          </cell>
          <cell r="M60" t="e">
            <v>#REF!</v>
          </cell>
          <cell r="N60" t="e">
            <v>#REF!</v>
          </cell>
          <cell r="O60" t="e">
            <v>#REF!</v>
          </cell>
          <cell r="P60" t="e">
            <v>#REF!</v>
          </cell>
          <cell r="Q60" t="e">
            <v>#REF!</v>
          </cell>
          <cell r="R60" t="e">
            <v>#REF!</v>
          </cell>
          <cell r="S60">
            <v>420</v>
          </cell>
          <cell r="T60">
            <v>29</v>
          </cell>
          <cell r="U60">
            <v>366</v>
          </cell>
          <cell r="V60">
            <v>0</v>
          </cell>
          <cell r="W60" t="e">
            <v>#REF!</v>
          </cell>
          <cell r="X60" t="e">
            <v>#REF!</v>
          </cell>
          <cell r="Y60" t="e">
            <v>#REF!</v>
          </cell>
          <cell r="Z60" t="e">
            <v>#REF!</v>
          </cell>
          <cell r="AA60" t="e">
            <v>#REF!</v>
          </cell>
          <cell r="AB60" t="e">
            <v>#REF!</v>
          </cell>
          <cell r="AC60" t="e">
            <v>#REF!</v>
          </cell>
        </row>
        <row r="61">
          <cell r="C61" t="e">
            <v>#REF!</v>
          </cell>
          <cell r="D61" t="e">
            <v>#REF!</v>
          </cell>
          <cell r="E61">
            <v>0</v>
          </cell>
          <cell r="I61" t="e">
            <v>#REF!</v>
          </cell>
          <cell r="J61" t="e">
            <v>#REF!</v>
          </cell>
          <cell r="K61" t="e">
            <v>#REF!</v>
          </cell>
          <cell r="L61" t="e">
            <v>#REF!</v>
          </cell>
          <cell r="M61" t="e">
            <v>#REF!</v>
          </cell>
          <cell r="N61" t="e">
            <v>#REF!</v>
          </cell>
          <cell r="O61" t="e">
            <v>#REF!</v>
          </cell>
          <cell r="P61" t="e">
            <v>#REF!</v>
          </cell>
          <cell r="Q61" t="e">
            <v>#REF!</v>
          </cell>
          <cell r="R61" t="e">
            <v>#REF!</v>
          </cell>
          <cell r="S61">
            <v>0</v>
          </cell>
          <cell r="T61">
            <v>686</v>
          </cell>
          <cell r="U61">
            <v>1366.4353077609278</v>
          </cell>
          <cell r="V61">
            <v>0</v>
          </cell>
          <cell r="W61" t="e">
            <v>#REF!</v>
          </cell>
          <cell r="X61" t="e">
            <v>#REF!</v>
          </cell>
          <cell r="Y61" t="e">
            <v>#REF!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</row>
        <row r="62">
          <cell r="C62" t="e">
            <v>#REF!</v>
          </cell>
          <cell r="D62" t="e">
            <v>#REF!</v>
          </cell>
          <cell r="E62" t="e">
            <v>#REF!</v>
          </cell>
          <cell r="I62" t="e">
            <v>#REF!</v>
          </cell>
          <cell r="J62" t="e">
            <v>#REF!</v>
          </cell>
          <cell r="K62" t="e">
            <v>#REF!</v>
          </cell>
          <cell r="L62" t="e">
            <v>#REF!</v>
          </cell>
          <cell r="M62" t="e">
            <v>#REF!</v>
          </cell>
          <cell r="N62" t="e">
            <v>#REF!</v>
          </cell>
          <cell r="O62" t="e">
            <v>#REF!</v>
          </cell>
          <cell r="P62" t="e">
            <v>#REF!</v>
          </cell>
          <cell r="Q62" t="e">
            <v>#REF!</v>
          </cell>
          <cell r="R62" t="e">
            <v>#REF!</v>
          </cell>
          <cell r="S62">
            <v>53</v>
          </cell>
          <cell r="T62">
            <v>257</v>
          </cell>
          <cell r="U62">
            <v>75</v>
          </cell>
          <cell r="V62">
            <v>0</v>
          </cell>
          <cell r="W62" t="e">
            <v>#REF!</v>
          </cell>
          <cell r="X62" t="e">
            <v>#REF!</v>
          </cell>
          <cell r="Y62" t="e">
            <v>#REF!</v>
          </cell>
          <cell r="Z62" t="e">
            <v>#REF!</v>
          </cell>
          <cell r="AA62" t="e">
            <v>#REF!</v>
          </cell>
          <cell r="AB62" t="e">
            <v>#REF!</v>
          </cell>
          <cell r="AC62" t="e">
            <v>#REF!</v>
          </cell>
        </row>
        <row r="63">
          <cell r="C63" t="e">
            <v>#REF!</v>
          </cell>
          <cell r="D63" t="e">
            <v>#REF!</v>
          </cell>
          <cell r="E63" t="e">
            <v>#REF!</v>
          </cell>
          <cell r="I63" t="e">
            <v>#REF!</v>
          </cell>
          <cell r="J63" t="e">
            <v>#REF!</v>
          </cell>
          <cell r="K63" t="e">
            <v>#REF!</v>
          </cell>
          <cell r="L63" t="e">
            <v>#REF!</v>
          </cell>
          <cell r="M63" t="e">
            <v>#REF!</v>
          </cell>
          <cell r="N63" t="e">
            <v>#REF!</v>
          </cell>
          <cell r="O63" t="e">
            <v>#REF!</v>
          </cell>
          <cell r="P63" t="e">
            <v>#REF!</v>
          </cell>
          <cell r="Q63" t="e">
            <v>#REF!</v>
          </cell>
          <cell r="R63" t="e">
            <v>#REF!</v>
          </cell>
          <cell r="S63">
            <v>0</v>
          </cell>
          <cell r="T63">
            <v>0</v>
          </cell>
          <cell r="U63">
            <v>438</v>
          </cell>
          <cell r="V63">
            <v>0</v>
          </cell>
          <cell r="W63" t="e">
            <v>#REF!</v>
          </cell>
          <cell r="X63" t="e">
            <v>#REF!</v>
          </cell>
          <cell r="Y63" t="e">
            <v>#REF!</v>
          </cell>
          <cell r="Z63" t="e">
            <v>#REF!</v>
          </cell>
          <cell r="AA63" t="e">
            <v>#REF!</v>
          </cell>
          <cell r="AB63" t="e">
            <v>#REF!</v>
          </cell>
          <cell r="AC63" t="e">
            <v>#REF!</v>
          </cell>
        </row>
        <row r="64">
          <cell r="C64" t="e">
            <v>#REF!</v>
          </cell>
          <cell r="D64" t="e">
            <v>#REF!</v>
          </cell>
          <cell r="E64" t="e">
            <v>#REF!</v>
          </cell>
          <cell r="I64" t="e">
            <v>#REF!</v>
          </cell>
          <cell r="J64" t="e">
            <v>#REF!</v>
          </cell>
          <cell r="K64" t="e">
            <v>#REF!</v>
          </cell>
          <cell r="L64" t="e">
            <v>#REF!</v>
          </cell>
          <cell r="M64" t="e">
            <v>#REF!</v>
          </cell>
          <cell r="N64" t="e">
            <v>#REF!</v>
          </cell>
          <cell r="O64" t="e">
            <v>#REF!</v>
          </cell>
          <cell r="P64" t="e">
            <v>#REF!</v>
          </cell>
          <cell r="Q64" t="e">
            <v>#REF!</v>
          </cell>
          <cell r="R64" t="e">
            <v>#REF!</v>
          </cell>
          <cell r="T64">
            <v>69</v>
          </cell>
          <cell r="U64">
            <v>106</v>
          </cell>
          <cell r="V64">
            <v>0</v>
          </cell>
          <cell r="W64" t="e">
            <v>#REF!</v>
          </cell>
          <cell r="X64" t="e">
            <v>#REF!</v>
          </cell>
          <cell r="Y64" t="e">
            <v>#REF!</v>
          </cell>
          <cell r="Z64">
            <v>805</v>
          </cell>
          <cell r="AA64" t="e">
            <v>#REF!</v>
          </cell>
          <cell r="AB64">
            <v>989</v>
          </cell>
          <cell r="AC64">
            <v>16</v>
          </cell>
        </row>
        <row r="65">
          <cell r="C65" t="e">
            <v>#REF!</v>
          </cell>
          <cell r="D65" t="e">
            <v>#REF!</v>
          </cell>
          <cell r="E65">
            <v>26</v>
          </cell>
          <cell r="I65" t="e">
            <v>#REF!</v>
          </cell>
          <cell r="J65" t="e">
            <v>#REF!</v>
          </cell>
          <cell r="K65" t="e">
            <v>#REF!</v>
          </cell>
          <cell r="L65" t="e">
            <v>#REF!</v>
          </cell>
          <cell r="M65" t="e">
            <v>#REF!</v>
          </cell>
          <cell r="N65" t="e">
            <v>#REF!</v>
          </cell>
          <cell r="O65" t="e">
            <v>#REF!</v>
          </cell>
          <cell r="P65" t="e">
            <v>#REF!</v>
          </cell>
          <cell r="Q65" t="e">
            <v>#REF!</v>
          </cell>
          <cell r="R65" t="e">
            <v>#REF!</v>
          </cell>
          <cell r="S65">
            <v>1018</v>
          </cell>
          <cell r="T65">
            <v>9</v>
          </cell>
          <cell r="U65">
            <v>2104</v>
          </cell>
          <cell r="V65">
            <v>0</v>
          </cell>
          <cell r="W65" t="e">
            <v>#REF!</v>
          </cell>
          <cell r="X65" t="e">
            <v>#REF!</v>
          </cell>
          <cell r="Y65" t="e">
            <v>#REF!</v>
          </cell>
          <cell r="Z65">
            <v>10684</v>
          </cell>
          <cell r="AA65" t="e">
            <v>#REF!</v>
          </cell>
          <cell r="AB65">
            <v>14646</v>
          </cell>
          <cell r="AC65">
            <v>553</v>
          </cell>
        </row>
        <row r="66">
          <cell r="C66" t="e">
            <v>#REF!</v>
          </cell>
          <cell r="D66" t="e">
            <v>#REF!</v>
          </cell>
          <cell r="E66" t="e">
            <v>#REF!</v>
          </cell>
          <cell r="I66" t="e">
            <v>#REF!</v>
          </cell>
          <cell r="J66" t="e">
            <v>#REF!</v>
          </cell>
          <cell r="K66" t="e">
            <v>#REF!</v>
          </cell>
          <cell r="L66" t="e">
            <v>#REF!</v>
          </cell>
          <cell r="M66" t="e">
            <v>#REF!</v>
          </cell>
          <cell r="N66" t="e">
            <v>#REF!</v>
          </cell>
          <cell r="O66" t="e">
            <v>#REF!</v>
          </cell>
          <cell r="P66" t="e">
            <v>#REF!</v>
          </cell>
          <cell r="Q66" t="e">
            <v>#REF!</v>
          </cell>
          <cell r="R66" t="e">
            <v>#REF!</v>
          </cell>
          <cell r="T66">
            <v>432</v>
          </cell>
          <cell r="U66">
            <v>173</v>
          </cell>
          <cell r="V66">
            <v>259</v>
          </cell>
          <cell r="W66" t="e">
            <v>#REF!</v>
          </cell>
          <cell r="X66" t="e">
            <v>#REF!</v>
          </cell>
          <cell r="Y66" t="e">
            <v>#REF!</v>
          </cell>
          <cell r="Z66" t="e">
            <v>#REF!</v>
          </cell>
          <cell r="AA66" t="e">
            <v>#REF!</v>
          </cell>
          <cell r="AB66" t="e">
            <v>#REF!</v>
          </cell>
          <cell r="AC66" t="e">
            <v>#REF!</v>
          </cell>
        </row>
        <row r="67">
          <cell r="C67" t="e">
            <v>#REF!</v>
          </cell>
          <cell r="D67" t="e">
            <v>#REF!</v>
          </cell>
          <cell r="I67" t="e">
            <v>#REF!</v>
          </cell>
          <cell r="J67" t="e">
            <v>#REF!</v>
          </cell>
          <cell r="K67" t="e">
            <v>#REF!</v>
          </cell>
          <cell r="L67" t="e">
            <v>#REF!</v>
          </cell>
          <cell r="M67" t="e">
            <v>#REF!</v>
          </cell>
          <cell r="N67" t="e">
            <v>#REF!</v>
          </cell>
          <cell r="O67" t="e">
            <v>#REF!</v>
          </cell>
          <cell r="P67" t="e">
            <v>#REF!</v>
          </cell>
          <cell r="Q67" t="e">
            <v>#REF!</v>
          </cell>
          <cell r="R67" t="e">
            <v>#REF!</v>
          </cell>
          <cell r="U67">
            <v>347</v>
          </cell>
          <cell r="V67">
            <v>0</v>
          </cell>
          <cell r="W67" t="e">
            <v>#REF!</v>
          </cell>
          <cell r="X67" t="e">
            <v>#REF!</v>
          </cell>
          <cell r="Y67" t="e">
            <v>#REF!</v>
          </cell>
          <cell r="Z67">
            <v>293</v>
          </cell>
          <cell r="AB67">
            <v>293</v>
          </cell>
        </row>
        <row r="68">
          <cell r="C68" t="e">
            <v>#REF!</v>
          </cell>
          <cell r="D68" t="e">
            <v>#REF!</v>
          </cell>
          <cell r="E68">
            <v>31</v>
          </cell>
          <cell r="I68" t="e">
            <v>#REF!</v>
          </cell>
          <cell r="J68" t="e">
            <v>#REF!</v>
          </cell>
          <cell r="K68" t="e">
            <v>#REF!</v>
          </cell>
          <cell r="L68" t="e">
            <v>#REF!</v>
          </cell>
          <cell r="M68" t="e">
            <v>#REF!</v>
          </cell>
          <cell r="N68" t="e">
            <v>#REF!</v>
          </cell>
          <cell r="O68" t="e">
            <v>#REF!</v>
          </cell>
          <cell r="P68" t="e">
            <v>#REF!</v>
          </cell>
          <cell r="Q68" t="e">
            <v>#REF!</v>
          </cell>
          <cell r="R68" t="e">
            <v>#REF!</v>
          </cell>
          <cell r="S68">
            <v>0</v>
          </cell>
          <cell r="T68">
            <v>12</v>
          </cell>
          <cell r="U68">
            <v>4593</v>
          </cell>
          <cell r="V68">
            <v>0</v>
          </cell>
          <cell r="W68" t="e">
            <v>#REF!</v>
          </cell>
          <cell r="X68" t="e">
            <v>#REF!</v>
          </cell>
          <cell r="Y68" t="e">
            <v>#REF!</v>
          </cell>
          <cell r="Z68">
            <v>12027</v>
          </cell>
          <cell r="AA68">
            <v>3910</v>
          </cell>
          <cell r="AB68">
            <v>15937</v>
          </cell>
          <cell r="AC68">
            <v>1606</v>
          </cell>
        </row>
        <row r="69">
          <cell r="C69" t="e">
            <v>#REF!</v>
          </cell>
          <cell r="D69" t="e">
            <v>#REF!</v>
          </cell>
          <cell r="E69" t="e">
            <v>#REF!</v>
          </cell>
          <cell r="I69" t="e">
            <v>#REF!</v>
          </cell>
          <cell r="J69" t="e">
            <v>#REF!</v>
          </cell>
          <cell r="K69" t="e">
            <v>#REF!</v>
          </cell>
          <cell r="L69" t="e">
            <v>#REF!</v>
          </cell>
          <cell r="M69" t="e">
            <v>#REF!</v>
          </cell>
          <cell r="N69" t="e">
            <v>#REF!</v>
          </cell>
          <cell r="O69" t="e">
            <v>#REF!</v>
          </cell>
          <cell r="P69" t="e">
            <v>#REF!</v>
          </cell>
          <cell r="Q69" t="e">
            <v>#REF!</v>
          </cell>
          <cell r="R69" t="e">
            <v>#REF!</v>
          </cell>
          <cell r="S69">
            <v>1018</v>
          </cell>
          <cell r="T69">
            <v>146.88</v>
          </cell>
          <cell r="U69">
            <v>410.56140350877189</v>
          </cell>
          <cell r="V69">
            <v>0</v>
          </cell>
          <cell r="W69" t="e">
            <v>#REF!</v>
          </cell>
          <cell r="X69" t="e">
            <v>#REF!</v>
          </cell>
          <cell r="Y69" t="e">
            <v>#REF!</v>
          </cell>
          <cell r="Z69">
            <v>2169.4912280701756</v>
          </cell>
          <cell r="AA69">
            <v>948</v>
          </cell>
          <cell r="AB69">
            <v>3117.4912280701756</v>
          </cell>
        </row>
        <row r="70">
          <cell r="C70" t="e">
            <v>#REF!</v>
          </cell>
          <cell r="D70" t="e">
            <v>#REF!</v>
          </cell>
          <cell r="E70" t="e">
            <v>#REF!</v>
          </cell>
          <cell r="I70" t="e">
            <v>#REF!</v>
          </cell>
          <cell r="J70" t="e">
            <v>#REF!</v>
          </cell>
          <cell r="K70" t="e">
            <v>#REF!</v>
          </cell>
          <cell r="L70" t="e">
            <v>#REF!</v>
          </cell>
          <cell r="M70" t="e">
            <v>#REF!</v>
          </cell>
          <cell r="N70" t="e">
            <v>#REF!</v>
          </cell>
          <cell r="O70" t="e">
            <v>#REF!</v>
          </cell>
          <cell r="P70" t="e">
            <v>#REF!</v>
          </cell>
          <cell r="Q70" t="e">
            <v>#REF!</v>
          </cell>
          <cell r="R70" t="e">
            <v>#REF!</v>
          </cell>
          <cell r="S70">
            <v>1737.3999999999999</v>
          </cell>
          <cell r="T70">
            <v>12</v>
          </cell>
          <cell r="U70">
            <v>22</v>
          </cell>
          <cell r="V70">
            <v>0</v>
          </cell>
          <cell r="W70" t="e">
            <v>#REF!</v>
          </cell>
          <cell r="X70" t="e">
            <v>#REF!</v>
          </cell>
          <cell r="Y70" t="e">
            <v>#REF!</v>
          </cell>
          <cell r="Z70">
            <v>137</v>
          </cell>
          <cell r="AA70">
            <v>51</v>
          </cell>
          <cell r="AB70">
            <v>188</v>
          </cell>
        </row>
        <row r="71">
          <cell r="C71" t="e">
            <v>#REF!</v>
          </cell>
          <cell r="D71" t="e">
            <v>#REF!</v>
          </cell>
          <cell r="E71" t="e">
            <v>#REF!</v>
          </cell>
          <cell r="I71" t="e">
            <v>#REF!</v>
          </cell>
          <cell r="J71" t="e">
            <v>#REF!</v>
          </cell>
          <cell r="K71" t="e">
            <v>#REF!</v>
          </cell>
          <cell r="L71" t="e">
            <v>#REF!</v>
          </cell>
          <cell r="M71" t="e">
            <v>#REF!</v>
          </cell>
          <cell r="N71" t="e">
            <v>#REF!</v>
          </cell>
          <cell r="O71" t="e">
            <v>#REF!</v>
          </cell>
          <cell r="P71" t="e">
            <v>#REF!</v>
          </cell>
          <cell r="Q71" t="e">
            <v>#REF!</v>
          </cell>
          <cell r="R71" t="e">
            <v>#REF!</v>
          </cell>
          <cell r="S71">
            <v>422.54545454545456</v>
          </cell>
          <cell r="U71">
            <v>133</v>
          </cell>
          <cell r="V71">
            <v>0</v>
          </cell>
          <cell r="W71" t="e">
            <v>#REF!</v>
          </cell>
          <cell r="X71" t="e">
            <v>#REF!</v>
          </cell>
          <cell r="Y71" t="e">
            <v>#REF!</v>
          </cell>
          <cell r="Z71">
            <v>675</v>
          </cell>
          <cell r="AA71">
            <v>303</v>
          </cell>
          <cell r="AB71">
            <v>978</v>
          </cell>
        </row>
        <row r="72">
          <cell r="C72" t="e">
            <v>#REF!</v>
          </cell>
          <cell r="D72" t="e">
            <v>#REF!</v>
          </cell>
          <cell r="E72">
            <v>0</v>
          </cell>
          <cell r="I72" t="e">
            <v>#REF!</v>
          </cell>
          <cell r="J72" t="e">
            <v>#REF!</v>
          </cell>
          <cell r="K72" t="e">
            <v>#REF!</v>
          </cell>
          <cell r="L72" t="e">
            <v>#REF!</v>
          </cell>
          <cell r="M72" t="e">
            <v>#REF!</v>
          </cell>
          <cell r="N72" t="e">
            <v>#REF!</v>
          </cell>
          <cell r="O72">
            <v>0</v>
          </cell>
          <cell r="P72" t="e">
            <v>#REF!</v>
          </cell>
          <cell r="Q72" t="e">
            <v>#REF!</v>
          </cell>
          <cell r="R72" t="e">
            <v>#REF!</v>
          </cell>
          <cell r="S72">
            <v>23</v>
          </cell>
          <cell r="U72">
            <v>19</v>
          </cell>
          <cell r="V72">
            <v>0</v>
          </cell>
          <cell r="W72" t="e">
            <v>#REF!</v>
          </cell>
          <cell r="X72" t="e">
            <v>#REF!</v>
          </cell>
          <cell r="Y72" t="e">
            <v>#REF!</v>
          </cell>
          <cell r="Z72">
            <v>184</v>
          </cell>
          <cell r="AA72">
            <v>48</v>
          </cell>
          <cell r="AB72">
            <v>232</v>
          </cell>
        </row>
        <row r="73">
          <cell r="C73" t="e">
            <v>#REF!</v>
          </cell>
          <cell r="D73" t="e">
            <v>#REF!</v>
          </cell>
          <cell r="E73" t="e">
            <v>#REF!</v>
          </cell>
          <cell r="I73" t="e">
            <v>#REF!</v>
          </cell>
          <cell r="J73" t="e">
            <v>#REF!</v>
          </cell>
          <cell r="K73" t="e">
            <v>#REF!</v>
          </cell>
          <cell r="L73" t="e">
            <v>#REF!</v>
          </cell>
          <cell r="M73" t="e">
            <v>#REF!</v>
          </cell>
          <cell r="N73" t="e">
            <v>#REF!</v>
          </cell>
          <cell r="O73" t="e">
            <v>#REF!</v>
          </cell>
          <cell r="P73" t="e">
            <v>#REF!</v>
          </cell>
          <cell r="Q73" t="e">
            <v>#REF!</v>
          </cell>
          <cell r="R73" t="e">
            <v>#REF!</v>
          </cell>
          <cell r="S73">
            <v>0</v>
          </cell>
          <cell r="T73">
            <v>51</v>
          </cell>
          <cell r="U73">
            <v>28</v>
          </cell>
          <cell r="V73">
            <v>23</v>
          </cell>
          <cell r="W73" t="e">
            <v>#REF!</v>
          </cell>
          <cell r="X73" t="e">
            <v>#REF!</v>
          </cell>
          <cell r="Y73" t="e">
            <v>#REF!</v>
          </cell>
          <cell r="Z73" t="e">
            <v>#REF!</v>
          </cell>
          <cell r="AA73" t="e">
            <v>#REF!</v>
          </cell>
          <cell r="AB73" t="e">
            <v>#REF!</v>
          </cell>
          <cell r="AC73" t="e">
            <v>#REF!</v>
          </cell>
        </row>
        <row r="74">
          <cell r="C74" t="e">
            <v>#REF!</v>
          </cell>
          <cell r="D74" t="e">
            <v>#REF!</v>
          </cell>
          <cell r="E74" t="e">
            <v>#REF!</v>
          </cell>
          <cell r="I74" t="e">
            <v>#REF!</v>
          </cell>
          <cell r="J74" t="e">
            <v>#REF!</v>
          </cell>
          <cell r="K74" t="e">
            <v>#REF!</v>
          </cell>
          <cell r="L74" t="e">
            <v>#REF!</v>
          </cell>
          <cell r="M74" t="e">
            <v>#REF!</v>
          </cell>
          <cell r="N74" t="e">
            <v>#REF!</v>
          </cell>
          <cell r="O74" t="e">
            <v>#REF!</v>
          </cell>
          <cell r="P74" t="e">
            <v>#REF!</v>
          </cell>
          <cell r="Q74" t="e">
            <v>#REF!</v>
          </cell>
          <cell r="R74">
            <v>2</v>
          </cell>
          <cell r="U74">
            <v>494</v>
          </cell>
          <cell r="V74">
            <v>0</v>
          </cell>
          <cell r="W74" t="e">
            <v>#REF!</v>
          </cell>
          <cell r="X74" t="e">
            <v>#REF!</v>
          </cell>
          <cell r="Y74" t="e">
            <v>#REF!</v>
          </cell>
          <cell r="Z74" t="e">
            <v>#REF!</v>
          </cell>
          <cell r="AA74" t="e">
            <v>#REF!</v>
          </cell>
          <cell r="AB74" t="e">
            <v>#REF!</v>
          </cell>
          <cell r="AC74" t="e">
            <v>#REF!</v>
          </cell>
        </row>
        <row r="75">
          <cell r="C75" t="e">
            <v>#REF!</v>
          </cell>
          <cell r="D75" t="e">
            <v>#REF!</v>
          </cell>
          <cell r="E75" t="e">
            <v>#REF!</v>
          </cell>
          <cell r="I75" t="e">
            <v>#REF!</v>
          </cell>
          <cell r="J75" t="e">
            <v>#REF!</v>
          </cell>
          <cell r="K75" t="e">
            <v>#REF!</v>
          </cell>
          <cell r="L75" t="e">
            <v>#REF!</v>
          </cell>
          <cell r="M75" t="e">
            <v>#REF!</v>
          </cell>
          <cell r="N75" t="e">
            <v>#REF!</v>
          </cell>
          <cell r="O75" t="e">
            <v>#REF!</v>
          </cell>
          <cell r="P75" t="e">
            <v>#REF!</v>
          </cell>
          <cell r="Q75" t="e">
            <v>#REF!</v>
          </cell>
          <cell r="R75" t="e">
            <v>#REF!</v>
          </cell>
          <cell r="S75">
            <v>0</v>
          </cell>
          <cell r="T75">
            <v>51</v>
          </cell>
          <cell r="U75">
            <v>28</v>
          </cell>
          <cell r="V75">
            <v>23</v>
          </cell>
          <cell r="W75" t="e">
            <v>#REF!</v>
          </cell>
          <cell r="X75" t="e">
            <v>#REF!</v>
          </cell>
          <cell r="Y75" t="e">
            <v>#REF!</v>
          </cell>
          <cell r="Z75" t="e">
            <v>#REF!</v>
          </cell>
          <cell r="AA75" t="e">
            <v>#REF!</v>
          </cell>
          <cell r="AB75" t="e">
            <v>#REF!</v>
          </cell>
          <cell r="AC75" t="e">
            <v>#REF!</v>
          </cell>
        </row>
        <row r="76">
          <cell r="C76" t="e">
            <v>#REF!</v>
          </cell>
          <cell r="D76" t="e">
            <v>#REF!</v>
          </cell>
          <cell r="E76" t="e">
            <v>#REF!</v>
          </cell>
          <cell r="I76" t="e">
            <v>#REF!</v>
          </cell>
          <cell r="J76" t="e">
            <v>#REF!</v>
          </cell>
          <cell r="K76" t="e">
            <v>#REF!</v>
          </cell>
          <cell r="L76" t="e">
            <v>#REF!</v>
          </cell>
          <cell r="M76" t="e">
            <v>#REF!</v>
          </cell>
          <cell r="N76" t="e">
            <v>#REF!</v>
          </cell>
          <cell r="O76" t="e">
            <v>#REF!</v>
          </cell>
          <cell r="P76" t="e">
            <v>#REF!</v>
          </cell>
          <cell r="Q76" t="e">
            <v>#REF!</v>
          </cell>
          <cell r="R76" t="e">
            <v>#REF!</v>
          </cell>
          <cell r="S76">
            <v>0</v>
          </cell>
          <cell r="T76">
            <v>51</v>
          </cell>
          <cell r="U76">
            <v>28</v>
          </cell>
          <cell r="V76">
            <v>23</v>
          </cell>
          <cell r="W76" t="e">
            <v>#REF!</v>
          </cell>
          <cell r="X76" t="e">
            <v>#REF!</v>
          </cell>
          <cell r="Y76" t="e">
            <v>#REF!</v>
          </cell>
          <cell r="Z76">
            <v>401</v>
          </cell>
          <cell r="AA76">
            <v>0</v>
          </cell>
          <cell r="AB76">
            <v>401</v>
          </cell>
          <cell r="AC76" t="e">
            <v>#REF!</v>
          </cell>
        </row>
        <row r="77">
          <cell r="C77" t="e">
            <v>#REF!</v>
          </cell>
          <cell r="D77" t="e">
            <v>#REF!</v>
          </cell>
          <cell r="E77">
            <v>0</v>
          </cell>
          <cell r="I77" t="e">
            <v>#REF!</v>
          </cell>
          <cell r="J77" t="e">
            <v>#REF!</v>
          </cell>
          <cell r="K77" t="e">
            <v>#REF!</v>
          </cell>
          <cell r="L77" t="e">
            <v>#REF!</v>
          </cell>
          <cell r="M77" t="e">
            <v>#REF!</v>
          </cell>
          <cell r="N77" t="e">
            <v>#REF!</v>
          </cell>
          <cell r="O77">
            <v>12</v>
          </cell>
          <cell r="P77" t="e">
            <v>#REF!</v>
          </cell>
          <cell r="Q77" t="e">
            <v>#REF!</v>
          </cell>
          <cell r="R77">
            <v>11</v>
          </cell>
          <cell r="S77">
            <v>101</v>
          </cell>
          <cell r="T77">
            <v>12</v>
          </cell>
          <cell r="U77">
            <v>2919.666666666667</v>
          </cell>
          <cell r="V77">
            <v>0</v>
          </cell>
          <cell r="W77" t="e">
            <v>#REF!</v>
          </cell>
          <cell r="X77" t="e">
            <v>#REF!</v>
          </cell>
          <cell r="Y77" t="e">
            <v>#REF!</v>
          </cell>
          <cell r="Z77">
            <v>17733.666666666668</v>
          </cell>
          <cell r="AA77">
            <v>5796</v>
          </cell>
          <cell r="AB77">
            <v>23529.666666666668</v>
          </cell>
          <cell r="AC77" t="e">
            <v>#REF!</v>
          </cell>
        </row>
        <row r="78">
          <cell r="C78" t="e">
            <v>#REF!</v>
          </cell>
          <cell r="D78" t="e">
            <v>#REF!</v>
          </cell>
          <cell r="E78" t="e">
            <v>#REF!</v>
          </cell>
          <cell r="I78" t="e">
            <v>#REF!</v>
          </cell>
          <cell r="J78" t="e">
            <v>#REF!</v>
          </cell>
          <cell r="K78" t="e">
            <v>#REF!</v>
          </cell>
          <cell r="L78" t="e">
            <v>#REF!</v>
          </cell>
          <cell r="M78" t="e">
            <v>#REF!</v>
          </cell>
          <cell r="N78" t="e">
            <v>#REF!</v>
          </cell>
          <cell r="O78">
            <v>12</v>
          </cell>
          <cell r="P78" t="e">
            <v>#REF!</v>
          </cell>
          <cell r="Q78" t="e">
            <v>#REF!</v>
          </cell>
          <cell r="R78">
            <v>11</v>
          </cell>
          <cell r="T78">
            <v>0</v>
          </cell>
          <cell r="U78">
            <v>703</v>
          </cell>
          <cell r="V78">
            <v>373</v>
          </cell>
          <cell r="W78" t="e">
            <v>#REF!</v>
          </cell>
          <cell r="X78" t="e">
            <v>#REF!</v>
          </cell>
          <cell r="Y78" t="e">
            <v>#REF!</v>
          </cell>
          <cell r="Z78">
            <v>330</v>
          </cell>
          <cell r="AA78">
            <v>0</v>
          </cell>
          <cell r="AB78">
            <v>330</v>
          </cell>
        </row>
        <row r="79">
          <cell r="C79" t="e">
            <v>#REF!</v>
          </cell>
          <cell r="D79" t="e">
            <v>#REF!</v>
          </cell>
          <cell r="E79" t="e">
            <v>#REF!</v>
          </cell>
          <cell r="I79" t="e">
            <v>#REF!</v>
          </cell>
          <cell r="J79" t="e">
            <v>#REF!</v>
          </cell>
          <cell r="K79" t="e">
            <v>#REF!</v>
          </cell>
          <cell r="L79" t="e">
            <v>#REF!</v>
          </cell>
          <cell r="M79" t="e">
            <v>#REF!</v>
          </cell>
          <cell r="N79" t="e">
            <v>#REF!</v>
          </cell>
          <cell r="O79" t="e">
            <v>#REF!</v>
          </cell>
          <cell r="P79" t="e">
            <v>#REF!</v>
          </cell>
          <cell r="Q79" t="e">
            <v>#REF!</v>
          </cell>
          <cell r="R79" t="e">
            <v>#REF!</v>
          </cell>
          <cell r="S79">
            <v>0</v>
          </cell>
          <cell r="T79">
            <v>1129</v>
          </cell>
          <cell r="U79">
            <v>2217</v>
          </cell>
          <cell r="V79">
            <v>262</v>
          </cell>
          <cell r="W79" t="e">
            <v>#REF!</v>
          </cell>
          <cell r="X79" t="e">
            <v>#REF!</v>
          </cell>
          <cell r="Y79" t="e">
            <v>#REF!</v>
          </cell>
          <cell r="Z79">
            <v>1955</v>
          </cell>
          <cell r="AA79" t="e">
            <v>#REF!</v>
          </cell>
          <cell r="AB79">
            <v>1955</v>
          </cell>
        </row>
        <row r="80">
          <cell r="C80" t="e">
            <v>#REF!</v>
          </cell>
          <cell r="D80" t="e">
            <v>#REF!</v>
          </cell>
          <cell r="E80" t="e">
            <v>#REF!</v>
          </cell>
          <cell r="I80" t="e">
            <v>#REF!</v>
          </cell>
          <cell r="J80" t="e">
            <v>#REF!</v>
          </cell>
          <cell r="K80" t="e">
            <v>#REF!</v>
          </cell>
          <cell r="L80" t="e">
            <v>#REF!</v>
          </cell>
          <cell r="M80" t="e">
            <v>#REF!</v>
          </cell>
          <cell r="N80" t="e">
            <v>#REF!</v>
          </cell>
          <cell r="O80" t="e">
            <v>#REF!</v>
          </cell>
          <cell r="P80" t="e">
            <v>#REF!</v>
          </cell>
          <cell r="Q80" t="e">
            <v>#REF!</v>
          </cell>
          <cell r="R80" t="e">
            <v>#REF!</v>
          </cell>
          <cell r="S80">
            <v>0</v>
          </cell>
          <cell r="T80">
            <v>824</v>
          </cell>
          <cell r="U80">
            <v>261</v>
          </cell>
          <cell r="V80">
            <v>563</v>
          </cell>
          <cell r="W80" t="e">
            <v>#REF!</v>
          </cell>
          <cell r="X80" t="e">
            <v>#REF!</v>
          </cell>
          <cell r="Y80" t="e">
            <v>#REF!</v>
          </cell>
          <cell r="Z80" t="e">
            <v>#REF!</v>
          </cell>
          <cell r="AA80" t="e">
            <v>#REF!</v>
          </cell>
          <cell r="AB80" t="e">
            <v>#REF!</v>
          </cell>
          <cell r="AC80" t="e">
            <v>#REF!</v>
          </cell>
        </row>
        <row r="81">
          <cell r="C81" t="e">
            <v>#REF!</v>
          </cell>
          <cell r="D81" t="e">
            <v>#REF!</v>
          </cell>
          <cell r="E81" t="e">
            <v>#REF!</v>
          </cell>
          <cell r="I81">
            <v>30</v>
          </cell>
          <cell r="J81">
            <v>30</v>
          </cell>
          <cell r="M81">
            <v>3</v>
          </cell>
          <cell r="P81">
            <v>2</v>
          </cell>
          <cell r="S81">
            <v>0</v>
          </cell>
          <cell r="U81">
            <v>65</v>
          </cell>
          <cell r="V81">
            <v>30</v>
          </cell>
          <cell r="W81" t="e">
            <v>#REF!</v>
          </cell>
          <cell r="X81" t="e">
            <v>#REF!</v>
          </cell>
          <cell r="Y81" t="e">
            <v>#REF!</v>
          </cell>
          <cell r="Z81" t="e">
            <v>#REF!</v>
          </cell>
          <cell r="AA81" t="e">
            <v>#REF!</v>
          </cell>
          <cell r="AB81" t="e">
            <v>#REF!</v>
          </cell>
          <cell r="AC81" t="e">
            <v>#REF!</v>
          </cell>
        </row>
        <row r="82">
          <cell r="C82">
            <v>813.00000000000011</v>
          </cell>
          <cell r="D82">
            <v>501</v>
          </cell>
          <cell r="E82">
            <v>312.33333333333337</v>
          </cell>
          <cell r="I82">
            <v>1754.3098245614035</v>
          </cell>
          <cell r="J82">
            <v>5683.5263157894733</v>
          </cell>
          <cell r="K82">
            <v>3206.467894736842</v>
          </cell>
          <cell r="L82">
            <v>2466.0584210526313</v>
          </cell>
          <cell r="M82">
            <v>13401.17543859649</v>
          </cell>
          <cell r="N82">
            <v>9336</v>
          </cell>
          <cell r="O82">
            <v>4065.1754385964914</v>
          </cell>
          <cell r="P82">
            <v>10489.423728813559</v>
          </cell>
          <cell r="Q82">
            <v>6721</v>
          </cell>
          <cell r="R82">
            <v>3768.4237288135591</v>
          </cell>
          <cell r="S82">
            <v>0</v>
          </cell>
          <cell r="T82">
            <v>1129</v>
          </cell>
          <cell r="U82">
            <v>34743.435307760927</v>
          </cell>
          <cell r="V82">
            <v>18819.309824561402</v>
          </cell>
          <cell r="W82">
            <v>15924.125483199525</v>
          </cell>
          <cell r="X82">
            <v>16058.125483199525</v>
          </cell>
          <cell r="Y82">
            <v>178596</v>
          </cell>
          <cell r="Z82">
            <v>194654.12548319952</v>
          </cell>
          <cell r="AA82">
            <v>173414</v>
          </cell>
          <cell r="AB82">
            <v>368068.12548319955</v>
          </cell>
          <cell r="AC82">
            <v>16009</v>
          </cell>
        </row>
        <row r="83">
          <cell r="C83" t="e">
            <v>#REF!</v>
          </cell>
          <cell r="D83" t="e">
            <v>#REF!</v>
          </cell>
          <cell r="E83">
            <v>312.33333333333337</v>
          </cell>
          <cell r="P83">
            <v>21</v>
          </cell>
          <cell r="S83">
            <v>51</v>
          </cell>
          <cell r="T83">
            <v>33.660000000000004</v>
          </cell>
          <cell r="U83">
            <v>14098.435307760927</v>
          </cell>
          <cell r="V83">
            <v>5945.3098245614019</v>
          </cell>
          <cell r="W83">
            <v>19280</v>
          </cell>
          <cell r="X83">
            <v>19280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</row>
        <row r="84">
          <cell r="C84" t="e">
            <v>#REF!</v>
          </cell>
          <cell r="D84" t="e">
            <v>#REF!</v>
          </cell>
          <cell r="E84" t="e">
            <v>#REF!</v>
          </cell>
          <cell r="I84" t="e">
            <v>#REF!</v>
          </cell>
          <cell r="J84" t="e">
            <v>#REF!</v>
          </cell>
          <cell r="K84" t="e">
            <v>#REF!</v>
          </cell>
          <cell r="L84" t="e">
            <v>#REF!</v>
          </cell>
          <cell r="M84" t="e">
            <v>#REF!</v>
          </cell>
          <cell r="N84" t="e">
            <v>#REF!</v>
          </cell>
          <cell r="O84" t="e">
            <v>#REF!</v>
          </cell>
          <cell r="P84" t="e">
            <v>#REF!</v>
          </cell>
          <cell r="Q84" t="e">
            <v>#REF!</v>
          </cell>
          <cell r="R84" t="e">
            <v>#REF!</v>
          </cell>
          <cell r="S84">
            <v>0</v>
          </cell>
          <cell r="T84">
            <v>824</v>
          </cell>
          <cell r="U84">
            <v>261</v>
          </cell>
          <cell r="V84">
            <v>563</v>
          </cell>
          <cell r="W84" t="e">
            <v>#REF!</v>
          </cell>
          <cell r="X84" t="e">
            <v>#REF!</v>
          </cell>
          <cell r="Y84" t="e">
            <v>#REF!</v>
          </cell>
          <cell r="Z84" t="e">
            <v>#REF!</v>
          </cell>
          <cell r="AA84" t="e">
            <v>#REF!</v>
          </cell>
          <cell r="AB84" t="e">
            <v>#REF!</v>
          </cell>
          <cell r="AC84" t="e">
            <v>#REF!</v>
          </cell>
        </row>
        <row r="85">
          <cell r="C85" t="e">
            <v>#REF!</v>
          </cell>
          <cell r="D85" t="e">
            <v>#REF!</v>
          </cell>
          <cell r="E85" t="e">
            <v>#REF!</v>
          </cell>
          <cell r="I85" t="e">
            <v>#REF!</v>
          </cell>
          <cell r="J85" t="e">
            <v>#REF!</v>
          </cell>
          <cell r="K85" t="e">
            <v>#REF!</v>
          </cell>
          <cell r="L85" t="e">
            <v>#REF!</v>
          </cell>
          <cell r="M85" t="e">
            <v>#REF!</v>
          </cell>
          <cell r="N85" t="e">
            <v>#REF!</v>
          </cell>
          <cell r="O85" t="e">
            <v>#REF!</v>
          </cell>
          <cell r="P85" t="e">
            <v>#REF!</v>
          </cell>
          <cell r="Q85" t="e">
            <v>#REF!</v>
          </cell>
          <cell r="R85" t="e">
            <v>#REF!</v>
          </cell>
          <cell r="S85">
            <v>0</v>
          </cell>
          <cell r="T85">
            <v>1129</v>
          </cell>
          <cell r="U85">
            <v>3670</v>
          </cell>
          <cell r="V85">
            <v>3670</v>
          </cell>
          <cell r="W85">
            <v>492.48599999999999</v>
          </cell>
          <cell r="X85">
            <v>342.49799999999999</v>
          </cell>
          <cell r="Y85">
            <v>149.988</v>
          </cell>
          <cell r="Z85">
            <v>0</v>
          </cell>
          <cell r="AA85">
            <v>0</v>
          </cell>
          <cell r="AB85">
            <v>342.49799999999999</v>
          </cell>
          <cell r="AC85">
            <v>149.988</v>
          </cell>
        </row>
        <row r="86">
          <cell r="C86" t="e">
            <v>#REF!</v>
          </cell>
          <cell r="D86" t="e">
            <v>#REF!</v>
          </cell>
          <cell r="E86" t="e">
            <v>#REF!</v>
          </cell>
          <cell r="I86">
            <v>1754.3098245614035</v>
          </cell>
          <cell r="J86">
            <v>5683.5263157894733</v>
          </cell>
          <cell r="K86">
            <v>3206.467894736842</v>
          </cell>
          <cell r="L86">
            <v>2466.0584210526313</v>
          </cell>
          <cell r="M86">
            <v>13401.17543859649</v>
          </cell>
          <cell r="N86">
            <v>9336</v>
          </cell>
          <cell r="O86">
            <v>4065.1754385964914</v>
          </cell>
          <cell r="P86">
            <v>10489.423728813559</v>
          </cell>
          <cell r="Q86">
            <v>6721</v>
          </cell>
          <cell r="R86">
            <v>3768.4237288135591</v>
          </cell>
          <cell r="S86">
            <v>0</v>
          </cell>
          <cell r="T86">
            <v>1129</v>
          </cell>
          <cell r="U86">
            <v>38413.435307760927</v>
          </cell>
          <cell r="V86">
            <v>22489.309824561402</v>
          </cell>
          <cell r="W86">
            <v>821</v>
          </cell>
          <cell r="X86">
            <v>571</v>
          </cell>
          <cell r="Y86">
            <v>250</v>
          </cell>
          <cell r="Z86">
            <v>0</v>
          </cell>
          <cell r="AA86">
            <v>0</v>
          </cell>
          <cell r="AB86">
            <v>571</v>
          </cell>
          <cell r="AC86">
            <v>250</v>
          </cell>
        </row>
        <row r="87">
          <cell r="C87" t="e">
            <v>#REF!</v>
          </cell>
          <cell r="D87" t="e">
            <v>#REF!</v>
          </cell>
          <cell r="E87" t="e">
            <v>#REF!</v>
          </cell>
          <cell r="I87" t="e">
            <v>#REF!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 t="e">
            <v>#REF!</v>
          </cell>
          <cell r="T87">
            <v>0</v>
          </cell>
          <cell r="U87">
            <v>230.42400000000001</v>
          </cell>
          <cell r="V87">
            <v>178.35599999999999</v>
          </cell>
          <cell r="W87" t="e">
            <v>#REF!</v>
          </cell>
          <cell r="X87" t="e">
            <v>#REF!</v>
          </cell>
          <cell r="Y87" t="e">
            <v>#REF!</v>
          </cell>
          <cell r="Z87">
            <v>0</v>
          </cell>
          <cell r="AA87">
            <v>0</v>
          </cell>
          <cell r="AB87" t="e">
            <v>#REF!</v>
          </cell>
          <cell r="AC87" t="e">
            <v>#REF!</v>
          </cell>
        </row>
        <row r="88">
          <cell r="C88" t="e">
            <v>#REF!</v>
          </cell>
          <cell r="D88" t="e">
            <v>#REF!</v>
          </cell>
          <cell r="E88" t="e">
            <v>#REF!</v>
          </cell>
          <cell r="I88" t="e">
            <v>#REF!</v>
          </cell>
          <cell r="J88" t="e">
            <v>#REF!</v>
          </cell>
          <cell r="M88" t="e">
            <v>#REF!</v>
          </cell>
          <cell r="P88" t="e">
            <v>#REF!</v>
          </cell>
          <cell r="S88" t="e">
            <v>#REF!</v>
          </cell>
          <cell r="U88">
            <v>384</v>
          </cell>
          <cell r="V88">
            <v>297</v>
          </cell>
          <cell r="W88" t="e">
            <v>#REF!</v>
          </cell>
          <cell r="X88" t="e">
            <v>#REF!</v>
          </cell>
          <cell r="Y88" t="e">
            <v>#REF!</v>
          </cell>
          <cell r="Z88">
            <v>0</v>
          </cell>
          <cell r="AA88">
            <v>0</v>
          </cell>
          <cell r="AB88" t="e">
            <v>#REF!</v>
          </cell>
          <cell r="AC88" t="e">
            <v>#REF!</v>
          </cell>
        </row>
        <row r="89">
          <cell r="C89" t="e">
            <v>#REF!</v>
          </cell>
          <cell r="D89" t="e">
            <v>#REF!</v>
          </cell>
          <cell r="E89" t="e">
            <v>#REF!</v>
          </cell>
          <cell r="I89" t="e">
            <v>#REF!</v>
          </cell>
          <cell r="J89" t="e">
            <v>#REF!</v>
          </cell>
          <cell r="K89" t="e">
            <v>#REF!</v>
          </cell>
          <cell r="L89" t="e">
            <v>#REF!</v>
          </cell>
          <cell r="M89" t="e">
            <v>#REF!</v>
          </cell>
          <cell r="N89" t="e">
            <v>#REF!</v>
          </cell>
          <cell r="O89" t="e">
            <v>#REF!</v>
          </cell>
          <cell r="P89" t="e">
            <v>#REF!</v>
          </cell>
          <cell r="Q89" t="e">
            <v>#REF!</v>
          </cell>
          <cell r="R89" t="e">
            <v>#REF!</v>
          </cell>
          <cell r="S89">
            <v>0</v>
          </cell>
          <cell r="T89">
            <v>824</v>
          </cell>
          <cell r="U89">
            <v>261</v>
          </cell>
          <cell r="V89">
            <v>563</v>
          </cell>
          <cell r="W89" t="e">
            <v>#REF!</v>
          </cell>
          <cell r="X89" t="e">
            <v>#REF!</v>
          </cell>
          <cell r="Y89" t="e">
            <v>#REF!</v>
          </cell>
          <cell r="Z89" t="e">
            <v>#REF!</v>
          </cell>
          <cell r="AA89" t="e">
            <v>#REF!</v>
          </cell>
          <cell r="AB89" t="e">
            <v>#REF!</v>
          </cell>
          <cell r="AC89" t="e">
            <v>#REF!</v>
          </cell>
        </row>
        <row r="90">
          <cell r="C90" t="e">
            <v>#REF!</v>
          </cell>
          <cell r="D90" t="e">
            <v>#REF!</v>
          </cell>
          <cell r="E90" t="e">
            <v>#REF!</v>
          </cell>
          <cell r="I90" t="e">
            <v>#REF!</v>
          </cell>
          <cell r="J90" t="e">
            <v>#REF!</v>
          </cell>
          <cell r="K90" t="e">
            <v>#REF!</v>
          </cell>
          <cell r="L90" t="e">
            <v>#REF!</v>
          </cell>
          <cell r="M90" t="e">
            <v>#REF!</v>
          </cell>
          <cell r="N90" t="e">
            <v>#REF!</v>
          </cell>
          <cell r="O90" t="e">
            <v>#REF!</v>
          </cell>
          <cell r="P90" t="e">
            <v>#REF!</v>
          </cell>
          <cell r="Q90" t="e">
            <v>#REF!</v>
          </cell>
          <cell r="R90" t="e">
            <v>#REF!</v>
          </cell>
          <cell r="S90">
            <v>0</v>
          </cell>
          <cell r="T90">
            <v>824</v>
          </cell>
          <cell r="U90">
            <v>0</v>
          </cell>
          <cell r="V90">
            <v>0</v>
          </cell>
          <cell r="W90" t="e">
            <v>#REF!</v>
          </cell>
          <cell r="X90" t="e">
            <v>#REF!</v>
          </cell>
          <cell r="Y90" t="e">
            <v>#REF!</v>
          </cell>
          <cell r="Z90" t="e">
            <v>#REF!</v>
          </cell>
          <cell r="AA90" t="e">
            <v>#REF!</v>
          </cell>
          <cell r="AB90" t="e">
            <v>#REF!</v>
          </cell>
          <cell r="AC90" t="e">
            <v>#REF!</v>
          </cell>
        </row>
        <row r="91">
          <cell r="C91" t="e">
            <v>#REF!</v>
          </cell>
          <cell r="D91" t="e">
            <v>#REF!</v>
          </cell>
          <cell r="E91" t="e">
            <v>#REF!</v>
          </cell>
          <cell r="I91" t="e">
            <v>#REF!</v>
          </cell>
          <cell r="J91" t="e">
            <v>#REF!</v>
          </cell>
          <cell r="K91" t="e">
            <v>#REF!</v>
          </cell>
          <cell r="L91" t="e">
            <v>#REF!</v>
          </cell>
          <cell r="M91" t="e">
            <v>#REF!</v>
          </cell>
          <cell r="N91" t="e">
            <v>#REF!</v>
          </cell>
          <cell r="O91" t="e">
            <v>#REF!</v>
          </cell>
          <cell r="P91" t="e">
            <v>#REF!</v>
          </cell>
          <cell r="Q91" t="e">
            <v>#REF!</v>
          </cell>
          <cell r="R91" t="e">
            <v>#REF!</v>
          </cell>
          <cell r="S91">
            <v>0</v>
          </cell>
          <cell r="T91">
            <v>0</v>
          </cell>
          <cell r="U91">
            <v>39085.52597442759</v>
          </cell>
          <cell r="V91">
            <v>23000.665824561402</v>
          </cell>
          <cell r="W91" t="e">
            <v>#REF!</v>
          </cell>
          <cell r="X91" t="e">
            <v>#REF!</v>
          </cell>
          <cell r="Y91" t="e">
            <v>#REF!</v>
          </cell>
          <cell r="Z91" t="e">
            <v>#REF!</v>
          </cell>
          <cell r="AA91" t="e">
            <v>#REF!</v>
          </cell>
          <cell r="AB91" t="e">
            <v>#REF!</v>
          </cell>
          <cell r="AC91" t="e">
            <v>#REF!</v>
          </cell>
        </row>
        <row r="92">
          <cell r="C92">
            <v>1485.0906666666669</v>
          </cell>
          <cell r="D92">
            <v>1012.3559999999998</v>
          </cell>
          <cell r="E92">
            <v>473.06800000000004</v>
          </cell>
          <cell r="I92">
            <v>1729.3098245614035</v>
          </cell>
          <cell r="J92">
            <v>4172.5263157894733</v>
          </cell>
          <cell r="K92">
            <v>1695.467894736842</v>
          </cell>
          <cell r="L92">
            <v>2466.0584210526313</v>
          </cell>
          <cell r="M92">
            <v>2563.1754385964905</v>
          </cell>
          <cell r="N92">
            <v>1786</v>
          </cell>
          <cell r="O92">
            <v>777.1754385964914</v>
          </cell>
          <cell r="P92">
            <v>2218.4237288135591</v>
          </cell>
          <cell r="Q92">
            <v>1422</v>
          </cell>
          <cell r="R92">
            <v>796.42372881355914</v>
          </cell>
          <cell r="S92">
            <v>0</v>
          </cell>
          <cell r="T92">
            <v>1129</v>
          </cell>
          <cell r="U92">
            <v>14770.52597442759</v>
          </cell>
          <cell r="V92">
            <v>6456.6658245614017</v>
          </cell>
          <cell r="W92">
            <v>8313.8601498661901</v>
          </cell>
          <cell r="X92">
            <v>7802.8601498661901</v>
          </cell>
          <cell r="Y92">
            <v>65204</v>
          </cell>
          <cell r="Z92">
            <v>73006.860149866174</v>
          </cell>
          <cell r="AA92">
            <v>30183</v>
          </cell>
          <cell r="AB92">
            <v>103189.86014986626</v>
          </cell>
          <cell r="AC92">
            <v>3160</v>
          </cell>
        </row>
        <row r="93">
          <cell r="C93" t="e">
            <v>#REF!</v>
          </cell>
          <cell r="D93">
            <v>54</v>
          </cell>
          <cell r="E93">
            <v>34</v>
          </cell>
          <cell r="I93" t="e">
            <v>#REF!</v>
          </cell>
          <cell r="J93" t="e">
            <v>#REF!</v>
          </cell>
          <cell r="K93">
            <v>282.3363157894737</v>
          </cell>
          <cell r="L93">
            <v>386.6636842105263</v>
          </cell>
          <cell r="M93" t="e">
            <v>#REF!</v>
          </cell>
          <cell r="N93">
            <v>199</v>
          </cell>
          <cell r="O93">
            <v>87</v>
          </cell>
          <cell r="P93" t="e">
            <v>#REF!</v>
          </cell>
          <cell r="Q93">
            <v>80</v>
          </cell>
          <cell r="R93">
            <v>45.61671126969965</v>
          </cell>
          <cell r="S93">
            <v>71</v>
          </cell>
          <cell r="T93">
            <v>139</v>
          </cell>
          <cell r="U93">
            <v>1776.9967112696997</v>
          </cell>
          <cell r="V93">
            <v>906.38</v>
          </cell>
          <cell r="W93" t="e">
            <v>#REF!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C93">
            <v>149</v>
          </cell>
        </row>
        <row r="94">
          <cell r="C94" t="e">
            <v>#REF!</v>
          </cell>
          <cell r="I94" t="e">
            <v>#REF!</v>
          </cell>
          <cell r="J94" t="e">
            <v>#REF!</v>
          </cell>
          <cell r="M94" t="e">
            <v>#REF!</v>
          </cell>
          <cell r="P94" t="e">
            <v>#REF!</v>
          </cell>
          <cell r="S94">
            <v>8</v>
          </cell>
          <cell r="T94">
            <v>75</v>
          </cell>
          <cell r="U94">
            <v>3306</v>
          </cell>
          <cell r="W94" t="e">
            <v>#REF!</v>
          </cell>
          <cell r="X94">
            <v>-129.33333333333334</v>
          </cell>
          <cell r="Y94">
            <v>-96</v>
          </cell>
          <cell r="Z94">
            <v>-33.333333333333343</v>
          </cell>
        </row>
        <row r="95">
          <cell r="C95" t="e">
            <v>#REF!</v>
          </cell>
          <cell r="I95" t="e">
            <v>#REF!</v>
          </cell>
          <cell r="J95" t="e">
            <v>#REF!</v>
          </cell>
          <cell r="M95" t="e">
            <v>#REF!</v>
          </cell>
          <cell r="P95" t="e">
            <v>#REF!</v>
          </cell>
          <cell r="S95">
            <v>0</v>
          </cell>
          <cell r="T95">
            <v>54</v>
          </cell>
          <cell r="U95">
            <v>1754</v>
          </cell>
          <cell r="W95" t="e">
            <v>#REF!</v>
          </cell>
        </row>
        <row r="96">
          <cell r="C96" t="e">
            <v>#REF!</v>
          </cell>
          <cell r="I96" t="e">
            <v>#REF!</v>
          </cell>
          <cell r="J96" t="e">
            <v>#REF!</v>
          </cell>
          <cell r="M96" t="e">
            <v>#REF!</v>
          </cell>
          <cell r="P96" t="e">
            <v>#REF!</v>
          </cell>
          <cell r="S96">
            <v>0</v>
          </cell>
          <cell r="U96">
            <v>494</v>
          </cell>
          <cell r="W96" t="e">
            <v>#REF!</v>
          </cell>
        </row>
        <row r="97">
          <cell r="C97" t="e">
            <v>#REF!</v>
          </cell>
          <cell r="I97" t="e">
            <v>#REF!</v>
          </cell>
          <cell r="J97" t="e">
            <v>#REF!</v>
          </cell>
          <cell r="M97" t="e">
            <v>#REF!</v>
          </cell>
          <cell r="P97" t="e">
            <v>#REF!</v>
          </cell>
          <cell r="Q97">
            <v>0</v>
          </cell>
          <cell r="R97">
            <v>0</v>
          </cell>
          <cell r="S97">
            <v>0</v>
          </cell>
          <cell r="T97">
            <v>3616.0618606060607</v>
          </cell>
          <cell r="U97">
            <v>913</v>
          </cell>
          <cell r="V97">
            <v>0</v>
          </cell>
          <cell r="W97" t="e">
            <v>#REF!</v>
          </cell>
          <cell r="X97">
            <v>14977.853030303029</v>
          </cell>
          <cell r="Y97">
            <v>11068</v>
          </cell>
          <cell r="Z97">
            <v>3909.8530303030298</v>
          </cell>
          <cell r="AA97">
            <v>0</v>
          </cell>
        </row>
        <row r="98">
          <cell r="C98" t="e">
            <v>#REF!</v>
          </cell>
          <cell r="I98" t="e">
            <v>#REF!</v>
          </cell>
          <cell r="J98" t="e">
            <v>#REF!</v>
          </cell>
          <cell r="M98" t="e">
            <v>#REF!</v>
          </cell>
          <cell r="P98" t="e">
            <v>#REF!</v>
          </cell>
          <cell r="S98" t="e">
            <v>#REF!</v>
          </cell>
          <cell r="U98">
            <v>0</v>
          </cell>
          <cell r="W98" t="e">
            <v>#REF!</v>
          </cell>
        </row>
        <row r="99">
          <cell r="C99" t="e">
            <v>#REF!</v>
          </cell>
          <cell r="I99" t="e">
            <v>#REF!</v>
          </cell>
          <cell r="J99" t="e">
            <v>#REF!</v>
          </cell>
          <cell r="M99" t="e">
            <v>#REF!</v>
          </cell>
          <cell r="P99" t="e">
            <v>#REF!</v>
          </cell>
          <cell r="Q99">
            <v>0</v>
          </cell>
          <cell r="R99">
            <v>0</v>
          </cell>
          <cell r="S99">
            <v>3</v>
          </cell>
          <cell r="T99">
            <v>2384.0618606060607</v>
          </cell>
          <cell r="U99">
            <v>0</v>
          </cell>
          <cell r="V99">
            <v>0</v>
          </cell>
          <cell r="W99" t="e">
            <v>#REF!</v>
          </cell>
          <cell r="X99">
            <v>2407.8530303030293</v>
          </cell>
          <cell r="Y99">
            <v>1779</v>
          </cell>
          <cell r="Z99">
            <v>628.85303030302975</v>
          </cell>
          <cell r="AA99">
            <v>0</v>
          </cell>
        </row>
        <row r="100">
          <cell r="C100" t="e">
            <v>#REF!</v>
          </cell>
          <cell r="I100" t="e">
            <v>#REF!</v>
          </cell>
          <cell r="J100" t="e">
            <v>#REF!</v>
          </cell>
          <cell r="M100" t="e">
            <v>#REF!</v>
          </cell>
          <cell r="P100" t="e">
            <v>#REF!</v>
          </cell>
          <cell r="S100">
            <v>0</v>
          </cell>
          <cell r="U100">
            <v>1093</v>
          </cell>
          <cell r="W100" t="e">
            <v>#REF!</v>
          </cell>
          <cell r="X100">
            <v>85</v>
          </cell>
        </row>
        <row r="101">
          <cell r="C101" t="e">
            <v>#REF!</v>
          </cell>
          <cell r="I101" t="e">
            <v>#REF!</v>
          </cell>
          <cell r="J101" t="e">
            <v>#REF!</v>
          </cell>
          <cell r="M101" t="e">
            <v>#REF!</v>
          </cell>
          <cell r="P101" t="e">
            <v>#REF!</v>
          </cell>
          <cell r="S101">
            <v>0</v>
          </cell>
          <cell r="U101">
            <v>913</v>
          </cell>
          <cell r="V101">
            <v>0</v>
          </cell>
          <cell r="W101" t="e">
            <v>#REF!</v>
          </cell>
          <cell r="X101">
            <v>100</v>
          </cell>
        </row>
        <row r="102">
          <cell r="C102" t="e">
            <v>#REF!</v>
          </cell>
          <cell r="I102" t="e">
            <v>#REF!</v>
          </cell>
          <cell r="J102" t="e">
            <v>#REF!</v>
          </cell>
          <cell r="M102" t="e">
            <v>#REF!</v>
          </cell>
          <cell r="P102" t="e">
            <v>#REF!</v>
          </cell>
          <cell r="S102">
            <v>3</v>
          </cell>
          <cell r="U102">
            <v>50</v>
          </cell>
          <cell r="W102" t="e">
            <v>#REF!</v>
          </cell>
          <cell r="X102">
            <v>100</v>
          </cell>
        </row>
        <row r="103">
          <cell r="C103" t="e">
            <v>#REF!</v>
          </cell>
          <cell r="I103" t="e">
            <v>#REF!</v>
          </cell>
          <cell r="J103" t="e">
            <v>#REF!</v>
          </cell>
          <cell r="M103" t="e">
            <v>#REF!</v>
          </cell>
          <cell r="P103" t="e">
            <v>#REF!</v>
          </cell>
          <cell r="S103" t="e">
            <v>#REF!</v>
          </cell>
          <cell r="T103">
            <v>10</v>
          </cell>
          <cell r="U103">
            <v>130</v>
          </cell>
          <cell r="W103" t="e">
            <v>#REF!</v>
          </cell>
          <cell r="X103">
            <v>0</v>
          </cell>
        </row>
        <row r="104">
          <cell r="C104" t="e">
            <v>#REF!</v>
          </cell>
          <cell r="I104" t="e">
            <v>#REF!</v>
          </cell>
          <cell r="J104" t="e">
            <v>#REF!</v>
          </cell>
          <cell r="M104" t="e">
            <v>#REF!</v>
          </cell>
          <cell r="P104" t="e">
            <v>#REF!</v>
          </cell>
          <cell r="S104">
            <v>100</v>
          </cell>
          <cell r="T104">
            <v>10</v>
          </cell>
          <cell r="U104">
            <v>3922</v>
          </cell>
          <cell r="W104" t="e">
            <v>#REF!</v>
          </cell>
        </row>
        <row r="105">
          <cell r="C105" t="e">
            <v>#REF!</v>
          </cell>
          <cell r="I105" t="e">
            <v>#REF!</v>
          </cell>
          <cell r="J105" t="e">
            <v>#REF!</v>
          </cell>
          <cell r="M105" t="e">
            <v>#REF!</v>
          </cell>
          <cell r="P105" t="e">
            <v>#REF!</v>
          </cell>
          <cell r="S105" t="e">
            <v>#REF!</v>
          </cell>
          <cell r="U105">
            <v>261</v>
          </cell>
          <cell r="W105" t="e">
            <v>#REF!</v>
          </cell>
        </row>
        <row r="106">
          <cell r="C106" t="e">
            <v>#REF!</v>
          </cell>
          <cell r="I106" t="e">
            <v>#REF!</v>
          </cell>
          <cell r="J106" t="e">
            <v>#REF!</v>
          </cell>
          <cell r="M106" t="e">
            <v>#REF!</v>
          </cell>
          <cell r="P106" t="e">
            <v>#REF!</v>
          </cell>
          <cell r="S106">
            <v>278</v>
          </cell>
          <cell r="T106">
            <v>55</v>
          </cell>
          <cell r="U106">
            <v>3661</v>
          </cell>
          <cell r="V106" t="e">
            <v>#REF!</v>
          </cell>
          <cell r="W106" t="e">
            <v>#REF!</v>
          </cell>
          <cell r="X106">
            <v>0</v>
          </cell>
          <cell r="Y106">
            <v>0</v>
          </cell>
        </row>
        <row r="107">
          <cell r="C107" t="e">
            <v>#REF!</v>
          </cell>
          <cell r="I107" t="e">
            <v>#REF!</v>
          </cell>
          <cell r="J107" t="e">
            <v>#REF!</v>
          </cell>
          <cell r="M107" t="e">
            <v>#REF!</v>
          </cell>
          <cell r="P107" t="e">
            <v>#REF!</v>
          </cell>
          <cell r="T107">
            <v>55</v>
          </cell>
          <cell r="U107">
            <v>-38.052597442759001</v>
          </cell>
          <cell r="V107">
            <v>-38.052597442759001</v>
          </cell>
          <cell r="W107" t="e">
            <v>#REF!</v>
          </cell>
        </row>
        <row r="108">
          <cell r="C108" t="e">
            <v>#REF!</v>
          </cell>
          <cell r="D108">
            <v>0</v>
          </cell>
          <cell r="E108">
            <v>0</v>
          </cell>
          <cell r="I108" t="e">
            <v>#REF!</v>
          </cell>
          <cell r="J108" t="e">
            <v>#REF!</v>
          </cell>
          <cell r="M108" t="e">
            <v>#REF!</v>
          </cell>
          <cell r="N108">
            <v>0</v>
          </cell>
          <cell r="O108">
            <v>0</v>
          </cell>
          <cell r="P108" t="e">
            <v>#REF!</v>
          </cell>
          <cell r="Q108">
            <v>0</v>
          </cell>
          <cell r="R108">
            <v>0</v>
          </cell>
          <cell r="S108" t="e">
            <v>#REF!</v>
          </cell>
          <cell r="T108">
            <v>0</v>
          </cell>
          <cell r="U108">
            <v>268</v>
          </cell>
          <cell r="V108" t="e">
            <v>#REF!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</row>
        <row r="109">
          <cell r="C109" t="e">
            <v>#REF!</v>
          </cell>
          <cell r="D109">
            <v>0</v>
          </cell>
          <cell r="E109">
            <v>0</v>
          </cell>
          <cell r="I109" t="e">
            <v>#REF!</v>
          </cell>
          <cell r="J109" t="e">
            <v>#REF!</v>
          </cell>
          <cell r="M109" t="e">
            <v>#REF!</v>
          </cell>
          <cell r="N109">
            <v>0</v>
          </cell>
          <cell r="O109">
            <v>0</v>
          </cell>
          <cell r="P109" t="e">
            <v>#REF!</v>
          </cell>
          <cell r="S109" t="e">
            <v>#REF!</v>
          </cell>
          <cell r="T109">
            <v>0</v>
          </cell>
          <cell r="U109">
            <v>0</v>
          </cell>
          <cell r="V109">
            <v>0</v>
          </cell>
          <cell r="W109" t="e">
            <v>#REF!</v>
          </cell>
        </row>
        <row r="110">
          <cell r="C110" t="e">
            <v>#REF!</v>
          </cell>
          <cell r="I110" t="e">
            <v>#REF!</v>
          </cell>
          <cell r="J110" t="e">
            <v>#REF!</v>
          </cell>
          <cell r="M110" t="e">
            <v>#REF!</v>
          </cell>
          <cell r="P110" t="e">
            <v>#REF!</v>
          </cell>
          <cell r="S110">
            <v>708.125</v>
          </cell>
          <cell r="U110">
            <v>0</v>
          </cell>
          <cell r="W110" t="e">
            <v>#REF!</v>
          </cell>
          <cell r="X110">
            <v>0</v>
          </cell>
        </row>
        <row r="111">
          <cell r="C111" t="e">
            <v>#REF!</v>
          </cell>
          <cell r="I111" t="e">
            <v>#REF!</v>
          </cell>
          <cell r="J111" t="e">
            <v>#REF!</v>
          </cell>
          <cell r="M111" t="e">
            <v>#REF!</v>
          </cell>
          <cell r="P111" t="e">
            <v>#REF!</v>
          </cell>
          <cell r="S111">
            <v>897</v>
          </cell>
          <cell r="U111">
            <v>1568.5</v>
          </cell>
          <cell r="W111" t="e">
            <v>#REF!</v>
          </cell>
        </row>
        <row r="112">
          <cell r="C112" t="e">
            <v>#REF!</v>
          </cell>
          <cell r="I112">
            <v>13</v>
          </cell>
          <cell r="J112">
            <v>9.3333333333333339</v>
          </cell>
          <cell r="M112">
            <v>0</v>
          </cell>
          <cell r="P112">
            <v>30</v>
          </cell>
          <cell r="S112">
            <v>0</v>
          </cell>
          <cell r="U112">
            <v>53.583333333333336</v>
          </cell>
          <cell r="V112" t="e">
            <v>#REF!</v>
          </cell>
          <cell r="W112" t="e">
            <v>#REF!</v>
          </cell>
        </row>
        <row r="113">
          <cell r="C113">
            <v>-12710</v>
          </cell>
          <cell r="P113">
            <v>0</v>
          </cell>
          <cell r="S113">
            <v>0</v>
          </cell>
          <cell r="W113">
            <v>-12710</v>
          </cell>
          <cell r="X113" t="e">
            <v>#REF!</v>
          </cell>
        </row>
        <row r="114">
          <cell r="C114">
            <v>0</v>
          </cell>
          <cell r="P114">
            <v>0</v>
          </cell>
          <cell r="S114">
            <v>0</v>
          </cell>
          <cell r="U114" t="e">
            <v>#REF!</v>
          </cell>
          <cell r="V114" t="e">
            <v>#REF!</v>
          </cell>
          <cell r="W114" t="e">
            <v>#REF!</v>
          </cell>
          <cell r="X114">
            <v>0</v>
          </cell>
        </row>
        <row r="115">
          <cell r="C115" t="e">
            <v>#REF!</v>
          </cell>
          <cell r="D115">
            <v>0</v>
          </cell>
          <cell r="E115">
            <v>0</v>
          </cell>
          <cell r="I115" t="e">
            <v>#REF!</v>
          </cell>
          <cell r="J115" t="e">
            <v>#REF!</v>
          </cell>
          <cell r="M115" t="e">
            <v>#REF!</v>
          </cell>
          <cell r="N115">
            <v>0</v>
          </cell>
          <cell r="O115">
            <v>0</v>
          </cell>
          <cell r="P115" t="e">
            <v>#REF!</v>
          </cell>
          <cell r="Q115">
            <v>0</v>
          </cell>
          <cell r="R115">
            <v>0</v>
          </cell>
          <cell r="S115" t="e">
            <v>#REF!</v>
          </cell>
          <cell r="T115">
            <v>65</v>
          </cell>
          <cell r="U115" t="e">
            <v>#REF!</v>
          </cell>
          <cell r="W115" t="e">
            <v>#REF!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</row>
        <row r="116">
          <cell r="C116" t="e">
            <v>#REF!</v>
          </cell>
          <cell r="D116">
            <v>0</v>
          </cell>
          <cell r="E116">
            <v>0</v>
          </cell>
          <cell r="I116" t="e">
            <v>#REF!</v>
          </cell>
          <cell r="J116" t="e">
            <v>#REF!</v>
          </cell>
          <cell r="M116" t="e">
            <v>#REF!</v>
          </cell>
          <cell r="N116">
            <v>0</v>
          </cell>
          <cell r="O116">
            <v>0</v>
          </cell>
          <cell r="P116" t="e">
            <v>#REF!</v>
          </cell>
          <cell r="Q116">
            <v>0</v>
          </cell>
          <cell r="R116">
            <v>0</v>
          </cell>
          <cell r="S116" t="e">
            <v>#REF!</v>
          </cell>
          <cell r="T116">
            <v>65</v>
          </cell>
          <cell r="U116">
            <v>7512.0307358905739</v>
          </cell>
          <cell r="V116" t="e">
            <v>#REF!</v>
          </cell>
          <cell r="W116" t="e">
            <v>#REF!</v>
          </cell>
          <cell r="X116">
            <v>0</v>
          </cell>
          <cell r="AC116">
            <v>0</v>
          </cell>
        </row>
        <row r="117">
          <cell r="C117" t="e">
            <v>#REF!</v>
          </cell>
          <cell r="D117">
            <v>0</v>
          </cell>
          <cell r="E117">
            <v>0</v>
          </cell>
          <cell r="I117">
            <v>672.25</v>
          </cell>
          <cell r="J117">
            <v>1037.0833333333333</v>
          </cell>
          <cell r="M117">
            <v>136.125</v>
          </cell>
          <cell r="N117">
            <v>0</v>
          </cell>
          <cell r="O117">
            <v>0</v>
          </cell>
          <cell r="P117">
            <v>291.25</v>
          </cell>
          <cell r="S117">
            <v>1077.625</v>
          </cell>
          <cell r="T117">
            <v>0</v>
          </cell>
          <cell r="U117">
            <v>6599.0307358905739</v>
          </cell>
          <cell r="W117" t="e">
            <v>#REF!</v>
          </cell>
          <cell r="X117">
            <v>0</v>
          </cell>
          <cell r="Z117">
            <v>0</v>
          </cell>
        </row>
        <row r="118">
          <cell r="P118">
            <v>0</v>
          </cell>
          <cell r="S118">
            <v>0</v>
          </cell>
          <cell r="U118" t="e">
            <v>#REF!</v>
          </cell>
          <cell r="W118" t="e">
            <v>#REF!</v>
          </cell>
          <cell r="X118">
            <v>0</v>
          </cell>
        </row>
        <row r="119">
          <cell r="P119">
            <v>0</v>
          </cell>
          <cell r="S119">
            <v>0</v>
          </cell>
          <cell r="U119">
            <v>-230.79318209931299</v>
          </cell>
          <cell r="W119" t="e">
            <v>#REF!</v>
          </cell>
          <cell r="X119" t="e">
            <v>#REF!</v>
          </cell>
          <cell r="Y119" t="e">
            <v>#REF!</v>
          </cell>
        </row>
        <row r="120">
          <cell r="P120">
            <v>0</v>
          </cell>
          <cell r="S120">
            <v>0</v>
          </cell>
          <cell r="U120">
            <v>-380.52597442758997</v>
          </cell>
          <cell r="V120">
            <v>6725.3341754385983</v>
          </cell>
          <cell r="W120">
            <v>-7406.8601498661901</v>
          </cell>
          <cell r="X120" t="e">
            <v>#REF!</v>
          </cell>
        </row>
        <row r="121">
          <cell r="P121">
            <v>0</v>
          </cell>
          <cell r="S121">
            <v>0</v>
          </cell>
          <cell r="U121">
            <v>0</v>
          </cell>
          <cell r="W121">
            <v>0</v>
          </cell>
          <cell r="X121">
            <v>0</v>
          </cell>
          <cell r="Z121">
            <v>0</v>
          </cell>
        </row>
        <row r="122">
          <cell r="P122">
            <v>0</v>
          </cell>
          <cell r="S122">
            <v>0</v>
          </cell>
          <cell r="U122">
            <v>-149.73279232827699</v>
          </cell>
          <cell r="X122">
            <v>0</v>
          </cell>
          <cell r="AC122">
            <v>0</v>
          </cell>
        </row>
        <row r="123">
          <cell r="U123">
            <v>7.59</v>
          </cell>
          <cell r="X123" t="e">
            <v>#DIV/0!</v>
          </cell>
        </row>
        <row r="124">
          <cell r="S124">
            <v>0</v>
          </cell>
          <cell r="U124">
            <v>0</v>
          </cell>
          <cell r="W124">
            <v>24998</v>
          </cell>
          <cell r="X124">
            <v>0</v>
          </cell>
          <cell r="Y124">
            <v>24998</v>
          </cell>
          <cell r="Z124">
            <v>0</v>
          </cell>
          <cell r="AB124">
            <v>0</v>
          </cell>
        </row>
        <row r="125">
          <cell r="T125">
            <v>0</v>
          </cell>
          <cell r="U125">
            <v>8678</v>
          </cell>
          <cell r="W125" t="e">
            <v>#REF!</v>
          </cell>
          <cell r="X125" t="e">
            <v>#VALUE!</v>
          </cell>
          <cell r="Z125">
            <v>0</v>
          </cell>
          <cell r="AC125">
            <v>0</v>
          </cell>
        </row>
        <row r="126">
          <cell r="U126">
            <v>-7406.8601498661901</v>
          </cell>
          <cell r="V126">
            <v>25363</v>
          </cell>
          <cell r="W126">
            <v>30.79</v>
          </cell>
          <cell r="Z126" t="e">
            <v>#DIV/0!</v>
          </cell>
          <cell r="AC126">
            <v>0</v>
          </cell>
        </row>
        <row r="127">
          <cell r="U127">
            <v>30.45</v>
          </cell>
          <cell r="W127" t="e">
            <v>#REF!</v>
          </cell>
          <cell r="Z127" t="e">
            <v>#REF!</v>
          </cell>
          <cell r="AC127" t="e">
            <v>#DIV/0!</v>
          </cell>
        </row>
        <row r="128">
          <cell r="T128">
            <v>300</v>
          </cell>
          <cell r="U128">
            <v>56.44</v>
          </cell>
          <cell r="W128">
            <v>0</v>
          </cell>
          <cell r="Z128">
            <v>0</v>
          </cell>
          <cell r="AC128" t="e">
            <v>#DIV/0!</v>
          </cell>
        </row>
        <row r="129">
          <cell r="J129">
            <v>0</v>
          </cell>
          <cell r="U129">
            <v>0</v>
          </cell>
          <cell r="AC129">
            <v>0</v>
          </cell>
        </row>
        <row r="130">
          <cell r="W130">
            <v>11.87</v>
          </cell>
          <cell r="Z130" t="e">
            <v>#DIV/0!</v>
          </cell>
        </row>
        <row r="131">
          <cell r="P131">
            <v>1223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8.49</v>
          </cell>
          <cell r="V131">
            <v>25363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0</v>
          </cell>
          <cell r="AC131" t="e">
            <v>#DIV/0!</v>
          </cell>
        </row>
        <row r="132">
          <cell r="P132">
            <v>2446</v>
          </cell>
          <cell r="S132">
            <v>0</v>
          </cell>
          <cell r="T132">
            <v>0</v>
          </cell>
          <cell r="U132">
            <v>0</v>
          </cell>
          <cell r="V132">
            <v>187.5</v>
          </cell>
          <cell r="W132" t="e">
            <v>#REF!</v>
          </cell>
          <cell r="X132">
            <v>0</v>
          </cell>
          <cell r="Y132">
            <v>0</v>
          </cell>
          <cell r="Z132" t="e">
            <v>#REF!</v>
          </cell>
        </row>
        <row r="133">
          <cell r="T133">
            <v>0</v>
          </cell>
          <cell r="U133">
            <v>6.57</v>
          </cell>
          <cell r="V133">
            <v>25550.5</v>
          </cell>
          <cell r="W133">
            <v>57083</v>
          </cell>
          <cell r="X133">
            <v>57083</v>
          </cell>
          <cell r="AC133" t="e">
            <v>#DIV/0!</v>
          </cell>
        </row>
        <row r="134">
          <cell r="U134">
            <v>29726</v>
          </cell>
          <cell r="V134">
            <v>29726</v>
          </cell>
          <cell r="X134" t="e">
            <v>#REF!</v>
          </cell>
          <cell r="Y134" t="e">
            <v>#VALUE!</v>
          </cell>
          <cell r="Z134" t="e">
            <v>#REF!</v>
          </cell>
          <cell r="AA134" t="e">
            <v>#REF!</v>
          </cell>
        </row>
        <row r="135">
          <cell r="T135">
            <v>300</v>
          </cell>
          <cell r="U135" t="e">
            <v>#REF!</v>
          </cell>
          <cell r="V135" t="e">
            <v>#REF!</v>
          </cell>
          <cell r="W135">
            <v>300</v>
          </cell>
        </row>
        <row r="136">
          <cell r="J136">
            <v>1</v>
          </cell>
          <cell r="T136">
            <v>300</v>
          </cell>
          <cell r="U136">
            <v>300</v>
          </cell>
          <cell r="W136">
            <v>1</v>
          </cell>
        </row>
        <row r="137">
          <cell r="C137">
            <v>0</v>
          </cell>
          <cell r="I137">
            <v>0</v>
          </cell>
          <cell r="J137">
            <v>1</v>
          </cell>
          <cell r="M137">
            <v>0</v>
          </cell>
          <cell r="P137">
            <v>0</v>
          </cell>
          <cell r="S137">
            <v>0</v>
          </cell>
          <cell r="T137">
            <v>142</v>
          </cell>
          <cell r="U137">
            <v>1</v>
          </cell>
        </row>
        <row r="138">
          <cell r="C138" t="e">
            <v>#REF!</v>
          </cell>
          <cell r="I138" t="e">
            <v>#REF!</v>
          </cell>
          <cell r="J138" t="e">
            <v>#REF!</v>
          </cell>
          <cell r="M138" t="e">
            <v>#REF!</v>
          </cell>
          <cell r="P138" t="e">
            <v>#REF!</v>
          </cell>
          <cell r="T138">
            <v>0</v>
          </cell>
          <cell r="U138" t="e">
            <v>#REF!</v>
          </cell>
          <cell r="W138">
            <v>82081</v>
          </cell>
          <cell r="X138">
            <v>57083</v>
          </cell>
          <cell r="Y138">
            <v>24998</v>
          </cell>
          <cell r="Z138">
            <v>0</v>
          </cell>
        </row>
        <row r="139">
          <cell r="C139">
            <v>40</v>
          </cell>
          <cell r="T139">
            <v>0</v>
          </cell>
          <cell r="U139">
            <v>38404</v>
          </cell>
          <cell r="V139">
            <v>29726</v>
          </cell>
          <cell r="W139">
            <v>0</v>
          </cell>
          <cell r="X139">
            <v>0</v>
          </cell>
          <cell r="AC139">
            <v>0</v>
          </cell>
        </row>
        <row r="140">
          <cell r="U140">
            <v>0</v>
          </cell>
          <cell r="V140">
            <v>0</v>
          </cell>
          <cell r="W140">
            <v>82081</v>
          </cell>
          <cell r="X140">
            <v>57083</v>
          </cell>
          <cell r="Y140">
            <v>24998</v>
          </cell>
        </row>
        <row r="141">
          <cell r="U141">
            <v>38404</v>
          </cell>
          <cell r="V141">
            <v>29726</v>
          </cell>
          <cell r="W141">
            <v>8678</v>
          </cell>
          <cell r="Z141" t="e">
            <v>#REF!</v>
          </cell>
          <cell r="AA141" t="e">
            <v>#REF!</v>
          </cell>
          <cell r="AB141" t="e">
            <v>#REF!</v>
          </cell>
          <cell r="AC141" t="e">
            <v>#REF!</v>
          </cell>
        </row>
        <row r="142">
          <cell r="W142" t="e">
            <v>#REF!</v>
          </cell>
          <cell r="X142" t="e">
            <v>#REF!</v>
          </cell>
          <cell r="Y142" t="e">
            <v>#REF!</v>
          </cell>
          <cell r="AC142">
            <v>3160</v>
          </cell>
        </row>
        <row r="143">
          <cell r="C143">
            <v>17.179166666666667</v>
          </cell>
          <cell r="U143">
            <v>-1</v>
          </cell>
          <cell r="V143">
            <v>29.2</v>
          </cell>
          <cell r="W143">
            <v>-46</v>
          </cell>
        </row>
        <row r="144">
          <cell r="C144">
            <v>0</v>
          </cell>
          <cell r="I144">
            <v>0</v>
          </cell>
          <cell r="J144">
            <v>0</v>
          </cell>
          <cell r="M144">
            <v>0</v>
          </cell>
          <cell r="N144" t="str">
            <v xml:space="preserve">                   КОРИГУВАННЯ   ПЛАНУ   НА   СЕРПЕНЬ  1998 р</v>
          </cell>
          <cell r="P144">
            <v>0</v>
          </cell>
          <cell r="S144">
            <v>0</v>
          </cell>
          <cell r="W144">
            <v>0</v>
          </cell>
        </row>
        <row r="145">
          <cell r="C145">
            <v>72</v>
          </cell>
          <cell r="I145">
            <v>604</v>
          </cell>
          <cell r="J145">
            <v>1770.6000000000001</v>
          </cell>
          <cell r="M145">
            <v>753.30000000000007</v>
          </cell>
          <cell r="P145">
            <v>322</v>
          </cell>
          <cell r="S145">
            <v>0</v>
          </cell>
          <cell r="T145">
            <v>312</v>
          </cell>
          <cell r="U145">
            <v>0</v>
          </cell>
          <cell r="W145">
            <v>3847.9000000000005</v>
          </cell>
        </row>
        <row r="146">
          <cell r="C146">
            <v>72</v>
          </cell>
          <cell r="I146">
            <v>370</v>
          </cell>
          <cell r="J146">
            <v>1217.0999999999999</v>
          </cell>
          <cell r="M146">
            <v>548.70000000000005</v>
          </cell>
          <cell r="P146">
            <v>180</v>
          </cell>
          <cell r="T146">
            <v>194</v>
          </cell>
          <cell r="U146">
            <v>4402</v>
          </cell>
          <cell r="W146">
            <v>2595.8000000000002</v>
          </cell>
        </row>
        <row r="147">
          <cell r="C147">
            <v>80</v>
          </cell>
          <cell r="I147">
            <v>300</v>
          </cell>
          <cell r="J147">
            <v>1360</v>
          </cell>
          <cell r="M147">
            <v>7</v>
          </cell>
          <cell r="P147">
            <v>1174</v>
          </cell>
          <cell r="U147">
            <v>2921</v>
          </cell>
          <cell r="W147">
            <v>0</v>
          </cell>
        </row>
        <row r="148">
          <cell r="I148">
            <v>0</v>
          </cell>
          <cell r="U148">
            <v>0</v>
          </cell>
          <cell r="W148">
            <v>0</v>
          </cell>
        </row>
        <row r="149">
          <cell r="I149" t="e">
            <v>#REF!</v>
          </cell>
          <cell r="J149" t="e">
            <v>#REF!</v>
          </cell>
          <cell r="M149" t="e">
            <v>#REF!</v>
          </cell>
          <cell r="P149" t="e">
            <v>#REF!</v>
          </cell>
          <cell r="U149">
            <v>0</v>
          </cell>
          <cell r="W149" t="e">
            <v>#REF!</v>
          </cell>
        </row>
        <row r="150">
          <cell r="C150">
            <v>17.179166666666667</v>
          </cell>
          <cell r="I150">
            <v>502</v>
          </cell>
          <cell r="J150">
            <v>1041.8333333333333</v>
          </cell>
          <cell r="K150">
            <v>0</v>
          </cell>
          <cell r="L150">
            <v>0</v>
          </cell>
          <cell r="M150">
            <v>213</v>
          </cell>
          <cell r="N150" t="e">
            <v>#REF!</v>
          </cell>
          <cell r="O150">
            <v>0</v>
          </cell>
          <cell r="P150">
            <v>0</v>
          </cell>
          <cell r="S150" t="e">
            <v>#REF!</v>
          </cell>
          <cell r="T150">
            <v>630</v>
          </cell>
          <cell r="U150">
            <v>317</v>
          </cell>
          <cell r="W150">
            <v>1774.0124999999998</v>
          </cell>
        </row>
        <row r="151">
          <cell r="C151">
            <v>17.179166666666667</v>
          </cell>
          <cell r="I151">
            <v>0</v>
          </cell>
          <cell r="J151">
            <v>0</v>
          </cell>
          <cell r="M151">
            <v>0</v>
          </cell>
          <cell r="U151">
            <v>1774.0124999999998</v>
          </cell>
          <cell r="W151">
            <v>0</v>
          </cell>
        </row>
        <row r="152">
          <cell r="C152">
            <v>0</v>
          </cell>
          <cell r="I152" t="e">
            <v>#REF!</v>
          </cell>
          <cell r="J152" t="e">
            <v>#REF!</v>
          </cell>
          <cell r="M152" t="e">
            <v>#REF!</v>
          </cell>
          <cell r="P152" t="e">
            <v>#REF!</v>
          </cell>
          <cell r="U152">
            <v>0</v>
          </cell>
          <cell r="W152" t="e">
            <v>#REF!</v>
          </cell>
        </row>
        <row r="153">
          <cell r="C153">
            <v>80</v>
          </cell>
          <cell r="I153" t="e">
            <v>#REF!</v>
          </cell>
          <cell r="J153" t="e">
            <v>#REF!</v>
          </cell>
          <cell r="M153" t="e">
            <v>#REF!</v>
          </cell>
          <cell r="P153" t="e">
            <v>#REF!</v>
          </cell>
          <cell r="S153">
            <v>0</v>
          </cell>
          <cell r="U153">
            <v>4085</v>
          </cell>
          <cell r="W153" t="e">
            <v>#REF!</v>
          </cell>
        </row>
        <row r="154">
          <cell r="C154">
            <v>80</v>
          </cell>
          <cell r="I154">
            <v>0</v>
          </cell>
          <cell r="J154" t="e">
            <v>#REF!</v>
          </cell>
          <cell r="M154" t="e">
            <v>#REF!</v>
          </cell>
          <cell r="P154" t="e">
            <v>#REF!</v>
          </cell>
          <cell r="W154" t="e">
            <v>#REF!</v>
          </cell>
          <cell r="Y154">
            <v>1507.2</v>
          </cell>
        </row>
        <row r="155">
          <cell r="I155">
            <v>-195.33333333333334</v>
          </cell>
          <cell r="J155">
            <v>-166</v>
          </cell>
          <cell r="M155">
            <v>-272</v>
          </cell>
          <cell r="O155">
            <v>250</v>
          </cell>
          <cell r="P155">
            <v>-165.33333333333334</v>
          </cell>
          <cell r="U155">
            <v>0</v>
          </cell>
          <cell r="W155">
            <v>-798.66666666666674</v>
          </cell>
          <cell r="X155" t="str">
            <v>ОЧИК.18.02.</v>
          </cell>
        </row>
        <row r="156">
          <cell r="I156">
            <v>0</v>
          </cell>
          <cell r="J156">
            <v>-298</v>
          </cell>
          <cell r="M156">
            <v>-180</v>
          </cell>
          <cell r="P156">
            <v>-100</v>
          </cell>
          <cell r="U156">
            <v>-578</v>
          </cell>
          <cell r="W156">
            <v>0</v>
          </cell>
        </row>
        <row r="157">
          <cell r="C157" t="e">
            <v>#REF!</v>
          </cell>
          <cell r="D157" t="str">
            <v>АПАРАТ ЕЛЕКТРО</v>
          </cell>
          <cell r="E157" t="str">
            <v>АПАРАТ ТЕПЛО</v>
          </cell>
          <cell r="I157" t="e">
            <v>#REF!</v>
          </cell>
          <cell r="J157" t="e">
            <v>#REF!</v>
          </cell>
          <cell r="K157">
            <v>0</v>
          </cell>
          <cell r="L157">
            <v>0</v>
          </cell>
          <cell r="M157" t="e">
            <v>#REF!</v>
          </cell>
          <cell r="N157">
            <v>0</v>
          </cell>
          <cell r="O157">
            <v>0</v>
          </cell>
          <cell r="P157" t="e">
            <v>#REF!</v>
          </cell>
          <cell r="Q157" t="str">
            <v>Е/Е</v>
          </cell>
          <cell r="R157" t="str">
            <v xml:space="preserve"> Т/Е</v>
          </cell>
          <cell r="S157">
            <v>171</v>
          </cell>
          <cell r="T157">
            <v>205</v>
          </cell>
          <cell r="U157">
            <v>0</v>
          </cell>
          <cell r="V157" t="str">
            <v>Е/Е</v>
          </cell>
          <cell r="W157" t="e">
            <v>#REF!</v>
          </cell>
          <cell r="X157" t="str">
            <v>СТАНЦІї ЕЛЕКТРО</v>
          </cell>
          <cell r="Y157" t="str">
            <v>СТАНЦІІ ТЕПЛОВІ</v>
          </cell>
          <cell r="Z157" t="str">
            <v>МЕРЕЖІ ЕЛЕКТРО</v>
          </cell>
          <cell r="AA157" t="str">
            <v>МЕРЕЖІ ТЕПЛОВІ</v>
          </cell>
        </row>
        <row r="158">
          <cell r="C158">
            <v>950</v>
          </cell>
          <cell r="I158">
            <v>758</v>
          </cell>
          <cell r="J158">
            <v>1197</v>
          </cell>
          <cell r="K158">
            <v>0</v>
          </cell>
          <cell r="L158">
            <v>0</v>
          </cell>
          <cell r="M158">
            <v>874</v>
          </cell>
          <cell r="N158">
            <v>0</v>
          </cell>
          <cell r="O158">
            <v>0</v>
          </cell>
          <cell r="P158">
            <v>450</v>
          </cell>
          <cell r="S158">
            <v>414</v>
          </cell>
          <cell r="T158">
            <v>630</v>
          </cell>
          <cell r="U158">
            <v>4643</v>
          </cell>
          <cell r="X158">
            <v>1.954</v>
          </cell>
          <cell r="Y158">
            <v>1.954</v>
          </cell>
          <cell r="Z158">
            <v>1.954</v>
          </cell>
          <cell r="AA158">
            <v>1.905</v>
          </cell>
        </row>
        <row r="159">
          <cell r="C159">
            <v>57</v>
          </cell>
          <cell r="O159">
            <v>250</v>
          </cell>
        </row>
        <row r="160">
          <cell r="C160">
            <v>0</v>
          </cell>
          <cell r="J160" t="e">
            <v>#REF!</v>
          </cell>
          <cell r="M160" t="e">
            <v>#REF!</v>
          </cell>
          <cell r="N160" t="e">
            <v>#REF!</v>
          </cell>
          <cell r="O160">
            <v>250</v>
          </cell>
          <cell r="U160" t="e">
            <v>#REF!</v>
          </cell>
          <cell r="X160">
            <v>221.49122807017542</v>
          </cell>
        </row>
        <row r="161">
          <cell r="C161">
            <v>0</v>
          </cell>
          <cell r="J161" t="e">
            <v>#REF!</v>
          </cell>
          <cell r="M161" t="e">
            <v>#REF!</v>
          </cell>
          <cell r="N161" t="e">
            <v>#REF!</v>
          </cell>
          <cell r="U161" t="e">
            <v>#REF!</v>
          </cell>
          <cell r="X161">
            <v>252.49999999999997</v>
          </cell>
          <cell r="AA161" t="e">
            <v>#REF!</v>
          </cell>
        </row>
        <row r="162">
          <cell r="I162">
            <v>0</v>
          </cell>
          <cell r="J162">
            <v>82.5</v>
          </cell>
          <cell r="M162">
            <v>82.5</v>
          </cell>
          <cell r="N162">
            <v>82.5</v>
          </cell>
          <cell r="Q162">
            <v>63.33</v>
          </cell>
          <cell r="R162">
            <v>63.33</v>
          </cell>
          <cell r="S162">
            <v>63.33</v>
          </cell>
          <cell r="T162">
            <v>63.33</v>
          </cell>
          <cell r="U162">
            <v>82.5</v>
          </cell>
          <cell r="X162">
            <v>66</v>
          </cell>
          <cell r="Z162" t="str">
            <v>ОЧИК.18.02.</v>
          </cell>
        </row>
        <row r="163">
          <cell r="I163">
            <v>0</v>
          </cell>
          <cell r="J163" t="e">
            <v>#REF!</v>
          </cell>
          <cell r="M163" t="e">
            <v>#REF!</v>
          </cell>
          <cell r="N163" t="e">
            <v>#REF!</v>
          </cell>
          <cell r="P163">
            <v>0</v>
          </cell>
          <cell r="S163">
            <v>0</v>
          </cell>
          <cell r="U163" t="e">
            <v>#REF!</v>
          </cell>
          <cell r="X163">
            <v>128.964</v>
          </cell>
          <cell r="AC163" t="str">
            <v>ОЧИК.18.02.</v>
          </cell>
        </row>
        <row r="164">
          <cell r="C164" t="str">
            <v>АПАРАТ ВСЬОГО</v>
          </cell>
          <cell r="D164" t="str">
            <v>АПАРАТ ЕЛЕКТРО</v>
          </cell>
          <cell r="E164" t="str">
            <v>АПАРАТ ТЕПЛО</v>
          </cell>
          <cell r="I164" t="str">
            <v>ККМ</v>
          </cell>
          <cell r="J164" t="str">
            <v>КТМ</v>
          </cell>
          <cell r="M164" t="str">
            <v>ТЕЦ-5 ВСЬОГО</v>
          </cell>
          <cell r="N164" t="str">
            <v>Е/Е</v>
          </cell>
          <cell r="O164" t="str">
            <v xml:space="preserve"> Т/Е</v>
          </cell>
          <cell r="P164" t="str">
            <v>ТЕЦ-6 ВСЬОГО</v>
          </cell>
          <cell r="Q164" t="str">
            <v>Е/Е</v>
          </cell>
          <cell r="R164" t="str">
            <v xml:space="preserve"> Т/Е</v>
          </cell>
          <cell r="S164" t="str">
            <v xml:space="preserve">ДОП.ВИР. </v>
          </cell>
          <cell r="T164" t="str">
            <v>ДОП.ВИР. СТ.ОРГ.</v>
          </cell>
          <cell r="U164" t="e">
            <v>#REF!</v>
          </cell>
          <cell r="W164" t="str">
            <v>АК КЕ ВСЬОГО</v>
          </cell>
          <cell r="X164" t="str">
            <v>Е/Е</v>
          </cell>
          <cell r="Y164" t="str">
            <v xml:space="preserve"> Т/Е</v>
          </cell>
          <cell r="Z164" t="str">
            <v>СТАНЦІї ЕЛЕКТРО</v>
          </cell>
          <cell r="AA164" t="str">
            <v>СТАНЦІІ ТЕПЛОВІ</v>
          </cell>
          <cell r="AB164" t="str">
            <v>МЕРЕЖІ ЕЛЕКТРО</v>
          </cell>
          <cell r="AC164" t="str">
            <v>МЕРЕЖІ ТЕПЛОВІ</v>
          </cell>
        </row>
        <row r="165">
          <cell r="C165">
            <v>2.78</v>
          </cell>
          <cell r="D165" t="str">
            <v>АПАРАТ ЕЛЕКТРО</v>
          </cell>
          <cell r="E165" t="str">
            <v>АПАРАТ ТЕПЛО</v>
          </cell>
          <cell r="I165" t="str">
            <v>ККМ</v>
          </cell>
          <cell r="J165">
            <v>3.5</v>
          </cell>
          <cell r="K165">
            <v>2.78</v>
          </cell>
          <cell r="L165">
            <v>2.78</v>
          </cell>
          <cell r="M165">
            <v>3.5</v>
          </cell>
          <cell r="N165" t="str">
            <v>Е/Е</v>
          </cell>
          <cell r="O165" t="str">
            <v xml:space="preserve"> Т/Е</v>
          </cell>
          <cell r="P165">
            <v>3.5</v>
          </cell>
          <cell r="Q165" t="str">
            <v>Е/Е</v>
          </cell>
          <cell r="R165" t="str">
            <v xml:space="preserve"> Т/Е</v>
          </cell>
          <cell r="S165" t="str">
            <v xml:space="preserve">ДОП.ВИР. </v>
          </cell>
          <cell r="T165" t="str">
            <v>ДОП.ВИР. СТ.ОРГ.</v>
          </cell>
          <cell r="U165" t="str">
            <v>АК КЕ ВСЬОГО</v>
          </cell>
          <cell r="V165" t="str">
            <v>Е/Е</v>
          </cell>
          <cell r="W165">
            <v>3.4239999999999999</v>
          </cell>
          <cell r="X165">
            <v>693.59999999999991</v>
          </cell>
          <cell r="Z165">
            <v>2.1804999999999999</v>
          </cell>
          <cell r="AA165">
            <v>2.1804999999999999</v>
          </cell>
          <cell r="AB165">
            <v>2.1804999999999999</v>
          </cell>
          <cell r="AC165">
            <v>1.905</v>
          </cell>
        </row>
        <row r="166">
          <cell r="C166">
            <v>2.1149</v>
          </cell>
          <cell r="J166">
            <v>2.1435</v>
          </cell>
          <cell r="M166">
            <v>2.1435</v>
          </cell>
          <cell r="N166">
            <v>2.1435</v>
          </cell>
          <cell r="O166">
            <v>2.1435</v>
          </cell>
          <cell r="P166">
            <v>2.1435</v>
          </cell>
          <cell r="Q166">
            <v>2.1435</v>
          </cell>
          <cell r="R166">
            <v>2.1435</v>
          </cell>
          <cell r="S166">
            <v>2.1435</v>
          </cell>
          <cell r="T166">
            <v>2.1435</v>
          </cell>
          <cell r="U166">
            <v>2.1435</v>
          </cell>
          <cell r="X166">
            <v>197.2</v>
          </cell>
          <cell r="AC166">
            <v>2.1804999999999999</v>
          </cell>
        </row>
        <row r="167">
          <cell r="J167">
            <v>4.2000000000000028</v>
          </cell>
          <cell r="M167">
            <v>31.319999999999993</v>
          </cell>
          <cell r="N167" t="e">
            <v>#REF!</v>
          </cell>
          <cell r="P167">
            <v>21.72</v>
          </cell>
          <cell r="S167">
            <v>157</v>
          </cell>
          <cell r="U167" t="e">
            <v>#REF!</v>
          </cell>
          <cell r="W167">
            <v>57.239999999999995</v>
          </cell>
          <cell r="X167">
            <v>154</v>
          </cell>
          <cell r="Z167">
            <v>221.49122807017542</v>
          </cell>
        </row>
        <row r="168">
          <cell r="J168">
            <v>4.7639999999999958</v>
          </cell>
          <cell r="M168">
            <v>35.595999999999997</v>
          </cell>
          <cell r="P168">
            <v>24.786999999999999</v>
          </cell>
          <cell r="U168">
            <v>44.3</v>
          </cell>
          <cell r="W168">
            <v>65.146999999999991</v>
          </cell>
          <cell r="Z168">
            <v>252.49999999999997</v>
          </cell>
          <cell r="AC168">
            <v>221.49122807017542</v>
          </cell>
        </row>
        <row r="169">
          <cell r="I169">
            <v>0</v>
          </cell>
          <cell r="J169">
            <v>82.5</v>
          </cell>
          <cell r="M169">
            <v>82.5</v>
          </cell>
          <cell r="P169">
            <v>82.5</v>
          </cell>
          <cell r="S169">
            <v>82.5</v>
          </cell>
          <cell r="T169">
            <v>82.5</v>
          </cell>
          <cell r="U169">
            <v>50.49</v>
          </cell>
          <cell r="W169">
            <v>82.5</v>
          </cell>
          <cell r="Z169">
            <v>66</v>
          </cell>
          <cell r="AC169">
            <v>252.49999999999997</v>
          </cell>
        </row>
        <row r="170">
          <cell r="I170">
            <v>0</v>
          </cell>
          <cell r="J170">
            <v>288.75</v>
          </cell>
          <cell r="M170">
            <v>288.75</v>
          </cell>
          <cell r="P170">
            <v>288.75</v>
          </cell>
          <cell r="S170">
            <v>82.5</v>
          </cell>
          <cell r="T170">
            <v>82.5</v>
          </cell>
          <cell r="U170">
            <v>82.5</v>
          </cell>
          <cell r="W170">
            <v>288.75</v>
          </cell>
          <cell r="X170">
            <v>270.36363636363637</v>
          </cell>
          <cell r="Z170">
            <v>143.91299999999998</v>
          </cell>
          <cell r="AC170">
            <v>66</v>
          </cell>
        </row>
        <row r="171">
          <cell r="I171">
            <v>0</v>
          </cell>
          <cell r="J171">
            <v>1213</v>
          </cell>
          <cell r="M171">
            <v>9044</v>
          </cell>
          <cell r="P171">
            <v>6272</v>
          </cell>
          <cell r="S171">
            <v>1156.8545454545454</v>
          </cell>
          <cell r="U171">
            <v>176.84</v>
          </cell>
          <cell r="W171">
            <v>16528</v>
          </cell>
          <cell r="X171">
            <v>620.43636363636358</v>
          </cell>
          <cell r="Z171">
            <v>31875</v>
          </cell>
          <cell r="AC171">
            <v>143.91299999999998</v>
          </cell>
        </row>
        <row r="172">
          <cell r="J172">
            <v>133</v>
          </cell>
          <cell r="M172">
            <v>4626</v>
          </cell>
          <cell r="P172">
            <v>3075</v>
          </cell>
          <cell r="S172">
            <v>1737.3999999999999</v>
          </cell>
          <cell r="U172">
            <v>7834</v>
          </cell>
          <cell r="W172">
            <v>16529</v>
          </cell>
          <cell r="X172">
            <v>75.839416058394164</v>
          </cell>
          <cell r="AC172">
            <v>31875</v>
          </cell>
        </row>
        <row r="173">
          <cell r="J173">
            <v>40.5</v>
          </cell>
          <cell r="M173">
            <v>48.28</v>
          </cell>
          <cell r="P173">
            <v>46.980000000000004</v>
          </cell>
          <cell r="S173">
            <v>0</v>
          </cell>
          <cell r="U173">
            <v>7834</v>
          </cell>
          <cell r="W173">
            <v>135.76</v>
          </cell>
          <cell r="X173">
            <v>103.9</v>
          </cell>
        </row>
        <row r="174">
          <cell r="C174">
            <v>75</v>
          </cell>
          <cell r="I174">
            <v>75</v>
          </cell>
          <cell r="J174">
            <v>46.136000000000003</v>
          </cell>
          <cell r="M174">
            <v>55.003999999999998</v>
          </cell>
          <cell r="P174">
            <v>53.512999999999998</v>
          </cell>
          <cell r="S174">
            <v>0</v>
          </cell>
          <cell r="T174">
            <v>0</v>
          </cell>
          <cell r="U174">
            <v>80.7</v>
          </cell>
          <cell r="W174">
            <v>154.65299999999999</v>
          </cell>
          <cell r="X174">
            <v>99.938587512794271</v>
          </cell>
          <cell r="AA174">
            <v>75</v>
          </cell>
        </row>
        <row r="175">
          <cell r="J175">
            <v>63.33</v>
          </cell>
          <cell r="K175">
            <v>0</v>
          </cell>
          <cell r="L175">
            <v>0</v>
          </cell>
          <cell r="M175">
            <v>63.33</v>
          </cell>
          <cell r="P175">
            <v>63.33</v>
          </cell>
          <cell r="Q175">
            <v>0</v>
          </cell>
          <cell r="R175">
            <v>0</v>
          </cell>
          <cell r="S175">
            <v>4262</v>
          </cell>
          <cell r="T175">
            <v>0</v>
          </cell>
          <cell r="U175">
            <v>91.91</v>
          </cell>
          <cell r="V175">
            <v>0</v>
          </cell>
          <cell r="W175">
            <v>63.33</v>
          </cell>
          <cell r="X175">
            <v>195.28</v>
          </cell>
          <cell r="Y175">
            <v>0</v>
          </cell>
          <cell r="Z175">
            <v>0</v>
          </cell>
          <cell r="AA175">
            <v>0</v>
          </cell>
        </row>
        <row r="176">
          <cell r="J176">
            <v>221.66</v>
          </cell>
          <cell r="M176">
            <v>221.66</v>
          </cell>
          <cell r="P176">
            <v>221.66</v>
          </cell>
          <cell r="Q176">
            <v>0</v>
          </cell>
          <cell r="R176">
            <v>0</v>
          </cell>
          <cell r="S176">
            <v>4262</v>
          </cell>
          <cell r="T176">
            <v>0</v>
          </cell>
          <cell r="U176">
            <v>63.33</v>
          </cell>
          <cell r="V176">
            <v>0</v>
          </cell>
          <cell r="W176">
            <v>216.84</v>
          </cell>
          <cell r="X176">
            <v>14810</v>
          </cell>
          <cell r="Y176">
            <v>0</v>
          </cell>
          <cell r="Z176">
            <v>0</v>
          </cell>
          <cell r="AA176">
            <v>0</v>
          </cell>
        </row>
        <row r="177">
          <cell r="J177">
            <v>8977</v>
          </cell>
          <cell r="M177">
            <v>10702</v>
          </cell>
          <cell r="P177">
            <v>10414</v>
          </cell>
          <cell r="R177">
            <v>0</v>
          </cell>
          <cell r="S177">
            <v>0</v>
          </cell>
          <cell r="T177">
            <v>0</v>
          </cell>
          <cell r="U177">
            <v>135.75</v>
          </cell>
          <cell r="V177" t="e">
            <v>#REF!</v>
          </cell>
          <cell r="W177">
            <v>29438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</row>
        <row r="178">
          <cell r="J178">
            <v>1378</v>
          </cell>
          <cell r="M178">
            <v>5286</v>
          </cell>
          <cell r="N178" t="e">
            <v>#REF!</v>
          </cell>
          <cell r="O178" t="e">
            <v>#REF!</v>
          </cell>
          <cell r="P178">
            <v>4291</v>
          </cell>
          <cell r="Q178" t="e">
            <v>#REF!</v>
          </cell>
          <cell r="R178" t="e">
            <v>#REF!</v>
          </cell>
          <cell r="U178">
            <v>10955</v>
          </cell>
          <cell r="V178" t="e">
            <v>#REF!</v>
          </cell>
          <cell r="W178">
            <v>30093</v>
          </cell>
          <cell r="X178">
            <v>356.4</v>
          </cell>
          <cell r="Y178">
            <v>74.900000000000006</v>
          </cell>
          <cell r="Z178">
            <v>281.5</v>
          </cell>
        </row>
        <row r="179">
          <cell r="J179">
            <v>0</v>
          </cell>
          <cell r="M179">
            <v>0</v>
          </cell>
          <cell r="N179" t="e">
            <v>#REF!</v>
          </cell>
          <cell r="O179" t="e">
            <v>#REF!</v>
          </cell>
          <cell r="P179">
            <v>0</v>
          </cell>
          <cell r="Q179" t="e">
            <v>#REF!</v>
          </cell>
          <cell r="R179" t="e">
            <v>#REF!</v>
          </cell>
          <cell r="U179">
            <v>10955</v>
          </cell>
          <cell r="V179" t="e">
            <v>#REF!</v>
          </cell>
          <cell r="W179">
            <v>0</v>
          </cell>
          <cell r="X179">
            <v>43374</v>
          </cell>
          <cell r="Y179">
            <v>9115.3552188552203</v>
          </cell>
          <cell r="Z179">
            <v>75.839416058394164</v>
          </cell>
        </row>
        <row r="180">
          <cell r="J180">
            <v>0</v>
          </cell>
          <cell r="M180">
            <v>0</v>
          </cell>
          <cell r="N180" t="e">
            <v>#REF!</v>
          </cell>
          <cell r="O180" t="e">
            <v>#REF!</v>
          </cell>
          <cell r="P180">
            <v>0</v>
          </cell>
          <cell r="Q180" t="e">
            <v>#REF!</v>
          </cell>
          <cell r="R180" t="e">
            <v>#REF!</v>
          </cell>
          <cell r="S180">
            <v>0</v>
          </cell>
          <cell r="T180">
            <v>0</v>
          </cell>
          <cell r="U180">
            <v>8.5</v>
          </cell>
          <cell r="V180" t="e">
            <v>#REF!</v>
          </cell>
          <cell r="W180">
            <v>0</v>
          </cell>
          <cell r="X180">
            <v>121.7</v>
          </cell>
          <cell r="Y180">
            <v>121.7</v>
          </cell>
          <cell r="Z180">
            <v>103.9</v>
          </cell>
          <cell r="AA180">
            <v>0</v>
          </cell>
          <cell r="AC180">
            <v>75.839416058394164</v>
          </cell>
        </row>
        <row r="181">
          <cell r="C181">
            <v>75</v>
          </cell>
          <cell r="I181">
            <v>75</v>
          </cell>
          <cell r="J181">
            <v>100.5</v>
          </cell>
          <cell r="M181">
            <v>100.5</v>
          </cell>
          <cell r="P181">
            <v>100.5</v>
          </cell>
          <cell r="Q181">
            <v>0</v>
          </cell>
          <cell r="R181">
            <v>0</v>
          </cell>
          <cell r="S181">
            <v>1895.42</v>
          </cell>
          <cell r="T181">
            <v>0</v>
          </cell>
          <cell r="U181">
            <v>11.7</v>
          </cell>
          <cell r="V181" t="e">
            <v>#REF!</v>
          </cell>
          <cell r="W181">
            <v>100.5</v>
          </cell>
          <cell r="X181">
            <v>52</v>
          </cell>
          <cell r="Y181">
            <v>52</v>
          </cell>
          <cell r="Z181">
            <v>89.557440953909662</v>
          </cell>
          <cell r="AA181">
            <v>0</v>
          </cell>
          <cell r="AC181">
            <v>75</v>
          </cell>
        </row>
        <row r="182">
          <cell r="C182">
            <v>75</v>
          </cell>
          <cell r="I182">
            <v>75</v>
          </cell>
          <cell r="J182">
            <v>351.75</v>
          </cell>
          <cell r="K182">
            <v>0</v>
          </cell>
          <cell r="L182">
            <v>0</v>
          </cell>
          <cell r="M182">
            <v>351.75</v>
          </cell>
          <cell r="P182">
            <v>351.75</v>
          </cell>
          <cell r="Q182">
            <v>0</v>
          </cell>
          <cell r="R182">
            <v>0</v>
          </cell>
          <cell r="S182">
            <v>580.5454545454545</v>
          </cell>
          <cell r="T182">
            <v>0</v>
          </cell>
          <cell r="U182">
            <v>100.5</v>
          </cell>
          <cell r="V182" t="e">
            <v>#REF!</v>
          </cell>
          <cell r="W182">
            <v>344.11199999999997</v>
          </cell>
          <cell r="X182">
            <v>43426</v>
          </cell>
          <cell r="Y182">
            <v>9167.3552188552203</v>
          </cell>
          <cell r="Z182">
            <v>195.28</v>
          </cell>
          <cell r="AA182">
            <v>0</v>
          </cell>
          <cell r="AC182">
            <v>89.557440953909662</v>
          </cell>
        </row>
        <row r="183"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91</v>
          </cell>
          <cell r="T183">
            <v>10</v>
          </cell>
          <cell r="U183">
            <v>215.42175</v>
          </cell>
          <cell r="V183">
            <v>0</v>
          </cell>
          <cell r="W183">
            <v>0</v>
          </cell>
          <cell r="X183">
            <v>206.66666666666666</v>
          </cell>
          <cell r="Z183">
            <v>14810</v>
          </cell>
          <cell r="AA183">
            <v>0</v>
          </cell>
          <cell r="AC183">
            <v>195.28</v>
          </cell>
        </row>
        <row r="184">
          <cell r="J184">
            <v>0</v>
          </cell>
          <cell r="M184">
            <v>926</v>
          </cell>
          <cell r="P184">
            <v>905</v>
          </cell>
          <cell r="U184">
            <v>1831</v>
          </cell>
          <cell r="W184">
            <v>0</v>
          </cell>
          <cell r="AC184">
            <v>14810</v>
          </cell>
        </row>
        <row r="185">
          <cell r="J185">
            <v>50.9</v>
          </cell>
          <cell r="M185">
            <v>90.6</v>
          </cell>
          <cell r="N185">
            <v>48.2</v>
          </cell>
          <cell r="O185">
            <v>42.399999999999991</v>
          </cell>
          <cell r="P185">
            <v>78.3</v>
          </cell>
          <cell r="Q185">
            <v>30.9</v>
          </cell>
          <cell r="R185">
            <v>47.4</v>
          </cell>
          <cell r="U185">
            <v>1831</v>
          </cell>
          <cell r="V185" t="str">
            <v>Е/Е</v>
          </cell>
          <cell r="W185">
            <v>219.79999999999998</v>
          </cell>
          <cell r="X185">
            <v>79.099999999999994</v>
          </cell>
          <cell r="Y185">
            <v>140.69999999999999</v>
          </cell>
          <cell r="Z185">
            <v>356.4</v>
          </cell>
          <cell r="AA185">
            <v>74.900000000000006</v>
          </cell>
          <cell r="AB185">
            <v>281.5</v>
          </cell>
        </row>
        <row r="186">
          <cell r="J186">
            <v>10190</v>
          </cell>
          <cell r="M186">
            <v>19746</v>
          </cell>
          <cell r="N186">
            <v>10505</v>
          </cell>
          <cell r="O186">
            <v>9241</v>
          </cell>
          <cell r="P186">
            <v>16686</v>
          </cell>
          <cell r="Q186">
            <v>6585</v>
          </cell>
          <cell r="R186">
            <v>10101</v>
          </cell>
          <cell r="S186">
            <v>-2490.3333333333335</v>
          </cell>
          <cell r="U186">
            <v>154.1</v>
          </cell>
          <cell r="V186">
            <v>95.3</v>
          </cell>
          <cell r="W186">
            <v>45967</v>
          </cell>
          <cell r="X186">
            <v>17090</v>
          </cell>
          <cell r="Y186">
            <v>28877</v>
          </cell>
          <cell r="Z186">
            <v>46685</v>
          </cell>
          <cell r="AA186">
            <v>9811.1854657688</v>
          </cell>
          <cell r="AB186">
            <v>36873.814534231198</v>
          </cell>
          <cell r="AC186">
            <v>356.4</v>
          </cell>
        </row>
        <row r="187">
          <cell r="J187">
            <v>200.2</v>
          </cell>
          <cell r="M187">
            <v>217.95</v>
          </cell>
          <cell r="N187">
            <v>217.95</v>
          </cell>
          <cell r="O187">
            <v>217.95</v>
          </cell>
          <cell r="P187">
            <v>213.1</v>
          </cell>
          <cell r="Q187">
            <v>213.11</v>
          </cell>
          <cell r="R187">
            <v>213.1</v>
          </cell>
          <cell r="S187">
            <v>0</v>
          </cell>
          <cell r="T187">
            <v>0</v>
          </cell>
          <cell r="U187">
            <v>20620</v>
          </cell>
          <cell r="V187">
            <v>12849</v>
          </cell>
          <cell r="W187">
            <v>209.13</v>
          </cell>
          <cell r="X187">
            <v>216.06</v>
          </cell>
          <cell r="Y187">
            <v>205.24</v>
          </cell>
          <cell r="Z187">
            <v>130.99</v>
          </cell>
          <cell r="AA187">
            <v>130.99</v>
          </cell>
          <cell r="AB187">
            <v>130.99</v>
          </cell>
          <cell r="AC187">
            <v>0</v>
          </cell>
        </row>
        <row r="188">
          <cell r="J188">
            <v>122.35</v>
          </cell>
          <cell r="M188">
            <v>135.26</v>
          </cell>
          <cell r="N188">
            <v>135.26</v>
          </cell>
          <cell r="O188">
            <v>135.25</v>
          </cell>
          <cell r="P188">
            <v>134.22999999999999</v>
          </cell>
          <cell r="Q188">
            <v>134.22</v>
          </cell>
          <cell r="R188">
            <v>134.24</v>
          </cell>
          <cell r="S188">
            <v>0</v>
          </cell>
          <cell r="T188">
            <v>0</v>
          </cell>
          <cell r="U188">
            <v>133.81</v>
          </cell>
          <cell r="V188">
            <v>134.83000000000001</v>
          </cell>
          <cell r="W188" t="e">
            <v>#REF!</v>
          </cell>
          <cell r="X188" t="e">
            <v>#REF!</v>
          </cell>
          <cell r="Y188" t="e">
            <v>#REF!</v>
          </cell>
          <cell r="Z188">
            <v>52</v>
          </cell>
          <cell r="AA188">
            <v>52</v>
          </cell>
          <cell r="AC188">
            <v>130.99</v>
          </cell>
        </row>
        <row r="189">
          <cell r="M189">
            <v>19746</v>
          </cell>
          <cell r="N189">
            <v>110.89999999999998</v>
          </cell>
          <cell r="O189">
            <v>-52.500000000000014</v>
          </cell>
          <cell r="P189">
            <v>16686</v>
          </cell>
          <cell r="Q189">
            <v>102.69999999999999</v>
          </cell>
          <cell r="R189">
            <v>-47.700000000000017</v>
          </cell>
          <cell r="U189">
            <v>25</v>
          </cell>
          <cell r="V189">
            <v>25</v>
          </cell>
          <cell r="W189" t="e">
            <v>#REF!</v>
          </cell>
          <cell r="X189" t="e">
            <v>#REF!</v>
          </cell>
          <cell r="Y189" t="e">
            <v>#REF!</v>
          </cell>
          <cell r="Z189">
            <v>46737</v>
          </cell>
          <cell r="AA189">
            <v>9863.1854657688</v>
          </cell>
          <cell r="AB189">
            <v>36873.814534231198</v>
          </cell>
          <cell r="AC189">
            <v>52</v>
          </cell>
        </row>
        <row r="190">
          <cell r="M190">
            <v>10838</v>
          </cell>
          <cell r="N190" t="e">
            <v>#REF!</v>
          </cell>
          <cell r="O190" t="e">
            <v>#REF!</v>
          </cell>
          <cell r="P190">
            <v>8271</v>
          </cell>
          <cell r="Q190" t="e">
            <v>#REF!</v>
          </cell>
          <cell r="R190" t="e">
            <v>#REF!</v>
          </cell>
          <cell r="S190" t="str">
            <v>КТМ</v>
          </cell>
          <cell r="U190">
            <v>20645</v>
          </cell>
          <cell r="V190">
            <v>12874</v>
          </cell>
          <cell r="W190">
            <v>7771</v>
          </cell>
          <cell r="X190" t="str">
            <v>ТЕЦ-5 ВСЬОГО</v>
          </cell>
          <cell r="Y190" t="str">
            <v>Е/Е</v>
          </cell>
          <cell r="Z190" t="str">
            <v xml:space="preserve"> Т/Е</v>
          </cell>
          <cell r="AC190">
            <v>46737</v>
          </cell>
        </row>
        <row r="191">
          <cell r="N191" t="e">
            <v>#REF!</v>
          </cell>
          <cell r="O191" t="e">
            <v>#REF!</v>
          </cell>
          <cell r="Q191" t="e">
            <v>#REF!</v>
          </cell>
          <cell r="R191" t="e">
            <v>#REF!</v>
          </cell>
        </row>
        <row r="192">
          <cell r="N192" t="e">
            <v>#REF!</v>
          </cell>
          <cell r="O192" t="e">
            <v>#REF!</v>
          </cell>
          <cell r="Q192" t="e">
            <v>#REF!</v>
          </cell>
          <cell r="R192" t="e">
            <v>#REF!</v>
          </cell>
          <cell r="V192" t="e">
            <v>#REF!</v>
          </cell>
          <cell r="W192" t="e">
            <v>#REF!</v>
          </cell>
        </row>
        <row r="193">
          <cell r="S193">
            <v>6.4</v>
          </cell>
          <cell r="X193">
            <v>65.3</v>
          </cell>
        </row>
        <row r="194">
          <cell r="S194">
            <v>7.3</v>
          </cell>
          <cell r="X194">
            <v>4948.1398501338099</v>
          </cell>
          <cell r="Z194">
            <v>4948.1398501338263</v>
          </cell>
          <cell r="AB194">
            <v>4948.1398501337389</v>
          </cell>
        </row>
        <row r="195">
          <cell r="P195">
            <v>0</v>
          </cell>
          <cell r="S195">
            <v>0</v>
          </cell>
          <cell r="X195">
            <v>0</v>
          </cell>
        </row>
        <row r="196">
          <cell r="P196">
            <v>0</v>
          </cell>
          <cell r="S196">
            <v>192.5</v>
          </cell>
          <cell r="X196">
            <v>192.5</v>
          </cell>
        </row>
        <row r="197">
          <cell r="S197">
            <v>1232</v>
          </cell>
          <cell r="X197">
            <v>12570</v>
          </cell>
        </row>
        <row r="198">
          <cell r="Y198">
            <v>1507.2</v>
          </cell>
        </row>
        <row r="199">
          <cell r="X199">
            <v>0</v>
          </cell>
        </row>
        <row r="200">
          <cell r="X200">
            <v>0</v>
          </cell>
        </row>
        <row r="201">
          <cell r="X201">
            <v>82.5</v>
          </cell>
        </row>
        <row r="202">
          <cell r="X202">
            <v>0</v>
          </cell>
        </row>
        <row r="203">
          <cell r="S203">
            <v>0</v>
          </cell>
          <cell r="X203">
            <v>0</v>
          </cell>
        </row>
        <row r="205">
          <cell r="X205">
            <v>0</v>
          </cell>
        </row>
        <row r="206">
          <cell r="X206">
            <v>0</v>
          </cell>
        </row>
        <row r="207">
          <cell r="P207">
            <v>75</v>
          </cell>
        </row>
        <row r="208">
          <cell r="S208">
            <v>385</v>
          </cell>
          <cell r="X208">
            <v>385</v>
          </cell>
        </row>
        <row r="209">
          <cell r="S209">
            <v>0</v>
          </cell>
          <cell r="X209">
            <v>0</v>
          </cell>
        </row>
        <row r="211">
          <cell r="M211" t="str">
            <v>ЗАТВЕРДЖУЮ</v>
          </cell>
          <cell r="S211">
            <v>7.3</v>
          </cell>
          <cell r="X211">
            <v>74.7</v>
          </cell>
          <cell r="Y211">
            <v>55.2</v>
          </cell>
          <cell r="Z211">
            <v>19.5</v>
          </cell>
        </row>
        <row r="212">
          <cell r="M212" t="str">
            <v>ГЕНЕРАЛЬНИЙ ДИРЕКТОР -</v>
          </cell>
          <cell r="S212">
            <v>1232</v>
          </cell>
          <cell r="X212">
            <v>12570</v>
          </cell>
          <cell r="Y212">
            <v>9289</v>
          </cell>
          <cell r="Z212">
            <v>3281</v>
          </cell>
          <cell r="AA212">
            <v>3281</v>
          </cell>
        </row>
        <row r="213">
          <cell r="M213" t="str">
            <v>ГОЛОВА ПРАВЛІННЯ КЕ</v>
          </cell>
          <cell r="S213">
            <v>168.77</v>
          </cell>
          <cell r="X213">
            <v>168.27</v>
          </cell>
          <cell r="Y213">
            <v>168.28</v>
          </cell>
          <cell r="Z213">
            <v>168.26</v>
          </cell>
        </row>
        <row r="214">
          <cell r="M214" t="str">
            <v xml:space="preserve">                        І.В.ПЛАЧКОВ</v>
          </cell>
          <cell r="N214" t="str">
            <v xml:space="preserve">      І.В.ПЛАЧКОВ</v>
          </cell>
        </row>
        <row r="215">
          <cell r="M215" t="str">
            <v>ЗАТВЕРДЖУЮ</v>
          </cell>
          <cell r="X215">
            <v>12570</v>
          </cell>
        </row>
        <row r="216">
          <cell r="M216" t="str">
            <v>ГЕНЕРАЛЬНИЙ ДИРЕКТОР -</v>
          </cell>
          <cell r="N216" t="str">
            <v xml:space="preserve">      І.В.ПЛАЧКОВ</v>
          </cell>
        </row>
        <row r="217">
          <cell r="M217" t="str">
            <v>ГОЛОВА ПРАВЛІННЯ КЕ</v>
          </cell>
        </row>
        <row r="218">
          <cell r="M218" t="str">
            <v xml:space="preserve">                        І.В.ПЛАЧКОВ</v>
          </cell>
          <cell r="N218" t="str">
            <v xml:space="preserve">      І.В.ПЛАЧКОВ</v>
          </cell>
        </row>
        <row r="221">
          <cell r="C221" t="str">
            <v>ПОТРЕБА   В КОШТАХ НА  жовтень 1998 року</v>
          </cell>
        </row>
        <row r="222">
          <cell r="C222" t="str">
            <v>ПО ФІЛІАЛАХ АК КИЇВЕНЕРГО</v>
          </cell>
        </row>
        <row r="223">
          <cell r="C223" t="str">
            <v>ПОТРЕБА   В КОШТАХ НА  червень 1998 року</v>
          </cell>
        </row>
        <row r="224">
          <cell r="C224" t="str">
            <v>ПО ФІЛІАЛАХ АК КИЇВЕНЕРГО</v>
          </cell>
        </row>
        <row r="225">
          <cell r="C225" t="str">
            <v>ПОТРЕБА   В КОШТАХ НА  вересень 1998 року</v>
          </cell>
          <cell r="S225" t="str">
            <v>ТИС.ГРН.</v>
          </cell>
        </row>
        <row r="226">
          <cell r="C226" t="str">
            <v>ВИКОН.ДИР.</v>
          </cell>
          <cell r="D226" t="str">
            <v>АПАРАТ ЕЛЕКТРО</v>
          </cell>
          <cell r="E226" t="str">
            <v>АПАРАТ ТЕПЛО</v>
          </cell>
          <cell r="I226" t="str">
            <v>ККМ</v>
          </cell>
          <cell r="J226" t="str">
            <v>КТМ</v>
          </cell>
          <cell r="K226" t="str">
            <v>ВИРОБН</v>
          </cell>
          <cell r="L226" t="str">
            <v>ПЕРЕД</v>
          </cell>
          <cell r="M226" t="str">
            <v>ТЕЦ-5 ВСЬОГО</v>
          </cell>
          <cell r="N226" t="str">
            <v>Е/Е</v>
          </cell>
          <cell r="O226" t="str">
            <v xml:space="preserve"> Т/Е</v>
          </cell>
          <cell r="P226" t="str">
            <v>ТЕЦ-6 ВСЬОГО</v>
          </cell>
          <cell r="Q226" t="str">
            <v>Е/Е</v>
          </cell>
          <cell r="R226" t="str">
            <v xml:space="preserve"> Т/Е</v>
          </cell>
          <cell r="S226" t="str">
            <v xml:space="preserve">ДОП.ВИР. </v>
          </cell>
          <cell r="T226" t="str">
            <v>ДОП.ВИР. СТ.ОРГ.</v>
          </cell>
          <cell r="W226" t="str">
            <v>АК КЕ ВСЬОГО</v>
          </cell>
          <cell r="X226" t="str">
            <v>Е/Е</v>
          </cell>
          <cell r="Y226" t="str">
            <v xml:space="preserve"> Т/Е</v>
          </cell>
          <cell r="Z226" t="str">
            <v>СТАНЦІї ЕЛЕКТРО</v>
          </cell>
          <cell r="AA226" t="str">
            <v>СТАНЦІІ ТЕПЛОВІ</v>
          </cell>
          <cell r="AB226" t="str">
            <v>МЕРЕЖІ ЕЛЕКТРО</v>
          </cell>
          <cell r="AC226" t="str">
            <v>МЕРЕЖІ ТЕПЛОВІ</v>
          </cell>
        </row>
        <row r="227">
          <cell r="S227" t="str">
            <v>ТИС.ГРН.</v>
          </cell>
        </row>
        <row r="228">
          <cell r="C228" t="str">
            <v>ВИКОН.ДИР.</v>
          </cell>
          <cell r="D228" t="str">
            <v>АПАРАТ ЕЛЕКТРО</v>
          </cell>
          <cell r="E228" t="str">
            <v>АПАРАТ ТЕПЛО</v>
          </cell>
          <cell r="I228" t="str">
            <v>ККМ</v>
          </cell>
          <cell r="J228" t="str">
            <v>КТМ</v>
          </cell>
          <cell r="K228" t="str">
            <v>ВИРОБН</v>
          </cell>
          <cell r="L228" t="str">
            <v>ПЕРЕД</v>
          </cell>
          <cell r="M228" t="str">
            <v>ТЕЦ-5 ВСЬОГО</v>
          </cell>
          <cell r="N228" t="str">
            <v>Е/Е</v>
          </cell>
          <cell r="O228" t="str">
            <v xml:space="preserve"> Т/Е</v>
          </cell>
          <cell r="P228" t="str">
            <v>ТЕЦ-6 ВСЬОГО</v>
          </cell>
          <cell r="Q228" t="str">
            <v>Е/Е</v>
          </cell>
          <cell r="R228" t="str">
            <v xml:space="preserve"> Т/Е</v>
          </cell>
          <cell r="S228" t="str">
            <v xml:space="preserve">ДОП.ВИР. </v>
          </cell>
          <cell r="T228" t="str">
            <v>ДОП.ВИР. СТ.ОРГ.</v>
          </cell>
          <cell r="U228" t="str">
            <v>АК КЕ ВСЬОГО</v>
          </cell>
          <cell r="V228" t="str">
            <v>Е/Е</v>
          </cell>
          <cell r="W228" t="str">
            <v xml:space="preserve"> Т/Е</v>
          </cell>
          <cell r="X228" t="str">
            <v>СТАНЦІї ЕЛЕКТРО</v>
          </cell>
          <cell r="Y228" t="str">
            <v>СТАНЦІІ ТЕПЛОВІ</v>
          </cell>
          <cell r="Z228" t="str">
            <v>МЕРЕЖІ ЕЛЕКТРО</v>
          </cell>
          <cell r="AA228" t="str">
            <v>МЕРЕЖІ ТЕПЛОВІ</v>
          </cell>
        </row>
        <row r="229">
          <cell r="C229" t="e">
            <v>#REF!</v>
          </cell>
          <cell r="D229" t="e">
            <v>#REF!</v>
          </cell>
          <cell r="E229" t="e">
            <v>#REF!</v>
          </cell>
          <cell r="I229" t="e">
            <v>#REF!</v>
          </cell>
          <cell r="J229" t="e">
            <v>#REF!</v>
          </cell>
          <cell r="K229" t="e">
            <v>#REF!</v>
          </cell>
          <cell r="L229" t="e">
            <v>#REF!</v>
          </cell>
          <cell r="M229" t="e">
            <v>#REF!</v>
          </cell>
          <cell r="N229" t="e">
            <v>#REF!</v>
          </cell>
          <cell r="O229" t="e">
            <v>#REF!</v>
          </cell>
          <cell r="P229" t="e">
            <v>#REF!</v>
          </cell>
          <cell r="Q229" t="e">
            <v>#REF!</v>
          </cell>
          <cell r="R229" t="e">
            <v>#REF!</v>
          </cell>
          <cell r="S229" t="e">
            <v>#REF!</v>
          </cell>
          <cell r="T229">
            <v>889</v>
          </cell>
          <cell r="W229" t="e">
            <v>#REF!</v>
          </cell>
          <cell r="X229" t="e">
            <v>#REF!</v>
          </cell>
          <cell r="Y229" t="e">
            <v>#REF!</v>
          </cell>
        </row>
        <row r="230">
          <cell r="C230" t="e">
            <v>#REF!</v>
          </cell>
          <cell r="D230" t="e">
            <v>#REF!</v>
          </cell>
          <cell r="E230" t="e">
            <v>#REF!</v>
          </cell>
          <cell r="I230" t="e">
            <v>#REF!</v>
          </cell>
          <cell r="J230" t="e">
            <v>#REF!</v>
          </cell>
          <cell r="K230" t="e">
            <v>#REF!</v>
          </cell>
          <cell r="L230" t="e">
            <v>#REF!</v>
          </cell>
          <cell r="M230" t="e">
            <v>#REF!</v>
          </cell>
          <cell r="N230" t="e">
            <v>#REF!</v>
          </cell>
          <cell r="O230" t="e">
            <v>#REF!</v>
          </cell>
          <cell r="P230" t="e">
            <v>#REF!</v>
          </cell>
          <cell r="Q230" t="e">
            <v>#REF!</v>
          </cell>
          <cell r="R230" t="e">
            <v>#REF!</v>
          </cell>
          <cell r="S230" t="e">
            <v>#REF!</v>
          </cell>
          <cell r="T230">
            <v>889</v>
          </cell>
          <cell r="U230" t="str">
            <v>АК КЕ ВСЬОГО</v>
          </cell>
          <cell r="V230" t="str">
            <v>Е/Е</v>
          </cell>
          <cell r="W230" t="e">
            <v>#REF!</v>
          </cell>
          <cell r="X230" t="e">
            <v>#REF!</v>
          </cell>
          <cell r="AC230" t="str">
            <v>СТАНЦІї ЕЛЕКТРО</v>
          </cell>
        </row>
        <row r="231">
          <cell r="C231" t="e">
            <v>#REF!</v>
          </cell>
          <cell r="D231" t="e">
            <v>#REF!</v>
          </cell>
          <cell r="E231" t="e">
            <v>#REF!</v>
          </cell>
          <cell r="I231" t="e">
            <v>#REF!</v>
          </cell>
          <cell r="J231" t="e">
            <v>#REF!</v>
          </cell>
          <cell r="K231" t="e">
            <v>#REF!</v>
          </cell>
          <cell r="L231" t="e">
            <v>#REF!</v>
          </cell>
          <cell r="M231" t="e">
            <v>#REF!</v>
          </cell>
          <cell r="N231" t="e">
            <v>#REF!</v>
          </cell>
          <cell r="O231" t="e">
            <v>#REF!</v>
          </cell>
          <cell r="P231" t="e">
            <v>#REF!</v>
          </cell>
          <cell r="Q231" t="e">
            <v>#REF!</v>
          </cell>
          <cell r="R231" t="e">
            <v>#REF!</v>
          </cell>
          <cell r="S231" t="e">
            <v>#REF!</v>
          </cell>
          <cell r="T231">
            <v>1129</v>
          </cell>
          <cell r="U231" t="e">
            <v>#REF!</v>
          </cell>
          <cell r="V231" t="e">
            <v>#REF!</v>
          </cell>
          <cell r="W231" t="e">
            <v>#REF!</v>
          </cell>
        </row>
        <row r="232">
          <cell r="C232" t="e">
            <v>#REF!</v>
          </cell>
          <cell r="D232" t="e">
            <v>#REF!</v>
          </cell>
          <cell r="E232" t="e">
            <v>#REF!</v>
          </cell>
          <cell r="I232" t="e">
            <v>#REF!</v>
          </cell>
          <cell r="J232" t="e">
            <v>#REF!</v>
          </cell>
          <cell r="K232" t="e">
            <v>#REF!</v>
          </cell>
          <cell r="L232" t="e">
            <v>#REF!</v>
          </cell>
          <cell r="M232" t="e">
            <v>#REF!</v>
          </cell>
          <cell r="N232" t="e">
            <v>#REF!</v>
          </cell>
          <cell r="O232" t="e">
            <v>#REF!</v>
          </cell>
          <cell r="P232" t="e">
            <v>#REF!</v>
          </cell>
          <cell r="Q232" t="e">
            <v>#REF!</v>
          </cell>
          <cell r="R232" t="e">
            <v>#REF!</v>
          </cell>
          <cell r="S232" t="e">
            <v>#REF!</v>
          </cell>
          <cell r="T232">
            <v>117</v>
          </cell>
          <cell r="U232" t="e">
            <v>#REF!</v>
          </cell>
          <cell r="V232" t="e">
            <v>#REF!</v>
          </cell>
          <cell r="W232" t="e">
            <v>#REF!</v>
          </cell>
          <cell r="X232" t="e">
            <v>#REF!</v>
          </cell>
        </row>
        <row r="233">
          <cell r="C233" t="e">
            <v>#REF!</v>
          </cell>
          <cell r="D233" t="e">
            <v>#REF!</v>
          </cell>
          <cell r="E233" t="e">
            <v>#REF!</v>
          </cell>
          <cell r="I233" t="e">
            <v>#REF!</v>
          </cell>
          <cell r="J233" t="e">
            <v>#REF!</v>
          </cell>
          <cell r="K233" t="e">
            <v>#REF!</v>
          </cell>
          <cell r="L233" t="e">
            <v>#REF!</v>
          </cell>
          <cell r="M233" t="e">
            <v>#REF!</v>
          </cell>
          <cell r="N233" t="e">
            <v>#REF!</v>
          </cell>
          <cell r="O233" t="e">
            <v>#REF!</v>
          </cell>
          <cell r="P233" t="e">
            <v>#REF!</v>
          </cell>
          <cell r="Q233" t="e">
            <v>#REF!</v>
          </cell>
          <cell r="R233" t="e">
            <v>#REF!</v>
          </cell>
          <cell r="S233">
            <v>708.125</v>
          </cell>
          <cell r="T233">
            <v>0</v>
          </cell>
          <cell r="U233">
            <v>23976.15725132322</v>
          </cell>
          <cell r="V233" t="e">
            <v>#REF!</v>
          </cell>
          <cell r="W233" t="e">
            <v>#REF!</v>
          </cell>
          <cell r="X233" t="e">
            <v>#REF!</v>
          </cell>
        </row>
        <row r="234">
          <cell r="C234" t="e">
            <v>#REF!</v>
          </cell>
          <cell r="D234">
            <v>934.35599999999977</v>
          </cell>
          <cell r="E234">
            <v>424.06800000000004</v>
          </cell>
          <cell r="I234" t="e">
            <v>#REF!</v>
          </cell>
          <cell r="J234" t="e">
            <v>#REF!</v>
          </cell>
          <cell r="K234" t="e">
            <v>#REF!</v>
          </cell>
          <cell r="L234" t="e">
            <v>#REF!</v>
          </cell>
          <cell r="M234" t="e">
            <v>#REF!</v>
          </cell>
          <cell r="N234">
            <v>1585</v>
          </cell>
          <cell r="O234">
            <v>691.00000000000023</v>
          </cell>
          <cell r="P234" t="e">
            <v>#REF!</v>
          </cell>
          <cell r="Q234">
            <v>1327</v>
          </cell>
          <cell r="R234">
            <v>742.99999999999977</v>
          </cell>
          <cell r="S234">
            <v>193.125</v>
          </cell>
          <cell r="T234">
            <v>117</v>
          </cell>
          <cell r="U234">
            <v>15320.660540053519</v>
          </cell>
          <cell r="V234" t="e">
            <v>#REF!</v>
          </cell>
          <cell r="W234" t="e">
            <v>#REF!</v>
          </cell>
          <cell r="X234" t="e">
            <v>#REF!</v>
          </cell>
        </row>
        <row r="235">
          <cell r="C235" t="e">
            <v>#REF!</v>
          </cell>
          <cell r="I235" t="e">
            <v>#REF!</v>
          </cell>
          <cell r="J235" t="e">
            <v>#REF!</v>
          </cell>
          <cell r="K235">
            <v>0</v>
          </cell>
          <cell r="L235">
            <v>0</v>
          </cell>
          <cell r="M235" t="e">
            <v>#REF!</v>
          </cell>
          <cell r="N235">
            <v>0</v>
          </cell>
          <cell r="O235">
            <v>0</v>
          </cell>
          <cell r="P235" t="e">
            <v>#REF!</v>
          </cell>
          <cell r="Q235">
            <v>0</v>
          </cell>
          <cell r="R235">
            <v>0</v>
          </cell>
          <cell r="S235">
            <v>897</v>
          </cell>
          <cell r="T235">
            <v>0</v>
          </cell>
          <cell r="U235" t="e">
            <v>#REF!</v>
          </cell>
          <cell r="V235" t="e">
            <v>#REF!</v>
          </cell>
          <cell r="W235" t="e">
            <v>#REF!</v>
          </cell>
          <cell r="X235" t="e">
            <v>#REF!</v>
          </cell>
        </row>
        <row r="236">
          <cell r="C236" t="e">
            <v>#REF!</v>
          </cell>
          <cell r="D236">
            <v>934.35599999999977</v>
          </cell>
          <cell r="E236">
            <v>424.06800000000004</v>
          </cell>
          <cell r="I236" t="e">
            <v>#REF!</v>
          </cell>
          <cell r="J236" t="e">
            <v>#REF!</v>
          </cell>
          <cell r="K236">
            <v>1359.5</v>
          </cell>
          <cell r="L236">
            <v>2119.4999999999995</v>
          </cell>
          <cell r="M236" t="e">
            <v>#REF!</v>
          </cell>
          <cell r="N236">
            <v>1585</v>
          </cell>
          <cell r="O236">
            <v>691.00000000000023</v>
          </cell>
          <cell r="P236" t="e">
            <v>#REF!</v>
          </cell>
          <cell r="Q236" t="e">
            <v>#REF!</v>
          </cell>
          <cell r="R236" t="e">
            <v>#REF!</v>
          </cell>
          <cell r="S236">
            <v>0</v>
          </cell>
          <cell r="T236">
            <v>0</v>
          </cell>
          <cell r="U236">
            <v>15689.007333333333</v>
          </cell>
          <cell r="V236">
            <v>15376.340666666665</v>
          </cell>
          <cell r="W236" t="e">
            <v>#REF!</v>
          </cell>
          <cell r="X236" t="e">
            <v>#REF!</v>
          </cell>
        </row>
        <row r="237">
          <cell r="C237" t="e">
            <v>#REF!</v>
          </cell>
          <cell r="D237">
            <v>78</v>
          </cell>
          <cell r="E237">
            <v>49</v>
          </cell>
          <cell r="I237" t="e">
            <v>#REF!</v>
          </cell>
          <cell r="J237" t="e">
            <v>#REF!</v>
          </cell>
          <cell r="K237">
            <v>335.96789473684214</v>
          </cell>
          <cell r="L237">
            <v>346.55842105263162</v>
          </cell>
          <cell r="M237" t="e">
            <v>#REF!</v>
          </cell>
          <cell r="N237">
            <v>158</v>
          </cell>
          <cell r="O237">
            <v>69.175438596491233</v>
          </cell>
          <cell r="P237" t="e">
            <v>#REF!</v>
          </cell>
          <cell r="Q237">
            <v>63</v>
          </cell>
          <cell r="R237">
            <v>35.423728813559308</v>
          </cell>
          <cell r="S237">
            <v>897</v>
          </cell>
          <cell r="T237">
            <v>1012</v>
          </cell>
          <cell r="U237">
            <v>4138.4967112696995</v>
          </cell>
          <cell r="V237">
            <v>4138.4967112696995</v>
          </cell>
          <cell r="W237" t="e">
            <v>#REF!</v>
          </cell>
          <cell r="X237" t="e">
            <v>#REF!</v>
          </cell>
          <cell r="Z237">
            <v>6</v>
          </cell>
          <cell r="AA237">
            <v>6</v>
          </cell>
          <cell r="AB237">
            <v>12</v>
          </cell>
        </row>
        <row r="238">
          <cell r="C238">
            <v>0</v>
          </cell>
          <cell r="I238">
            <v>273.35377358490564</v>
          </cell>
          <cell r="J238">
            <v>382.94811320754718</v>
          </cell>
          <cell r="K238">
            <v>121.25</v>
          </cell>
          <cell r="L238">
            <v>162.75</v>
          </cell>
          <cell r="M238">
            <v>158.2995283018868</v>
          </cell>
          <cell r="P238">
            <v>131.12735849056605</v>
          </cell>
          <cell r="S238">
            <v>146.625</v>
          </cell>
          <cell r="U238">
            <v>1220.7727272727273</v>
          </cell>
          <cell r="V238">
            <v>1231.382075471698</v>
          </cell>
          <cell r="W238">
            <v>0</v>
          </cell>
          <cell r="X238">
            <v>0</v>
          </cell>
          <cell r="Y238">
            <v>6</v>
          </cell>
          <cell r="Z238">
            <v>12</v>
          </cell>
        </row>
        <row r="239">
          <cell r="C239">
            <v>2421.3333333333335</v>
          </cell>
          <cell r="I239">
            <v>13</v>
          </cell>
          <cell r="J239">
            <v>9.3333333333333339</v>
          </cell>
          <cell r="K239">
            <v>0</v>
          </cell>
          <cell r="L239">
            <v>0</v>
          </cell>
          <cell r="M239">
            <v>577</v>
          </cell>
          <cell r="N239">
            <v>0</v>
          </cell>
          <cell r="O239">
            <v>0</v>
          </cell>
          <cell r="P239">
            <v>42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3586.2745410050566</v>
          </cell>
          <cell r="V239">
            <v>3586.2745410050566</v>
          </cell>
          <cell r="W239">
            <v>2421.3333333333335</v>
          </cell>
          <cell r="X239">
            <v>2421.3333333333335</v>
          </cell>
        </row>
        <row r="240">
          <cell r="C240" t="e">
            <v>#REF!</v>
          </cell>
          <cell r="D240" t="e">
            <v>#REF!</v>
          </cell>
          <cell r="E240" t="e">
            <v>#REF!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 t="e">
            <v>#REF!</v>
          </cell>
          <cell r="N240">
            <v>0</v>
          </cell>
          <cell r="O240">
            <v>0</v>
          </cell>
          <cell r="P240" t="e">
            <v>#REF!</v>
          </cell>
          <cell r="Q240">
            <v>0</v>
          </cell>
          <cell r="R240">
            <v>0</v>
          </cell>
          <cell r="S240">
            <v>0</v>
          </cell>
          <cell r="U240">
            <v>589</v>
          </cell>
          <cell r="V240">
            <v>589</v>
          </cell>
          <cell r="W240" t="e">
            <v>#REF!</v>
          </cell>
          <cell r="X240" t="e">
            <v>#REF!</v>
          </cell>
        </row>
        <row r="241">
          <cell r="C241">
            <v>1.25</v>
          </cell>
          <cell r="D241" t="e">
            <v>#REF!</v>
          </cell>
          <cell r="E241" t="e">
            <v>#REF!</v>
          </cell>
          <cell r="I241">
            <v>13</v>
          </cell>
          <cell r="J241">
            <v>9.3333333333333339</v>
          </cell>
          <cell r="K241">
            <v>0</v>
          </cell>
          <cell r="L241">
            <v>0</v>
          </cell>
          <cell r="M241">
            <v>0</v>
          </cell>
          <cell r="N241" t="e">
            <v>#REF!</v>
          </cell>
          <cell r="O241" t="e">
            <v>#REF!</v>
          </cell>
          <cell r="P241">
            <v>30</v>
          </cell>
          <cell r="Q241" t="e">
            <v>#REF!</v>
          </cell>
          <cell r="R241" t="e">
            <v>#REF!</v>
          </cell>
          <cell r="S241">
            <v>0</v>
          </cell>
          <cell r="U241">
            <v>53.583333333333336</v>
          </cell>
          <cell r="V241">
            <v>53.583333333333336</v>
          </cell>
          <cell r="X241">
            <v>0</v>
          </cell>
          <cell r="AC241">
            <v>6</v>
          </cell>
        </row>
        <row r="242">
          <cell r="C242" t="e">
            <v>#REF!</v>
          </cell>
          <cell r="I242" t="e">
            <v>#REF!</v>
          </cell>
          <cell r="J242" t="e">
            <v>#REF!</v>
          </cell>
          <cell r="M242" t="e">
            <v>#REF!</v>
          </cell>
          <cell r="P242" t="e">
            <v>#REF!</v>
          </cell>
          <cell r="S242">
            <v>163</v>
          </cell>
          <cell r="U242">
            <v>-149.73279232827699</v>
          </cell>
          <cell r="V242">
            <v>-149.73279232827699</v>
          </cell>
          <cell r="W242" t="e">
            <v>#REF!</v>
          </cell>
          <cell r="X242" t="e">
            <v>#REF!</v>
          </cell>
        </row>
        <row r="243">
          <cell r="C243">
            <v>72</v>
          </cell>
          <cell r="I243">
            <v>370</v>
          </cell>
          <cell r="J243">
            <v>1217.0999999999999</v>
          </cell>
          <cell r="M243">
            <v>548.70000000000005</v>
          </cell>
          <cell r="P243">
            <v>180</v>
          </cell>
          <cell r="S243">
            <v>0</v>
          </cell>
          <cell r="U243">
            <v>2421.3333333333335</v>
          </cell>
          <cell r="V243">
            <v>2421.3333333333335</v>
          </cell>
          <cell r="W243">
            <v>2595.8000000000002</v>
          </cell>
          <cell r="X243">
            <v>2401.8000000000002</v>
          </cell>
        </row>
        <row r="244">
          <cell r="C244">
            <v>672.09066666666661</v>
          </cell>
          <cell r="D244">
            <v>511.35599999999999</v>
          </cell>
          <cell r="E244">
            <v>160.73466666666667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U244">
            <v>672.09066666666661</v>
          </cell>
          <cell r="V244">
            <v>672.09066666666661</v>
          </cell>
          <cell r="X244">
            <v>0</v>
          </cell>
        </row>
        <row r="245">
          <cell r="C245">
            <v>0</v>
          </cell>
          <cell r="I245">
            <v>-195.33333333333334</v>
          </cell>
          <cell r="J245">
            <v>-166</v>
          </cell>
          <cell r="K245">
            <v>0</v>
          </cell>
          <cell r="L245">
            <v>0</v>
          </cell>
          <cell r="M245">
            <v>-272</v>
          </cell>
          <cell r="N245">
            <v>0</v>
          </cell>
          <cell r="O245">
            <v>0</v>
          </cell>
          <cell r="P245">
            <v>-165.33333333333334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V245">
            <v>0</v>
          </cell>
          <cell r="W245">
            <v>-798.66666666666674</v>
          </cell>
          <cell r="X245">
            <v>-798.66666666666674</v>
          </cell>
        </row>
        <row r="246">
          <cell r="C246">
            <v>950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4903</v>
          </cell>
          <cell r="V246">
            <v>4635</v>
          </cell>
          <cell r="W246">
            <v>0</v>
          </cell>
          <cell r="X246">
            <v>0</v>
          </cell>
        </row>
        <row r="247">
          <cell r="C247">
            <v>80</v>
          </cell>
          <cell r="I247">
            <v>300</v>
          </cell>
          <cell r="J247">
            <v>1360</v>
          </cell>
          <cell r="K247">
            <v>0</v>
          </cell>
          <cell r="L247">
            <v>0</v>
          </cell>
          <cell r="M247">
            <v>7</v>
          </cell>
          <cell r="N247">
            <v>0</v>
          </cell>
          <cell r="O247">
            <v>0</v>
          </cell>
          <cell r="P247">
            <v>1174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2921</v>
          </cell>
          <cell r="V247">
            <v>2921</v>
          </cell>
          <cell r="X247">
            <v>0</v>
          </cell>
        </row>
        <row r="248">
          <cell r="C248">
            <v>29</v>
          </cell>
          <cell r="I248">
            <v>0</v>
          </cell>
          <cell r="J248">
            <v>252</v>
          </cell>
          <cell r="M248">
            <v>2</v>
          </cell>
          <cell r="P248">
            <v>4</v>
          </cell>
          <cell r="S248">
            <v>0</v>
          </cell>
          <cell r="V248">
            <v>0</v>
          </cell>
          <cell r="W248">
            <v>298.7</v>
          </cell>
          <cell r="X248">
            <v>298.7</v>
          </cell>
        </row>
        <row r="249">
          <cell r="C249">
            <v>200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U249">
            <v>-578</v>
          </cell>
          <cell r="V249">
            <v>-578</v>
          </cell>
          <cell r="W249">
            <v>200</v>
          </cell>
          <cell r="X249">
            <v>200</v>
          </cell>
        </row>
        <row r="250">
          <cell r="C250" t="e">
            <v>#REF!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  <cell r="X250">
            <v>0</v>
          </cell>
        </row>
        <row r="251">
          <cell r="C251">
            <v>0</v>
          </cell>
          <cell r="I251">
            <v>0</v>
          </cell>
          <cell r="J251">
            <v>0</v>
          </cell>
          <cell r="M251">
            <v>42.300000000000004</v>
          </cell>
          <cell r="N251">
            <v>24</v>
          </cell>
          <cell r="O251">
            <v>18.300000000000004</v>
          </cell>
          <cell r="P251">
            <v>91.8</v>
          </cell>
          <cell r="Q251">
            <v>36</v>
          </cell>
          <cell r="R251">
            <v>55.8</v>
          </cell>
          <cell r="S251">
            <v>0</v>
          </cell>
          <cell r="T251">
            <v>0</v>
          </cell>
          <cell r="V251">
            <v>0</v>
          </cell>
          <cell r="W251">
            <v>134.1</v>
          </cell>
          <cell r="X251">
            <v>134.1</v>
          </cell>
        </row>
        <row r="252">
          <cell r="C252" t="e">
            <v>#REF!</v>
          </cell>
          <cell r="I252" t="e">
            <v>#REF!</v>
          </cell>
          <cell r="J252" t="e">
            <v>#REF!</v>
          </cell>
          <cell r="M252" t="e">
            <v>#REF!</v>
          </cell>
          <cell r="N252" t="e">
            <v>#REF!</v>
          </cell>
          <cell r="O252" t="e">
            <v>#REF!</v>
          </cell>
          <cell r="P252" t="e">
            <v>#REF!</v>
          </cell>
          <cell r="Q252" t="e">
            <v>#REF!</v>
          </cell>
          <cell r="R252" t="e">
            <v>#REF!</v>
          </cell>
          <cell r="S252">
            <v>0</v>
          </cell>
          <cell r="T252">
            <v>0</v>
          </cell>
          <cell r="U252">
            <v>331</v>
          </cell>
          <cell r="V252">
            <v>331</v>
          </cell>
          <cell r="W252" t="e">
            <v>#REF!</v>
          </cell>
          <cell r="X252" t="e">
            <v>#REF!</v>
          </cell>
        </row>
        <row r="253">
          <cell r="C253">
            <v>200</v>
          </cell>
          <cell r="I253">
            <v>240</v>
          </cell>
          <cell r="J253">
            <v>330</v>
          </cell>
          <cell r="M253">
            <v>0</v>
          </cell>
          <cell r="P253">
            <v>10</v>
          </cell>
          <cell r="S253">
            <v>0</v>
          </cell>
          <cell r="U253">
            <v>200</v>
          </cell>
          <cell r="V253">
            <v>200</v>
          </cell>
          <cell r="W253">
            <v>580</v>
          </cell>
          <cell r="X253">
            <v>580</v>
          </cell>
        </row>
        <row r="254">
          <cell r="I254">
            <v>0</v>
          </cell>
          <cell r="J254">
            <v>152</v>
          </cell>
          <cell r="M254">
            <v>20</v>
          </cell>
          <cell r="P254">
            <v>10</v>
          </cell>
          <cell r="U254">
            <v>202</v>
          </cell>
          <cell r="V254">
            <v>0</v>
          </cell>
          <cell r="W254">
            <v>0</v>
          </cell>
          <cell r="X254">
            <v>0</v>
          </cell>
        </row>
        <row r="255">
          <cell r="C255" t="e">
            <v>#REF!</v>
          </cell>
          <cell r="I255" t="e">
            <v>#REF!</v>
          </cell>
          <cell r="J255" t="e">
            <v>#REF!</v>
          </cell>
          <cell r="M255" t="e">
            <v>#REF!</v>
          </cell>
          <cell r="N255">
            <v>43</v>
          </cell>
          <cell r="O255">
            <v>17</v>
          </cell>
          <cell r="P255" t="e">
            <v>#REF!</v>
          </cell>
          <cell r="Q255">
            <v>32</v>
          </cell>
          <cell r="R255">
            <v>18</v>
          </cell>
          <cell r="S255">
            <v>0</v>
          </cell>
          <cell r="T255">
            <v>0</v>
          </cell>
          <cell r="U255">
            <v>110</v>
          </cell>
          <cell r="V255">
            <v>110</v>
          </cell>
          <cell r="W255" t="e">
            <v>#REF!</v>
          </cell>
          <cell r="X255" t="e">
            <v>#REF!</v>
          </cell>
          <cell r="Y255" t="str">
            <v>Е/Е</v>
          </cell>
          <cell r="Z255" t="str">
            <v xml:space="preserve"> Т/Е</v>
          </cell>
        </row>
        <row r="256">
          <cell r="C256" t="e">
            <v>#REF!</v>
          </cell>
          <cell r="I256" t="e">
            <v>#REF!</v>
          </cell>
          <cell r="J256" t="e">
            <v>#REF!</v>
          </cell>
          <cell r="M256" t="e">
            <v>#REF!</v>
          </cell>
          <cell r="P256" t="e">
            <v>#REF!</v>
          </cell>
          <cell r="S256">
            <v>0</v>
          </cell>
          <cell r="U256">
            <v>366</v>
          </cell>
          <cell r="V256">
            <v>366</v>
          </cell>
          <cell r="W256" t="e">
            <v>#REF!</v>
          </cell>
          <cell r="X256" t="e">
            <v>#REF!</v>
          </cell>
        </row>
        <row r="257">
          <cell r="C257" t="e">
            <v>#REF!</v>
          </cell>
          <cell r="I257" t="e">
            <v>#REF!</v>
          </cell>
          <cell r="J257" t="e">
            <v>#REF!</v>
          </cell>
          <cell r="M257" t="e">
            <v>#REF!</v>
          </cell>
          <cell r="N257" t="e">
            <v>#REF!</v>
          </cell>
          <cell r="O257">
            <v>0</v>
          </cell>
          <cell r="P257" t="e">
            <v>#REF!</v>
          </cell>
          <cell r="Q257" t="e">
            <v>#REF!</v>
          </cell>
          <cell r="R257">
            <v>0</v>
          </cell>
          <cell r="S257">
            <v>0</v>
          </cell>
          <cell r="U257">
            <v>556</v>
          </cell>
          <cell r="V257">
            <v>556</v>
          </cell>
        </row>
        <row r="258">
          <cell r="C258" t="e">
            <v>#REF!</v>
          </cell>
          <cell r="I258" t="e">
            <v>#REF!</v>
          </cell>
          <cell r="J258" t="e">
            <v>#REF!</v>
          </cell>
          <cell r="M258" t="e">
            <v>#REF!</v>
          </cell>
          <cell r="N258" t="e">
            <v>#REF!</v>
          </cell>
          <cell r="O258" t="e">
            <v>#REF!</v>
          </cell>
          <cell r="P258" t="e">
            <v>#REF!</v>
          </cell>
          <cell r="Q258" t="e">
            <v>#REF!</v>
          </cell>
          <cell r="R258" t="e">
            <v>#REF!</v>
          </cell>
          <cell r="S258" t="e">
            <v>#REF!</v>
          </cell>
          <cell r="T258">
            <v>2221.1818606060606</v>
          </cell>
          <cell r="U258">
            <v>0</v>
          </cell>
          <cell r="V258">
            <v>0</v>
          </cell>
          <cell r="W258" t="e">
            <v>#REF!</v>
          </cell>
          <cell r="X258" t="e">
            <v>#REF!</v>
          </cell>
          <cell r="Y258">
            <v>1372</v>
          </cell>
          <cell r="Z258">
            <v>484.85303030302975</v>
          </cell>
          <cell r="AA258">
            <v>0</v>
          </cell>
        </row>
        <row r="259">
          <cell r="C259" t="e">
            <v>#REF!</v>
          </cell>
          <cell r="I259" t="e">
            <v>#REF!</v>
          </cell>
          <cell r="J259" t="e">
            <v>#REF!</v>
          </cell>
          <cell r="M259" t="e">
            <v>#REF!</v>
          </cell>
          <cell r="P259" t="e">
            <v>#REF!</v>
          </cell>
          <cell r="S259">
            <v>3</v>
          </cell>
          <cell r="T259">
            <v>1413.9233333333332</v>
          </cell>
          <cell r="U259">
            <v>2217</v>
          </cell>
          <cell r="V259">
            <v>2217</v>
          </cell>
          <cell r="W259" t="e">
            <v>#REF!</v>
          </cell>
          <cell r="X259" t="e">
            <v>#REF!</v>
          </cell>
          <cell r="Y259">
            <v>691</v>
          </cell>
          <cell r="Z259">
            <v>244.46666666666613</v>
          </cell>
        </row>
        <row r="260">
          <cell r="C260" t="e">
            <v>#REF!</v>
          </cell>
          <cell r="D260" t="e">
            <v>#REF!</v>
          </cell>
          <cell r="E260" t="e">
            <v>#REF!</v>
          </cell>
          <cell r="I260" t="e">
            <v>#REF!</v>
          </cell>
          <cell r="J260" t="e">
            <v>#REF!</v>
          </cell>
          <cell r="K260" t="e">
            <v>#REF!</v>
          </cell>
          <cell r="L260" t="e">
            <v>#REF!</v>
          </cell>
          <cell r="M260" t="e">
            <v>#REF!</v>
          </cell>
          <cell r="N260" t="e">
            <v>#REF!</v>
          </cell>
          <cell r="O260" t="e">
            <v>#REF!</v>
          </cell>
          <cell r="P260" t="e">
            <v>#REF!</v>
          </cell>
          <cell r="Q260" t="e">
            <v>#REF!</v>
          </cell>
          <cell r="R260" t="e">
            <v>#REF!</v>
          </cell>
          <cell r="S260">
            <v>0</v>
          </cell>
          <cell r="T260">
            <v>0</v>
          </cell>
          <cell r="U260">
            <v>0</v>
          </cell>
          <cell r="V260">
            <v>0</v>
          </cell>
          <cell r="W260" t="e">
            <v>#REF!</v>
          </cell>
          <cell r="X260" t="e">
            <v>#REF!</v>
          </cell>
          <cell r="Y260">
            <v>0</v>
          </cell>
          <cell r="Z260">
            <v>0</v>
          </cell>
          <cell r="AA260">
            <v>0</v>
          </cell>
        </row>
        <row r="261">
          <cell r="C261" t="e">
            <v>#REF!</v>
          </cell>
          <cell r="D261" t="e">
            <v>#REF!</v>
          </cell>
          <cell r="E261" t="e">
            <v>#REF!</v>
          </cell>
          <cell r="I261" t="e">
            <v>#REF!</v>
          </cell>
          <cell r="J261" t="e">
            <v>#REF!</v>
          </cell>
          <cell r="K261" t="e">
            <v>#REF!</v>
          </cell>
          <cell r="L261" t="e">
            <v>#REF!</v>
          </cell>
          <cell r="M261" t="e">
            <v>#REF!</v>
          </cell>
          <cell r="N261" t="e">
            <v>#REF!</v>
          </cell>
          <cell r="O261" t="e">
            <v>#REF!</v>
          </cell>
          <cell r="P261" t="e">
            <v>#REF!</v>
          </cell>
          <cell r="Q261" t="e">
            <v>#REF!</v>
          </cell>
          <cell r="R261" t="e">
            <v>#REF!</v>
          </cell>
          <cell r="S261">
            <v>0</v>
          </cell>
          <cell r="T261">
            <v>112</v>
          </cell>
          <cell r="U261" t="e">
            <v>#REF!</v>
          </cell>
          <cell r="V261" t="e">
            <v>#REF!</v>
          </cell>
          <cell r="W261" t="e">
            <v>#REF!</v>
          </cell>
        </row>
        <row r="262">
          <cell r="C262" t="e">
            <v>#REF!</v>
          </cell>
          <cell r="I262" t="e">
            <v>#REF!</v>
          </cell>
          <cell r="J262" t="e">
            <v>#REF!</v>
          </cell>
          <cell r="K262" t="e">
            <v>#REF!</v>
          </cell>
          <cell r="L262" t="e">
            <v>#REF!</v>
          </cell>
          <cell r="M262" t="e">
            <v>#REF!</v>
          </cell>
          <cell r="N262" t="e">
            <v>#REF!</v>
          </cell>
          <cell r="O262" t="e">
            <v>#REF!</v>
          </cell>
          <cell r="P262" t="e">
            <v>#REF!</v>
          </cell>
          <cell r="Q262" t="e">
            <v>#REF!</v>
          </cell>
          <cell r="R262" t="e">
            <v>#REF!</v>
          </cell>
          <cell r="S262">
            <v>0</v>
          </cell>
          <cell r="T262">
            <v>48</v>
          </cell>
          <cell r="U262">
            <v>3661</v>
          </cell>
          <cell r="V262">
            <v>3661</v>
          </cell>
          <cell r="W262" t="e">
            <v>#REF!</v>
          </cell>
        </row>
        <row r="263">
          <cell r="C263" t="e">
            <v>#REF!</v>
          </cell>
          <cell r="I263" t="e">
            <v>#REF!</v>
          </cell>
          <cell r="J263" t="e">
            <v>#REF!</v>
          </cell>
          <cell r="K263" t="e">
            <v>#REF!</v>
          </cell>
          <cell r="L263" t="e">
            <v>#REF!</v>
          </cell>
          <cell r="M263" t="e">
            <v>#REF!</v>
          </cell>
          <cell r="N263" t="e">
            <v>#REF!</v>
          </cell>
          <cell r="O263" t="e">
            <v>#REF!</v>
          </cell>
          <cell r="P263" t="e">
            <v>#REF!</v>
          </cell>
          <cell r="Q263" t="e">
            <v>#REF!</v>
          </cell>
          <cell r="R263" t="e">
            <v>#REF!</v>
          </cell>
          <cell r="S263">
            <v>0</v>
          </cell>
          <cell r="T263">
            <v>51</v>
          </cell>
          <cell r="U263">
            <v>180</v>
          </cell>
          <cell r="V263">
            <v>180</v>
          </cell>
          <cell r="W263" t="e">
            <v>#REF!</v>
          </cell>
          <cell r="X263" t="e">
            <v>#REF!</v>
          </cell>
          <cell r="Y263">
            <v>0</v>
          </cell>
          <cell r="Z263">
            <v>0</v>
          </cell>
          <cell r="AA263">
            <v>0</v>
          </cell>
        </row>
        <row r="264">
          <cell r="C264">
            <v>0</v>
          </cell>
          <cell r="D264">
            <v>934.35599999999977</v>
          </cell>
          <cell r="E264">
            <v>424.06800000000004</v>
          </cell>
          <cell r="I264" t="e">
            <v>#REF!</v>
          </cell>
          <cell r="J264" t="e">
            <v>#REF!</v>
          </cell>
          <cell r="K264">
            <v>1359.5</v>
          </cell>
          <cell r="L264">
            <v>2119.4999999999995</v>
          </cell>
          <cell r="M264" t="e">
            <v>#REF!</v>
          </cell>
          <cell r="N264" t="e">
            <v>#REF!</v>
          </cell>
          <cell r="O264" t="e">
            <v>#REF!</v>
          </cell>
          <cell r="P264" t="e">
            <v>#REF!</v>
          </cell>
          <cell r="Q264" t="e">
            <v>#REF!</v>
          </cell>
          <cell r="R264" t="e">
            <v>#REF!</v>
          </cell>
          <cell r="S264">
            <v>0</v>
          </cell>
          <cell r="T264">
            <v>0</v>
          </cell>
          <cell r="U264">
            <v>1603.0000000000005</v>
          </cell>
          <cell r="V264">
            <v>1558.3333333333326</v>
          </cell>
          <cell r="W264">
            <v>0</v>
          </cell>
          <cell r="X264" t="e">
            <v>#REF!</v>
          </cell>
        </row>
        <row r="265">
          <cell r="C265">
            <v>5.3333333333333712</v>
          </cell>
          <cell r="I265">
            <v>18</v>
          </cell>
          <cell r="J265">
            <v>100</v>
          </cell>
          <cell r="K265">
            <v>190</v>
          </cell>
          <cell r="L265">
            <v>190</v>
          </cell>
          <cell r="M265">
            <v>89</v>
          </cell>
          <cell r="N265">
            <v>61</v>
          </cell>
          <cell r="O265">
            <v>28</v>
          </cell>
          <cell r="P265">
            <v>168</v>
          </cell>
          <cell r="Q265">
            <v>108</v>
          </cell>
          <cell r="R265">
            <v>60</v>
          </cell>
          <cell r="S265">
            <v>0</v>
          </cell>
          <cell r="T265">
            <v>16</v>
          </cell>
          <cell r="U265">
            <v>405.33333333333348</v>
          </cell>
          <cell r="V265" t="e">
            <v>#REF!</v>
          </cell>
        </row>
        <row r="266">
          <cell r="C266">
            <v>0</v>
          </cell>
          <cell r="I266">
            <v>0</v>
          </cell>
          <cell r="J266">
            <v>294</v>
          </cell>
          <cell r="K266">
            <v>229.32000000000002</v>
          </cell>
          <cell r="L266">
            <v>64.679999999999978</v>
          </cell>
          <cell r="M266">
            <v>103</v>
          </cell>
          <cell r="N266">
            <v>72</v>
          </cell>
          <cell r="O266">
            <v>31</v>
          </cell>
          <cell r="P266">
            <v>78</v>
          </cell>
          <cell r="Q266">
            <v>50</v>
          </cell>
          <cell r="R266">
            <v>28</v>
          </cell>
          <cell r="S266">
            <v>0</v>
          </cell>
          <cell r="T266">
            <v>51</v>
          </cell>
          <cell r="U266">
            <v>495</v>
          </cell>
        </row>
        <row r="267">
          <cell r="C267">
            <v>302.66666666666674</v>
          </cell>
          <cell r="I267">
            <v>40</v>
          </cell>
          <cell r="J267">
            <v>413</v>
          </cell>
          <cell r="K267">
            <v>82.5</v>
          </cell>
          <cell r="L267">
            <v>42.5</v>
          </cell>
          <cell r="M267">
            <v>35</v>
          </cell>
          <cell r="N267">
            <v>26</v>
          </cell>
          <cell r="O267">
            <v>12</v>
          </cell>
          <cell r="P267">
            <v>29</v>
          </cell>
          <cell r="Q267">
            <v>20</v>
          </cell>
          <cell r="R267">
            <v>11</v>
          </cell>
          <cell r="S267">
            <v>0</v>
          </cell>
          <cell r="T267">
            <v>12</v>
          </cell>
          <cell r="U267">
            <v>702.66666666666697</v>
          </cell>
          <cell r="V267">
            <v>637.66666666666674</v>
          </cell>
        </row>
        <row r="268">
          <cell r="C268">
            <v>0</v>
          </cell>
          <cell r="I268">
            <v>0</v>
          </cell>
          <cell r="J268">
            <v>0</v>
          </cell>
          <cell r="M268">
            <v>0</v>
          </cell>
          <cell r="N268">
            <v>0</v>
          </cell>
          <cell r="O268">
            <v>0</v>
          </cell>
          <cell r="P268">
            <v>3090</v>
          </cell>
          <cell r="Q268">
            <v>0</v>
          </cell>
          <cell r="R268">
            <v>0</v>
          </cell>
          <cell r="S268">
            <v>0</v>
          </cell>
          <cell r="U268">
            <v>0</v>
          </cell>
          <cell r="V268">
            <v>11</v>
          </cell>
        </row>
        <row r="269">
          <cell r="P269">
            <v>0</v>
          </cell>
          <cell r="S269">
            <v>0</v>
          </cell>
          <cell r="X269">
            <v>0</v>
          </cell>
        </row>
        <row r="271">
          <cell r="P271">
            <v>0</v>
          </cell>
          <cell r="S271">
            <v>0</v>
          </cell>
          <cell r="X271">
            <v>0</v>
          </cell>
        </row>
        <row r="272">
          <cell r="N272" t="str">
            <v>Собівартість</v>
          </cell>
          <cell r="P272">
            <v>3642.12</v>
          </cell>
          <cell r="Q272">
            <v>0</v>
          </cell>
          <cell r="R272">
            <v>0</v>
          </cell>
          <cell r="S272">
            <v>4914.9412121212117</v>
          </cell>
          <cell r="T272">
            <v>0</v>
          </cell>
          <cell r="U272">
            <v>0</v>
          </cell>
          <cell r="V272">
            <v>0</v>
          </cell>
          <cell r="W272">
            <v>0</v>
          </cell>
          <cell r="X272">
            <v>1941.8530303030293</v>
          </cell>
          <cell r="Y272">
            <v>0</v>
          </cell>
          <cell r="Z272">
            <v>0</v>
          </cell>
          <cell r="AA272">
            <v>0</v>
          </cell>
        </row>
        <row r="273">
          <cell r="P273">
            <v>1933.62</v>
          </cell>
          <cell r="Q273">
            <v>0</v>
          </cell>
          <cell r="R273">
            <v>0</v>
          </cell>
          <cell r="S273">
            <v>3984.42</v>
          </cell>
          <cell r="T273">
            <v>654.3785272727273</v>
          </cell>
          <cell r="U273">
            <v>670.49601818181827</v>
          </cell>
          <cell r="V273">
            <v>0</v>
          </cell>
          <cell r="W273">
            <v>0</v>
          </cell>
          <cell r="X273">
            <v>1314.75</v>
          </cell>
          <cell r="Y273">
            <v>522</v>
          </cell>
          <cell r="Z273">
            <v>184.38636363636363</v>
          </cell>
          <cell r="AA273">
            <v>0</v>
          </cell>
        </row>
        <row r="274">
          <cell r="P274">
            <v>955.62</v>
          </cell>
          <cell r="S274">
            <v>1895.42</v>
          </cell>
          <cell r="T274">
            <v>644.3785272727273</v>
          </cell>
          <cell r="U274">
            <v>670.49601818181827</v>
          </cell>
          <cell r="X274">
            <v>640.75</v>
          </cell>
          <cell r="Y274">
            <v>274</v>
          </cell>
          <cell r="Z274">
            <v>96.386363636363626</v>
          </cell>
        </row>
        <row r="275">
          <cell r="N275" t="str">
            <v>Собівартість</v>
          </cell>
          <cell r="P275">
            <v>0</v>
          </cell>
          <cell r="Q275">
            <v>0</v>
          </cell>
          <cell r="R275">
            <v>0</v>
          </cell>
          <cell r="S275">
            <v>10</v>
          </cell>
          <cell r="T275">
            <v>10</v>
          </cell>
          <cell r="U275">
            <v>0</v>
          </cell>
          <cell r="V275">
            <v>0</v>
          </cell>
          <cell r="W275">
            <v>0</v>
          </cell>
          <cell r="X275">
            <v>336</v>
          </cell>
          <cell r="Y275">
            <v>248</v>
          </cell>
          <cell r="Z275">
            <v>88</v>
          </cell>
          <cell r="AA275">
            <v>0</v>
          </cell>
        </row>
        <row r="276">
          <cell r="P276">
            <v>-25</v>
          </cell>
          <cell r="Q276">
            <v>0</v>
          </cell>
          <cell r="R276">
            <v>0</v>
          </cell>
          <cell r="S276">
            <v>1409</v>
          </cell>
          <cell r="T276">
            <v>0</v>
          </cell>
          <cell r="U276">
            <v>0</v>
          </cell>
          <cell r="V276">
            <v>0</v>
          </cell>
          <cell r="W276">
            <v>0</v>
          </cell>
          <cell r="X276">
            <v>338</v>
          </cell>
          <cell r="Y276">
            <v>0</v>
          </cell>
          <cell r="Z276">
            <v>0</v>
          </cell>
          <cell r="AA276">
            <v>0</v>
          </cell>
        </row>
        <row r="277">
          <cell r="P277">
            <v>-1.375</v>
          </cell>
          <cell r="S277">
            <v>750</v>
          </cell>
          <cell r="X277">
            <v>115</v>
          </cell>
        </row>
        <row r="278">
          <cell r="N278" t="str">
            <v>Собівартість</v>
          </cell>
          <cell r="P278">
            <v>-8</v>
          </cell>
          <cell r="S278">
            <v>84</v>
          </cell>
          <cell r="X278">
            <v>57</v>
          </cell>
        </row>
        <row r="279">
          <cell r="P279">
            <v>-2.1590909090909096</v>
          </cell>
          <cell r="S279">
            <v>430</v>
          </cell>
          <cell r="X279">
            <v>100</v>
          </cell>
        </row>
        <row r="280">
          <cell r="P280">
            <v>145</v>
          </cell>
          <cell r="S280">
            <v>145</v>
          </cell>
          <cell r="X280">
            <v>66</v>
          </cell>
        </row>
        <row r="281">
          <cell r="P281">
            <v>14</v>
          </cell>
          <cell r="Q281">
            <v>0</v>
          </cell>
          <cell r="R281">
            <v>0</v>
          </cell>
          <cell r="S281">
            <v>420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</row>
        <row r="282">
          <cell r="N282" t="str">
            <v>ФМЗ ( з відрахуван)</v>
          </cell>
          <cell r="P282">
            <v>25</v>
          </cell>
          <cell r="S282">
            <v>0</v>
          </cell>
          <cell r="X282">
            <v>0</v>
          </cell>
        </row>
        <row r="283">
          <cell r="P283">
            <v>14</v>
          </cell>
          <cell r="S283">
            <v>420</v>
          </cell>
          <cell r="X283">
            <v>0</v>
          </cell>
        </row>
        <row r="285">
          <cell r="N285" t="str">
            <v>ФМЗ ( з відрахуван)</v>
          </cell>
          <cell r="P285">
            <v>25</v>
          </cell>
          <cell r="S285">
            <v>250</v>
          </cell>
        </row>
        <row r="286">
          <cell r="P286">
            <v>1708.5</v>
          </cell>
          <cell r="Q286">
            <v>0</v>
          </cell>
          <cell r="R286">
            <v>0</v>
          </cell>
          <cell r="S286">
            <v>930.52121212121165</v>
          </cell>
          <cell r="T286">
            <v>-654.3785272727273</v>
          </cell>
          <cell r="U286">
            <v>-670.49601818181827</v>
          </cell>
          <cell r="V286">
            <v>0</v>
          </cell>
          <cell r="W286">
            <v>0</v>
          </cell>
          <cell r="X286">
            <v>627.1030303030293</v>
          </cell>
          <cell r="Y286">
            <v>-522</v>
          </cell>
          <cell r="Z286">
            <v>-184.38636363636363</v>
          </cell>
          <cell r="AA286">
            <v>0</v>
          </cell>
        </row>
        <row r="288">
          <cell r="N288" t="str">
            <v>ФМЗ ( з відрахуван)</v>
          </cell>
          <cell r="P288">
            <v>25</v>
          </cell>
          <cell r="Q288">
            <v>0</v>
          </cell>
          <cell r="R288">
            <v>0</v>
          </cell>
          <cell r="S288">
            <v>5192.5212121212126</v>
          </cell>
          <cell r="T288">
            <v>0</v>
          </cell>
          <cell r="U288">
            <v>0</v>
          </cell>
          <cell r="V288">
            <v>0</v>
          </cell>
          <cell r="W288">
            <v>0</v>
          </cell>
          <cell r="X288">
            <v>627.10303030303021</v>
          </cell>
          <cell r="Y288">
            <v>0</v>
          </cell>
          <cell r="Z288">
            <v>0</v>
          </cell>
          <cell r="AA288">
            <v>0</v>
          </cell>
        </row>
        <row r="289">
          <cell r="P289">
            <v>1187</v>
          </cell>
          <cell r="S289">
            <v>3582</v>
          </cell>
          <cell r="X289">
            <v>-15</v>
          </cell>
        </row>
        <row r="290">
          <cell r="P290">
            <v>450.5</v>
          </cell>
          <cell r="Q290">
            <v>0</v>
          </cell>
          <cell r="R290">
            <v>0</v>
          </cell>
          <cell r="S290">
            <v>1011.8545454545454</v>
          </cell>
          <cell r="T290">
            <v>0</v>
          </cell>
          <cell r="U290">
            <v>0</v>
          </cell>
          <cell r="V290">
            <v>0</v>
          </cell>
          <cell r="W290">
            <v>0</v>
          </cell>
          <cell r="X290">
            <v>554.43636363636358</v>
          </cell>
          <cell r="Y290">
            <v>0</v>
          </cell>
          <cell r="Z290">
            <v>0</v>
          </cell>
          <cell r="AA290">
            <v>0</v>
          </cell>
        </row>
        <row r="291">
          <cell r="P291">
            <v>0</v>
          </cell>
          <cell r="S291">
            <v>0</v>
          </cell>
          <cell r="X291">
            <v>0</v>
          </cell>
        </row>
        <row r="292">
          <cell r="P292">
            <v>0</v>
          </cell>
          <cell r="S292">
            <v>0</v>
          </cell>
          <cell r="X292">
            <v>0</v>
          </cell>
        </row>
        <row r="293">
          <cell r="P293">
            <v>129</v>
          </cell>
          <cell r="Q293">
            <v>0</v>
          </cell>
          <cell r="R293">
            <v>0</v>
          </cell>
          <cell r="S293">
            <v>517.66666666666663</v>
          </cell>
          <cell r="T293">
            <v>0</v>
          </cell>
          <cell r="U293">
            <v>0</v>
          </cell>
          <cell r="V293">
            <v>0</v>
          </cell>
          <cell r="W293">
            <v>0</v>
          </cell>
          <cell r="X293">
            <v>217</v>
          </cell>
          <cell r="Y293">
            <v>0</v>
          </cell>
          <cell r="Z293">
            <v>0</v>
          </cell>
          <cell r="AA293">
            <v>0</v>
          </cell>
        </row>
        <row r="294">
          <cell r="P294">
            <v>1</v>
          </cell>
          <cell r="S294">
            <v>97.666666666666629</v>
          </cell>
          <cell r="X294">
            <v>12</v>
          </cell>
        </row>
        <row r="295">
          <cell r="P295">
            <v>42</v>
          </cell>
          <cell r="S295">
            <v>319</v>
          </cell>
          <cell r="X295">
            <v>85</v>
          </cell>
        </row>
        <row r="296">
          <cell r="P296">
            <v>86</v>
          </cell>
          <cell r="S296">
            <v>101</v>
          </cell>
          <cell r="X296">
            <v>120</v>
          </cell>
        </row>
        <row r="297">
          <cell r="P297">
            <v>0</v>
          </cell>
        </row>
        <row r="298">
          <cell r="P298">
            <v>62</v>
          </cell>
          <cell r="S298">
            <v>81</v>
          </cell>
          <cell r="X298">
            <v>-129.33333333333334</v>
          </cell>
        </row>
        <row r="299">
          <cell r="P299">
            <v>1708.5</v>
          </cell>
          <cell r="Q299">
            <v>0</v>
          </cell>
          <cell r="R299">
            <v>0</v>
          </cell>
          <cell r="S299">
            <v>930.52121212121165</v>
          </cell>
          <cell r="T299">
            <v>-654.3785272727273</v>
          </cell>
          <cell r="U299">
            <v>-670.49601818181827</v>
          </cell>
          <cell r="V299">
            <v>0</v>
          </cell>
          <cell r="W299">
            <v>0</v>
          </cell>
          <cell r="X299">
            <v>627.1030303030293</v>
          </cell>
          <cell r="Y299">
            <v>-522</v>
          </cell>
          <cell r="Z299">
            <v>-184.38636363636363</v>
          </cell>
          <cell r="AA299">
            <v>0</v>
          </cell>
        </row>
        <row r="302">
          <cell r="P302">
            <v>1708.5</v>
          </cell>
          <cell r="Q302">
            <v>0</v>
          </cell>
          <cell r="R302">
            <v>0</v>
          </cell>
          <cell r="S302">
            <v>930.52121212121165</v>
          </cell>
          <cell r="T302">
            <v>-654.3785272727273</v>
          </cell>
          <cell r="U302">
            <v>-670.49601818181827</v>
          </cell>
          <cell r="V302">
            <v>0</v>
          </cell>
          <cell r="W302">
            <v>0</v>
          </cell>
          <cell r="X302">
            <v>627.1030303030293</v>
          </cell>
          <cell r="Y302">
            <v>-522</v>
          </cell>
          <cell r="Z302">
            <v>-184.38636363636363</v>
          </cell>
          <cell r="AA302">
            <v>0</v>
          </cell>
        </row>
        <row r="304"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0</v>
          </cell>
          <cell r="V304">
            <v>0</v>
          </cell>
          <cell r="W304">
            <v>0</v>
          </cell>
          <cell r="X304">
            <v>0</v>
          </cell>
          <cell r="Y304">
            <v>0</v>
          </cell>
          <cell r="Z304">
            <v>0</v>
          </cell>
          <cell r="AA304">
            <v>0</v>
          </cell>
        </row>
        <row r="305">
          <cell r="P305">
            <v>0</v>
          </cell>
          <cell r="S305">
            <v>0</v>
          </cell>
          <cell r="X305">
            <v>0</v>
          </cell>
        </row>
        <row r="307">
          <cell r="P307">
            <v>1708.5</v>
          </cell>
          <cell r="Q307">
            <v>0</v>
          </cell>
          <cell r="R307">
            <v>0</v>
          </cell>
          <cell r="S307">
            <v>930.52121212121165</v>
          </cell>
          <cell r="T307">
            <v>-654.3785272727273</v>
          </cell>
          <cell r="U307">
            <v>-670.49601818181827</v>
          </cell>
          <cell r="V307">
            <v>0</v>
          </cell>
          <cell r="W307">
            <v>0</v>
          </cell>
          <cell r="X307">
            <v>627.1030303030293</v>
          </cell>
          <cell r="Y307">
            <v>-522</v>
          </cell>
          <cell r="Z307">
            <v>-184.38636363636363</v>
          </cell>
          <cell r="AA307">
            <v>0</v>
          </cell>
        </row>
        <row r="309">
          <cell r="P309">
            <v>0</v>
          </cell>
        </row>
        <row r="310">
          <cell r="S310">
            <v>0</v>
          </cell>
        </row>
        <row r="312">
          <cell r="S312">
            <v>0</v>
          </cell>
        </row>
        <row r="317">
          <cell r="S317">
            <v>0</v>
          </cell>
        </row>
        <row r="318">
          <cell r="P318">
            <v>1708.5</v>
          </cell>
          <cell r="Q318">
            <v>0</v>
          </cell>
          <cell r="R318">
            <v>0</v>
          </cell>
          <cell r="S318">
            <v>930.52121212121165</v>
          </cell>
          <cell r="T318">
            <v>-654.3785272727273</v>
          </cell>
          <cell r="U318">
            <v>-670.49601818181827</v>
          </cell>
          <cell r="V318">
            <v>0</v>
          </cell>
          <cell r="W318">
            <v>0</v>
          </cell>
          <cell r="X318">
            <v>627.1030303030293</v>
          </cell>
          <cell r="Y318">
            <v>-522</v>
          </cell>
          <cell r="Z318">
            <v>-184.38636363636363</v>
          </cell>
          <cell r="AA318">
            <v>0</v>
          </cell>
        </row>
        <row r="328">
          <cell r="P328">
            <v>348</v>
          </cell>
          <cell r="S328">
            <v>517</v>
          </cell>
          <cell r="X328">
            <v>175</v>
          </cell>
        </row>
        <row r="351">
          <cell r="P351">
            <v>225</v>
          </cell>
          <cell r="S351">
            <v>296</v>
          </cell>
          <cell r="X351">
            <v>56</v>
          </cell>
        </row>
        <row r="353">
          <cell r="P353">
            <v>0</v>
          </cell>
          <cell r="S353">
            <v>0</v>
          </cell>
          <cell r="X353">
            <v>0</v>
          </cell>
        </row>
        <row r="361">
          <cell r="P361">
            <v>0</v>
          </cell>
          <cell r="S361">
            <v>1018</v>
          </cell>
          <cell r="T361">
            <v>162.88</v>
          </cell>
          <cell r="U361">
            <v>855.12</v>
          </cell>
          <cell r="X361">
            <v>466</v>
          </cell>
          <cell r="Y361">
            <v>407</v>
          </cell>
          <cell r="Z361">
            <v>144</v>
          </cell>
        </row>
        <row r="384">
          <cell r="P384" t="str">
            <v>лютий</v>
          </cell>
          <cell r="X384" t="str">
            <v>лютий</v>
          </cell>
        </row>
        <row r="385">
          <cell r="P385" t="str">
            <v>ККМ</v>
          </cell>
          <cell r="X385" t="str">
            <v>ТЕЦ5</v>
          </cell>
        </row>
        <row r="386">
          <cell r="P386" t="str">
            <v>ПЛАН</v>
          </cell>
          <cell r="X386" t="str">
            <v>ПЛАН</v>
          </cell>
        </row>
        <row r="387">
          <cell r="P387">
            <v>14.333333333333332</v>
          </cell>
          <cell r="S387">
            <v>14.333333333333332</v>
          </cell>
          <cell r="X387">
            <v>182</v>
          </cell>
          <cell r="Y387">
            <v>134</v>
          </cell>
          <cell r="Z387">
            <v>134</v>
          </cell>
        </row>
        <row r="388">
          <cell r="P388">
            <v>0</v>
          </cell>
          <cell r="X388">
            <v>0</v>
          </cell>
          <cell r="Y388">
            <v>0</v>
          </cell>
        </row>
        <row r="389">
          <cell r="P389">
            <v>0.66666666666666663</v>
          </cell>
          <cell r="X389">
            <v>146.66666666666666</v>
          </cell>
          <cell r="Y389">
            <v>108</v>
          </cell>
        </row>
        <row r="390">
          <cell r="P390">
            <v>2</v>
          </cell>
          <cell r="X390">
            <v>0</v>
          </cell>
          <cell r="Y390">
            <v>0</v>
          </cell>
        </row>
        <row r="391">
          <cell r="P391">
            <v>0</v>
          </cell>
          <cell r="X391">
            <v>25.333333333333332</v>
          </cell>
          <cell r="Y391">
            <v>19</v>
          </cell>
        </row>
        <row r="392">
          <cell r="P392">
            <v>0</v>
          </cell>
          <cell r="X392">
            <v>0</v>
          </cell>
          <cell r="Y392">
            <v>0</v>
          </cell>
        </row>
        <row r="393">
          <cell r="P393">
            <v>0</v>
          </cell>
          <cell r="X393">
            <v>0</v>
          </cell>
          <cell r="Y393">
            <v>0</v>
          </cell>
        </row>
        <row r="394">
          <cell r="P394">
            <v>5.333333333333333</v>
          </cell>
          <cell r="X394">
            <v>0</v>
          </cell>
          <cell r="Y394">
            <v>0</v>
          </cell>
        </row>
        <row r="395">
          <cell r="P395">
            <v>0</v>
          </cell>
          <cell r="X395">
            <v>0</v>
          </cell>
          <cell r="Y395">
            <v>0</v>
          </cell>
        </row>
        <row r="396">
          <cell r="P396">
            <v>4.333333333333333</v>
          </cell>
          <cell r="X396">
            <v>0</v>
          </cell>
          <cell r="Y396">
            <v>0</v>
          </cell>
        </row>
        <row r="397">
          <cell r="P397">
            <v>2</v>
          </cell>
          <cell r="X397">
            <v>10</v>
          </cell>
          <cell r="Y397">
            <v>7</v>
          </cell>
        </row>
        <row r="398">
          <cell r="P398">
            <v>0</v>
          </cell>
          <cell r="X398">
            <v>0</v>
          </cell>
          <cell r="Y398">
            <v>0</v>
          </cell>
        </row>
        <row r="399">
          <cell r="P399">
            <v>20.5</v>
          </cell>
          <cell r="X399">
            <v>522.33333333333337</v>
          </cell>
          <cell r="Y399">
            <v>386</v>
          </cell>
        </row>
        <row r="400">
          <cell r="P400">
            <v>0</v>
          </cell>
          <cell r="X400">
            <v>0</v>
          </cell>
          <cell r="Y400">
            <v>0</v>
          </cell>
        </row>
        <row r="401">
          <cell r="P401">
            <v>0</v>
          </cell>
          <cell r="X401">
            <v>480.66666666666669</v>
          </cell>
          <cell r="Y401">
            <v>355</v>
          </cell>
        </row>
        <row r="402">
          <cell r="P402">
            <v>0</v>
          </cell>
          <cell r="X402">
            <v>0</v>
          </cell>
          <cell r="Y402">
            <v>0</v>
          </cell>
        </row>
        <row r="403">
          <cell r="P403">
            <v>15.833333333333334</v>
          </cell>
          <cell r="X403">
            <v>41.666666666666664</v>
          </cell>
          <cell r="Y403">
            <v>31</v>
          </cell>
        </row>
        <row r="404">
          <cell r="P404">
            <v>4.666666666666667</v>
          </cell>
          <cell r="X404">
            <v>0</v>
          </cell>
          <cell r="Y404">
            <v>0</v>
          </cell>
        </row>
        <row r="405">
          <cell r="P405">
            <v>0</v>
          </cell>
          <cell r="X405">
            <v>0</v>
          </cell>
          <cell r="Y405">
            <v>0</v>
          </cell>
        </row>
        <row r="406">
          <cell r="P406">
            <v>39</v>
          </cell>
          <cell r="X406">
            <v>0</v>
          </cell>
          <cell r="Y406">
            <v>0</v>
          </cell>
        </row>
        <row r="407">
          <cell r="P407">
            <v>3.3333333333333335</v>
          </cell>
          <cell r="X407">
            <v>0</v>
          </cell>
          <cell r="Y407">
            <v>0</v>
          </cell>
        </row>
        <row r="408">
          <cell r="P408">
            <v>35.666666666666664</v>
          </cell>
          <cell r="X408">
            <v>0</v>
          </cell>
          <cell r="Y408">
            <v>0</v>
          </cell>
        </row>
        <row r="409">
          <cell r="P409">
            <v>0</v>
          </cell>
          <cell r="X409">
            <v>0</v>
          </cell>
          <cell r="Y409">
            <v>0</v>
          </cell>
        </row>
        <row r="410">
          <cell r="P410">
            <v>50.166666666666671</v>
          </cell>
          <cell r="S410">
            <v>50.166666666666671</v>
          </cell>
          <cell r="X410">
            <v>37.833333333333343</v>
          </cell>
          <cell r="Y410">
            <v>28</v>
          </cell>
        </row>
        <row r="411">
          <cell r="P411">
            <v>0</v>
          </cell>
          <cell r="X411">
            <v>0</v>
          </cell>
          <cell r="Y411">
            <v>0</v>
          </cell>
        </row>
        <row r="412">
          <cell r="P412">
            <v>0</v>
          </cell>
          <cell r="X412">
            <v>0</v>
          </cell>
          <cell r="Y412">
            <v>0</v>
          </cell>
        </row>
        <row r="413">
          <cell r="P413">
            <v>0</v>
          </cell>
          <cell r="X413">
            <v>0</v>
          </cell>
          <cell r="Y413">
            <v>0</v>
          </cell>
        </row>
        <row r="414">
          <cell r="P414">
            <v>12.333333333333334</v>
          </cell>
          <cell r="X414">
            <v>0</v>
          </cell>
          <cell r="Y414">
            <v>0</v>
          </cell>
        </row>
        <row r="415">
          <cell r="P415">
            <v>0</v>
          </cell>
          <cell r="X415">
            <v>0</v>
          </cell>
          <cell r="Y415">
            <v>0</v>
          </cell>
        </row>
        <row r="416">
          <cell r="P416">
            <v>5</v>
          </cell>
          <cell r="X416">
            <v>3</v>
          </cell>
          <cell r="Y416">
            <v>2</v>
          </cell>
        </row>
        <row r="417">
          <cell r="P417">
            <v>0</v>
          </cell>
          <cell r="X417">
            <v>0</v>
          </cell>
          <cell r="Y417">
            <v>0</v>
          </cell>
        </row>
        <row r="418">
          <cell r="P418">
            <v>0</v>
          </cell>
          <cell r="X418">
            <v>0</v>
          </cell>
          <cell r="Y418">
            <v>0</v>
          </cell>
        </row>
        <row r="419">
          <cell r="P419">
            <v>18.5</v>
          </cell>
          <cell r="X419">
            <v>4.5</v>
          </cell>
          <cell r="Y419">
            <v>3</v>
          </cell>
        </row>
        <row r="420">
          <cell r="P420">
            <v>1.3333333333333333</v>
          </cell>
          <cell r="X420">
            <v>0</v>
          </cell>
          <cell r="Y420">
            <v>0</v>
          </cell>
        </row>
        <row r="421">
          <cell r="P421">
            <v>0</v>
          </cell>
          <cell r="X421">
            <v>0</v>
          </cell>
          <cell r="Y421">
            <v>0</v>
          </cell>
        </row>
        <row r="422">
          <cell r="P422">
            <v>0</v>
          </cell>
          <cell r="X422">
            <v>10</v>
          </cell>
          <cell r="Y422">
            <v>7</v>
          </cell>
        </row>
        <row r="423">
          <cell r="P423">
            <v>2</v>
          </cell>
          <cell r="X423">
            <v>1.3333333333333333</v>
          </cell>
          <cell r="Y423">
            <v>1</v>
          </cell>
        </row>
        <row r="424">
          <cell r="P424">
            <v>0.33333333333333331</v>
          </cell>
          <cell r="X424">
            <v>1</v>
          </cell>
          <cell r="Y424">
            <v>1</v>
          </cell>
        </row>
        <row r="425">
          <cell r="P425">
            <v>2.3333333333333335</v>
          </cell>
          <cell r="X425">
            <v>6</v>
          </cell>
          <cell r="Y425">
            <v>4</v>
          </cell>
        </row>
        <row r="426">
          <cell r="P426">
            <v>0</v>
          </cell>
          <cell r="X426">
            <v>0</v>
          </cell>
          <cell r="Y426">
            <v>0</v>
          </cell>
        </row>
        <row r="427">
          <cell r="P427">
            <v>0</v>
          </cell>
          <cell r="X427">
            <v>0</v>
          </cell>
          <cell r="Y427">
            <v>0</v>
          </cell>
        </row>
        <row r="428">
          <cell r="P428">
            <v>1</v>
          </cell>
          <cell r="X428">
            <v>0</v>
          </cell>
          <cell r="Y428">
            <v>0</v>
          </cell>
        </row>
        <row r="429">
          <cell r="P429">
            <v>0</v>
          </cell>
          <cell r="X429">
            <v>0</v>
          </cell>
          <cell r="Y429">
            <v>0</v>
          </cell>
        </row>
        <row r="430">
          <cell r="P430">
            <v>0.66666666666666663</v>
          </cell>
          <cell r="X430">
            <v>0.66666666666666663</v>
          </cell>
          <cell r="Y430">
            <v>0</v>
          </cell>
        </row>
        <row r="431">
          <cell r="P431">
            <v>0.66666666666666663</v>
          </cell>
          <cell r="X431">
            <v>0.66666666666666663</v>
          </cell>
          <cell r="Y431">
            <v>0</v>
          </cell>
        </row>
        <row r="432">
          <cell r="P432">
            <v>4.666666666666667</v>
          </cell>
          <cell r="X432">
            <v>3</v>
          </cell>
          <cell r="Y432">
            <v>2</v>
          </cell>
        </row>
        <row r="433">
          <cell r="P433">
            <v>0</v>
          </cell>
          <cell r="X433">
            <v>0</v>
          </cell>
          <cell r="Y433">
            <v>0</v>
          </cell>
        </row>
        <row r="434">
          <cell r="P434">
            <v>0</v>
          </cell>
          <cell r="X434">
            <v>0</v>
          </cell>
          <cell r="Y434">
            <v>0</v>
          </cell>
        </row>
        <row r="435">
          <cell r="P435">
            <v>0</v>
          </cell>
          <cell r="X435">
            <v>0</v>
          </cell>
          <cell r="Y435">
            <v>0</v>
          </cell>
        </row>
        <row r="436">
          <cell r="P436">
            <v>0</v>
          </cell>
          <cell r="X436">
            <v>0</v>
          </cell>
          <cell r="Y436">
            <v>0</v>
          </cell>
        </row>
        <row r="437">
          <cell r="P437">
            <v>0</v>
          </cell>
          <cell r="X437">
            <v>0</v>
          </cell>
          <cell r="Y437">
            <v>0</v>
          </cell>
        </row>
        <row r="438">
          <cell r="P438">
            <v>1</v>
          </cell>
          <cell r="X438">
            <v>4</v>
          </cell>
          <cell r="Y438">
            <v>3</v>
          </cell>
        </row>
        <row r="439">
          <cell r="P439">
            <v>0</v>
          </cell>
          <cell r="X439">
            <v>0</v>
          </cell>
          <cell r="Y439">
            <v>0</v>
          </cell>
        </row>
        <row r="440">
          <cell r="P440">
            <v>0</v>
          </cell>
          <cell r="X440">
            <v>3.3333333333333335</v>
          </cell>
          <cell r="Y440">
            <v>2</v>
          </cell>
        </row>
        <row r="441">
          <cell r="P441">
            <v>0.33333333333333331</v>
          </cell>
          <cell r="X441">
            <v>0.33333333333333331</v>
          </cell>
          <cell r="Y441">
            <v>0</v>
          </cell>
        </row>
        <row r="442">
          <cell r="P442">
            <v>0</v>
          </cell>
          <cell r="X442">
            <v>0</v>
          </cell>
          <cell r="Y442">
            <v>0</v>
          </cell>
        </row>
        <row r="443">
          <cell r="P443">
            <v>0</v>
          </cell>
          <cell r="X443">
            <v>0</v>
          </cell>
          <cell r="Y443">
            <v>0</v>
          </cell>
        </row>
        <row r="444">
          <cell r="P444">
            <v>0</v>
          </cell>
          <cell r="X444">
            <v>0</v>
          </cell>
          <cell r="Y444">
            <v>0</v>
          </cell>
        </row>
        <row r="445">
          <cell r="P445">
            <v>0</v>
          </cell>
          <cell r="X445">
            <v>0</v>
          </cell>
          <cell r="Y445">
            <v>0</v>
          </cell>
        </row>
        <row r="446">
          <cell r="P446">
            <v>0</v>
          </cell>
          <cell r="X446">
            <v>0</v>
          </cell>
          <cell r="Y446">
            <v>0</v>
          </cell>
        </row>
        <row r="447">
          <cell r="P447">
            <v>0</v>
          </cell>
          <cell r="X447">
            <v>0</v>
          </cell>
          <cell r="Y447">
            <v>0</v>
          </cell>
        </row>
        <row r="448">
          <cell r="P448">
            <v>0</v>
          </cell>
          <cell r="X448">
            <v>0</v>
          </cell>
          <cell r="Y448">
            <v>0</v>
          </cell>
        </row>
        <row r="449">
          <cell r="P449">
            <v>0</v>
          </cell>
          <cell r="X449">
            <v>0</v>
          </cell>
          <cell r="Y449">
            <v>0</v>
          </cell>
        </row>
      </sheetData>
      <sheetData sheetId="17" refreshError="1">
        <row r="1">
          <cell r="AE1" t="str">
            <v>'9 міс.'!</v>
          </cell>
        </row>
        <row r="8">
          <cell r="S8" t="str">
            <v>ЗАТВЕРДЖУЮ</v>
          </cell>
        </row>
        <row r="20">
          <cell r="W20" t="str">
            <v>ЗАТВЕРДЖУЮ</v>
          </cell>
        </row>
        <row r="21">
          <cell r="W21" t="str">
            <v>ГЕНЕРАЛЬНИЙ ДИРЕКТОР -</v>
          </cell>
        </row>
        <row r="22">
          <cell r="U22" t="str">
            <v>ЗАТВЕРДЖУЮ</v>
          </cell>
          <cell r="W22" t="str">
            <v>ГОЛОВА ПРАВЛІННЯ КЕ</v>
          </cell>
        </row>
        <row r="23">
          <cell r="U23" t="str">
            <v>ЗАТВЕРДЖУЮ</v>
          </cell>
        </row>
        <row r="24">
          <cell r="S24" t="str">
            <v>ЗАТВЕРДЖУЮ</v>
          </cell>
        </row>
        <row r="25">
          <cell r="S25" t="str">
            <v>ГОЛОВА ПРАЛІННЯ  КЕ</v>
          </cell>
          <cell r="W25">
            <v>0</v>
          </cell>
          <cell r="X25" t="str">
            <v>ПЛАЧКОВ І.В.</v>
          </cell>
        </row>
        <row r="26">
          <cell r="W26" t="str">
            <v>ЗАТВЕРДЖУЮ</v>
          </cell>
        </row>
        <row r="27">
          <cell r="U27" t="str">
            <v>ГЕНЕРАЛЬНИЙ ДИРЕКТОР -</v>
          </cell>
        </row>
        <row r="28">
          <cell r="S28" t="str">
            <v>ЗАТВЕРДЖУЮ</v>
          </cell>
          <cell r="T28" t="str">
            <v>І.В.ПЛАЧКОВ</v>
          </cell>
          <cell r="U28" t="str">
            <v>ГОЛОВА ПРАВЛІННЯ КЕ</v>
          </cell>
          <cell r="X28" t="str">
            <v>ВЕРЕСЕНЬ очІк.</v>
          </cell>
          <cell r="Y28" t="str">
            <v>8 мес звіт</v>
          </cell>
          <cell r="Z28" t="str">
            <v>9 мес.очІк.</v>
          </cell>
          <cell r="AA28" t="str">
            <v>4 кв. план</v>
          </cell>
          <cell r="AB28" t="str">
            <v>1998 рік очІк.</v>
          </cell>
        </row>
        <row r="29">
          <cell r="S29" t="str">
            <v>ГОЛОВА ПРАЛІННЯ  КЕ</v>
          </cell>
          <cell r="U29" t="str">
            <v xml:space="preserve">                      ПЛАЧКОВ І.В.</v>
          </cell>
        </row>
        <row r="30">
          <cell r="U30" t="str">
            <v>ЗАТВЕРДЖУЮ</v>
          </cell>
        </row>
        <row r="31">
          <cell r="C31" t="str">
            <v>ВИКОН.ДИР.</v>
          </cell>
          <cell r="D31" t="str">
            <v>Е/Е</v>
          </cell>
          <cell r="E31" t="str">
            <v xml:space="preserve"> Т/Е</v>
          </cell>
          <cell r="I31" t="str">
            <v>ККМ</v>
          </cell>
          <cell r="J31" t="str">
            <v>КТМ</v>
          </cell>
          <cell r="K31" t="str">
            <v>ВИРОБН</v>
          </cell>
          <cell r="L31" t="str">
            <v>ПЕРЕД</v>
          </cell>
          <cell r="M31" t="str">
            <v>ТЕЦ-5 ВСЬОГО</v>
          </cell>
          <cell r="N31" t="str">
            <v>Е/Е</v>
          </cell>
          <cell r="O31" t="str">
            <v xml:space="preserve"> Т/Е</v>
          </cell>
          <cell r="P31" t="str">
            <v>ТЕЦ-6 ВСЬОГО</v>
          </cell>
          <cell r="Q31" t="str">
            <v>Е/Е</v>
          </cell>
          <cell r="R31" t="str">
            <v xml:space="preserve"> Т/Е</v>
          </cell>
          <cell r="S31" t="str">
            <v>ЗАТВЕРДЖУЮ</v>
          </cell>
          <cell r="T31" t="str">
            <v>ДОП.ВИР. СТ.ОРГ.</v>
          </cell>
          <cell r="U31" t="str">
            <v>АК КЕ ВСЬОГО</v>
          </cell>
          <cell r="V31" t="str">
            <v>Е/Е</v>
          </cell>
          <cell r="W31" t="str">
            <v xml:space="preserve"> Т/Е</v>
          </cell>
          <cell r="X31" t="str">
            <v>СТАНЦІї ЕЛЕКТРО</v>
          </cell>
          <cell r="Y31" t="str">
            <v>СТАНЦІІ ТЕПЛОВІ</v>
          </cell>
          <cell r="Z31" t="str">
            <v>МЕРЕЖІ ЕЛЕКТРО</v>
          </cell>
          <cell r="AA31" t="str">
            <v>МЕРЕЖІ ТЕПЛОВІ</v>
          </cell>
        </row>
        <row r="32">
          <cell r="N32">
            <v>143</v>
          </cell>
          <cell r="Q32">
            <v>248</v>
          </cell>
          <cell r="S32" t="str">
            <v>ГОЛОВА ПРАЛІННЯ  КЕ</v>
          </cell>
          <cell r="T32" t="str">
            <v>І.В.ПЛАЧКОВ</v>
          </cell>
          <cell r="V32">
            <v>391</v>
          </cell>
        </row>
        <row r="33">
          <cell r="N33">
            <v>130.30000000000001</v>
          </cell>
          <cell r="P33">
            <v>25148</v>
          </cell>
          <cell r="Q33">
            <v>233.6</v>
          </cell>
          <cell r="V33">
            <v>363.9</v>
          </cell>
          <cell r="W33" t="str">
            <v xml:space="preserve">                      ПЛАЧКОВ І.В.</v>
          </cell>
          <cell r="AC33">
            <v>14429</v>
          </cell>
          <cell r="AF33">
            <v>31349</v>
          </cell>
        </row>
        <row r="34">
          <cell r="Q34" t="str">
            <v>КТМ</v>
          </cell>
          <cell r="V34" t="str">
            <v xml:space="preserve">ТЕЦ-5 </v>
          </cell>
          <cell r="AA34" t="str">
            <v xml:space="preserve">ТЕЦ-6 </v>
          </cell>
        </row>
        <row r="35">
          <cell r="S35" t="str">
            <v xml:space="preserve">                   ПЛАЧКОВ І.В.</v>
          </cell>
          <cell r="T35" t="str">
            <v>І.В.ПЛАЧКОВ</v>
          </cell>
          <cell r="V35">
            <v>0</v>
          </cell>
        </row>
        <row r="36">
          <cell r="C36" t="str">
            <v>ВИК.ДИР.</v>
          </cell>
          <cell r="D36" t="str">
            <v>Е/Е</v>
          </cell>
          <cell r="E36" t="str">
            <v xml:space="preserve"> Т/Е</v>
          </cell>
          <cell r="I36" t="str">
            <v>ККМ</v>
          </cell>
          <cell r="J36" t="str">
            <v>КТМ</v>
          </cell>
          <cell r="K36" t="str">
            <v>ВИРОБН</v>
          </cell>
          <cell r="L36" t="str">
            <v>ПЕРЕД</v>
          </cell>
          <cell r="M36" t="str">
            <v>ТЕЦ-5 ВСЬОГО</v>
          </cell>
          <cell r="N36" t="str">
            <v>Е/Е</v>
          </cell>
          <cell r="O36" t="str">
            <v xml:space="preserve"> Т/Е</v>
          </cell>
          <cell r="P36" t="str">
            <v xml:space="preserve">КМ </v>
          </cell>
          <cell r="Q36" t="str">
            <v>Е/Е</v>
          </cell>
          <cell r="R36" t="str">
            <v xml:space="preserve"> Т/Е</v>
          </cell>
          <cell r="S36" t="str">
            <v xml:space="preserve">ТМ </v>
          </cell>
          <cell r="T36" t="str">
            <v>ВИРОБН</v>
          </cell>
          <cell r="U36" t="str">
            <v>ПЕРЕД</v>
          </cell>
          <cell r="V36" t="str">
            <v xml:space="preserve"> Т/Е</v>
          </cell>
          <cell r="W36" t="str">
            <v>АК КЕ ВСЬОГО</v>
          </cell>
          <cell r="X36" t="str">
            <v>ТЕЦ-5 ВСЬОГО</v>
          </cell>
          <cell r="Y36" t="str">
            <v>Е/Е</v>
          </cell>
          <cell r="Z36" t="str">
            <v xml:space="preserve"> Т/Е</v>
          </cell>
          <cell r="AA36" t="str">
            <v>СТАНЦІІ ТЕПЛОВІ</v>
          </cell>
          <cell r="AB36" t="str">
            <v>МЕРЕЖІ ЕЛЕКТРО</v>
          </cell>
          <cell r="AC36" t="str">
            <v>ТЕЦ-6 ВСЬОГО</v>
          </cell>
          <cell r="AD36" t="str">
            <v>Е/Е</v>
          </cell>
          <cell r="AE36" t="str">
            <v xml:space="preserve"> Т/Е</v>
          </cell>
          <cell r="AF36" t="str">
            <v>ТРМ ВСЬОГО</v>
          </cell>
        </row>
        <row r="37">
          <cell r="N37">
            <v>225</v>
          </cell>
          <cell r="Q37">
            <v>158</v>
          </cell>
          <cell r="U37" t="str">
            <v xml:space="preserve">                      ПЛАЧКОВ І.В.</v>
          </cell>
          <cell r="V37">
            <v>0</v>
          </cell>
          <cell r="X37">
            <v>383</v>
          </cell>
        </row>
        <row r="38">
          <cell r="C38" t="str">
            <v>ВИК.ДИР.</v>
          </cell>
          <cell r="D38" t="str">
            <v>Е/Е</v>
          </cell>
          <cell r="E38" t="str">
            <v xml:space="preserve"> Т/Е</v>
          </cell>
          <cell r="I38" t="str">
            <v>ККМ</v>
          </cell>
          <cell r="J38" t="str">
            <v>КТМ</v>
          </cell>
          <cell r="K38" t="str">
            <v>ВИРОБН</v>
          </cell>
          <cell r="L38" t="str">
            <v>ПЕРЕД</v>
          </cell>
          <cell r="M38" t="str">
            <v>ТЕЦ-5 ВСЬОГО</v>
          </cell>
          <cell r="N38" t="str">
            <v>Е/Е</v>
          </cell>
          <cell r="O38" t="str">
            <v xml:space="preserve"> Т/Е</v>
          </cell>
          <cell r="P38" t="str">
            <v>ТЕЦ-6 ВСЬОГО</v>
          </cell>
          <cell r="Q38" t="str">
            <v>Е/Е</v>
          </cell>
          <cell r="R38" t="str">
            <v xml:space="preserve"> Т/Е</v>
          </cell>
          <cell r="S38" t="str">
            <v xml:space="preserve">ДОП.ВИР. </v>
          </cell>
          <cell r="T38" t="str">
            <v>ДОП.ВИР. СТ.ОРГ.</v>
          </cell>
          <cell r="U38" t="str">
            <v>АК КЕ ВСЬОГО</v>
          </cell>
          <cell r="V38" t="str">
            <v>Е/Е</v>
          </cell>
          <cell r="W38" t="str">
            <v xml:space="preserve"> Т/Е</v>
          </cell>
          <cell r="X38" t="str">
            <v xml:space="preserve"> Т/Е</v>
          </cell>
          <cell r="Y38" t="str">
            <v xml:space="preserve"> Т/Е</v>
          </cell>
          <cell r="Z38" t="str">
            <v xml:space="preserve"> Т/Е</v>
          </cell>
          <cell r="AB38" t="str">
            <v xml:space="preserve"> Т/Е</v>
          </cell>
          <cell r="AC38" t="str">
            <v>СТАНЦІї ЕЛЕКТРО</v>
          </cell>
          <cell r="AD38" t="str">
            <v>СТАНЦІІ ТЕПЛОВІ</v>
          </cell>
          <cell r="AE38" t="str">
            <v>МЕРЕЖІ ЕЛЕКТРО</v>
          </cell>
          <cell r="AF38" t="str">
            <v>МЕРЕЖІ ТЕПЛОВІ</v>
          </cell>
        </row>
        <row r="39">
          <cell r="I39">
            <v>0</v>
          </cell>
          <cell r="N39">
            <v>220</v>
          </cell>
          <cell r="Q39">
            <v>160</v>
          </cell>
          <cell r="V39">
            <v>380</v>
          </cell>
          <cell r="X39">
            <v>0</v>
          </cell>
        </row>
        <row r="40">
          <cell r="J40">
            <v>126</v>
          </cell>
          <cell r="N40">
            <v>202.3</v>
          </cell>
          <cell r="O40">
            <v>68</v>
          </cell>
          <cell r="Q40">
            <v>145</v>
          </cell>
          <cell r="R40">
            <v>67</v>
          </cell>
          <cell r="V40">
            <v>347.3</v>
          </cell>
          <cell r="W40">
            <v>261</v>
          </cell>
          <cell r="X40">
            <v>199.5</v>
          </cell>
        </row>
        <row r="41">
          <cell r="V41">
            <v>0</v>
          </cell>
          <cell r="W41">
            <v>0</v>
          </cell>
          <cell r="X41">
            <v>0</v>
          </cell>
        </row>
        <row r="42">
          <cell r="J42">
            <v>126</v>
          </cell>
          <cell r="O42">
            <v>68</v>
          </cell>
          <cell r="R42">
            <v>67</v>
          </cell>
          <cell r="V42">
            <v>33</v>
          </cell>
          <cell r="W42">
            <v>171</v>
          </cell>
          <cell r="X42">
            <v>0</v>
          </cell>
        </row>
        <row r="43">
          <cell r="V43">
            <v>0</v>
          </cell>
          <cell r="X43">
            <v>480.7</v>
          </cell>
        </row>
        <row r="44">
          <cell r="C44" t="e">
            <v>#REF!</v>
          </cell>
          <cell r="D44" t="e">
            <v>#REF!</v>
          </cell>
          <cell r="E44" t="e">
            <v>#REF!</v>
          </cell>
          <cell r="I44">
            <v>0</v>
          </cell>
          <cell r="J44" t="e">
            <v>#REF!</v>
          </cell>
          <cell r="K44" t="e">
            <v>#REF!</v>
          </cell>
          <cell r="L44" t="e">
            <v>#REF!</v>
          </cell>
          <cell r="M44" t="e">
            <v>#REF!</v>
          </cell>
          <cell r="N44" t="e">
            <v>#REF!</v>
          </cell>
          <cell r="O44" t="e">
            <v>#REF!</v>
          </cell>
          <cell r="P44">
            <v>0</v>
          </cell>
          <cell r="Q44" t="e">
            <v>#REF!</v>
          </cell>
          <cell r="R44" t="e">
            <v>#REF!</v>
          </cell>
          <cell r="T44">
            <v>16</v>
          </cell>
          <cell r="U44" t="e">
            <v>#REF!</v>
          </cell>
          <cell r="V44">
            <v>0</v>
          </cell>
          <cell r="W44" t="e">
            <v>#REF!</v>
          </cell>
          <cell r="X44">
            <v>480.7</v>
          </cell>
          <cell r="Y44">
            <v>0</v>
          </cell>
          <cell r="Z44" t="e">
            <v>#REF!</v>
          </cell>
          <cell r="AA44" t="e">
            <v>#REF!</v>
          </cell>
        </row>
        <row r="45">
          <cell r="C45" t="e">
            <v>#REF!</v>
          </cell>
          <cell r="D45" t="e">
            <v>#REF!</v>
          </cell>
          <cell r="E45" t="e">
            <v>#REF!</v>
          </cell>
          <cell r="I45" t="e">
            <v>#REF!</v>
          </cell>
          <cell r="J45">
            <v>330</v>
          </cell>
          <cell r="M45" t="e">
            <v>#REF!</v>
          </cell>
          <cell r="N45" t="e">
            <v>#REF!</v>
          </cell>
          <cell r="O45">
            <v>280</v>
          </cell>
          <cell r="P45" t="e">
            <v>#REF!</v>
          </cell>
          <cell r="Q45" t="e">
            <v>#REF!</v>
          </cell>
          <cell r="R45">
            <v>320</v>
          </cell>
          <cell r="U45" t="e">
            <v>#REF!</v>
          </cell>
          <cell r="V45">
            <v>350</v>
          </cell>
          <cell r="Y45">
            <v>930</v>
          </cell>
        </row>
        <row r="46">
          <cell r="C46" t="e">
            <v>#REF!</v>
          </cell>
          <cell r="D46" t="e">
            <v>#REF!</v>
          </cell>
          <cell r="E46" t="e">
            <v>#REF!</v>
          </cell>
          <cell r="I46">
            <v>0</v>
          </cell>
          <cell r="J46" t="e">
            <v>#REF!</v>
          </cell>
          <cell r="M46" t="e">
            <v>#REF!</v>
          </cell>
          <cell r="N46" t="e">
            <v>#REF!</v>
          </cell>
          <cell r="O46" t="e">
            <v>#REF!</v>
          </cell>
          <cell r="P46" t="e">
            <v>#REF!</v>
          </cell>
          <cell r="Q46" t="e">
            <v>#REF!</v>
          </cell>
          <cell r="R46" t="e">
            <v>#REF!</v>
          </cell>
          <cell r="U46" t="e">
            <v>#REF!</v>
          </cell>
          <cell r="V46">
            <v>350</v>
          </cell>
          <cell r="Y46">
            <v>0</v>
          </cell>
        </row>
        <row r="47">
          <cell r="C47" t="e">
            <v>#REF!</v>
          </cell>
          <cell r="D47" t="e">
            <v>#REF!</v>
          </cell>
          <cell r="E47" t="e">
            <v>#REF!</v>
          </cell>
          <cell r="I47" t="e">
            <v>#REF!</v>
          </cell>
          <cell r="J47">
            <v>80</v>
          </cell>
          <cell r="M47" t="e">
            <v>#REF!</v>
          </cell>
          <cell r="N47" t="e">
            <v>#REF!</v>
          </cell>
          <cell r="O47">
            <v>160</v>
          </cell>
          <cell r="P47" t="e">
            <v>#REF!</v>
          </cell>
          <cell r="Q47" t="e">
            <v>#REF!</v>
          </cell>
          <cell r="R47">
            <v>145</v>
          </cell>
          <cell r="U47" t="e">
            <v>#REF!</v>
          </cell>
          <cell r="W47">
            <v>385</v>
          </cell>
          <cell r="Y47">
            <v>812</v>
          </cell>
        </row>
        <row r="48">
          <cell r="C48" t="e">
            <v>#REF!</v>
          </cell>
          <cell r="D48" t="e">
            <v>#REF!</v>
          </cell>
          <cell r="E48" t="e">
            <v>#REF!</v>
          </cell>
          <cell r="I48" t="e">
            <v>#REF!</v>
          </cell>
          <cell r="J48" t="e">
            <v>#REF!</v>
          </cell>
          <cell r="K48" t="e">
            <v>#REF!</v>
          </cell>
          <cell r="L48" t="e">
            <v>#REF!</v>
          </cell>
          <cell r="M48" t="e">
            <v>#REF!</v>
          </cell>
          <cell r="N48" t="e">
            <v>#REF!</v>
          </cell>
          <cell r="O48" t="e">
            <v>#REF!</v>
          </cell>
          <cell r="P48">
            <v>3631.1559999999999</v>
          </cell>
          <cell r="Q48" t="e">
            <v>#REF!</v>
          </cell>
          <cell r="R48" t="e">
            <v>#REF!</v>
          </cell>
          <cell r="S48">
            <v>9526.8578787878778</v>
          </cell>
          <cell r="T48">
            <v>2010.6708606060602</v>
          </cell>
          <cell r="U48">
            <v>2621.0370181818184</v>
          </cell>
          <cell r="V48" t="e">
            <v>#REF!</v>
          </cell>
          <cell r="W48">
            <v>0</v>
          </cell>
          <cell r="X48">
            <v>2672.4863636363625</v>
          </cell>
          <cell r="Y48" t="e">
            <v>#REF!</v>
          </cell>
          <cell r="Z48" t="e">
            <v>#REF!</v>
          </cell>
          <cell r="AA48" t="e">
            <v>#REF!</v>
          </cell>
          <cell r="AC48">
            <v>1389.1963636363635</v>
          </cell>
          <cell r="AF48">
            <v>4185.9539393939394</v>
          </cell>
        </row>
        <row r="49">
          <cell r="C49" t="e">
            <v>#REF!</v>
          </cell>
          <cell r="D49" t="e">
            <v>#REF!</v>
          </cell>
          <cell r="E49" t="e">
            <v>#REF!</v>
          </cell>
          <cell r="I49" t="e">
            <v>#REF!</v>
          </cell>
          <cell r="J49">
            <v>80</v>
          </cell>
          <cell r="K49" t="e">
            <v>#REF!</v>
          </cell>
          <cell r="L49" t="e">
            <v>#REF!</v>
          </cell>
          <cell r="M49" t="e">
            <v>#REF!</v>
          </cell>
          <cell r="N49" t="e">
            <v>#REF!</v>
          </cell>
          <cell r="O49">
            <v>160</v>
          </cell>
          <cell r="P49">
            <v>0.8</v>
          </cell>
          <cell r="Q49" t="e">
            <v>#REF!</v>
          </cell>
          <cell r="R49">
            <v>145</v>
          </cell>
          <cell r="S49">
            <v>0.8</v>
          </cell>
          <cell r="T49">
            <v>112</v>
          </cell>
          <cell r="U49">
            <v>28</v>
          </cell>
          <cell r="V49">
            <v>84</v>
          </cell>
          <cell r="W49">
            <v>285</v>
          </cell>
          <cell r="X49">
            <v>0.8</v>
          </cell>
          <cell r="Y49" t="e">
            <v>#REF!</v>
          </cell>
          <cell r="Z49" t="e">
            <v>#REF!</v>
          </cell>
          <cell r="AA49" t="e">
            <v>#REF!</v>
          </cell>
          <cell r="AB49" t="e">
            <v>#REF!</v>
          </cell>
          <cell r="AC49">
            <v>0.8</v>
          </cell>
          <cell r="AF49">
            <v>0.8</v>
          </cell>
        </row>
        <row r="50">
          <cell r="C50">
            <v>29</v>
          </cell>
          <cell r="D50">
            <v>10</v>
          </cell>
          <cell r="E50">
            <v>19</v>
          </cell>
          <cell r="I50">
            <v>0</v>
          </cell>
          <cell r="J50">
            <v>252</v>
          </cell>
          <cell r="K50" t="e">
            <v>#REF!</v>
          </cell>
          <cell r="L50" t="e">
            <v>#REF!</v>
          </cell>
          <cell r="M50">
            <v>2</v>
          </cell>
          <cell r="N50">
            <v>1</v>
          </cell>
          <cell r="O50">
            <v>1</v>
          </cell>
          <cell r="P50">
            <v>4</v>
          </cell>
          <cell r="Q50">
            <v>2</v>
          </cell>
          <cell r="R50">
            <v>2</v>
          </cell>
          <cell r="T50">
            <v>0</v>
          </cell>
          <cell r="U50" t="e">
            <v>#REF!</v>
          </cell>
          <cell r="V50">
            <v>0</v>
          </cell>
          <cell r="W50">
            <v>298.7</v>
          </cell>
          <cell r="X50">
            <v>23</v>
          </cell>
          <cell r="Y50">
            <v>275.7</v>
          </cell>
          <cell r="Z50" t="e">
            <v>#REF!</v>
          </cell>
          <cell r="AA50" t="e">
            <v>#REF!</v>
          </cell>
        </row>
        <row r="51">
          <cell r="C51">
            <v>234.33333333333337</v>
          </cell>
          <cell r="D51">
            <v>145</v>
          </cell>
          <cell r="E51">
            <v>89.333333333333371</v>
          </cell>
          <cell r="I51">
            <v>18</v>
          </cell>
          <cell r="J51">
            <v>380</v>
          </cell>
          <cell r="K51">
            <v>190</v>
          </cell>
          <cell r="L51">
            <v>190</v>
          </cell>
          <cell r="M51">
            <v>152</v>
          </cell>
          <cell r="N51">
            <v>106</v>
          </cell>
          <cell r="O51">
            <v>46</v>
          </cell>
          <cell r="P51">
            <v>224</v>
          </cell>
          <cell r="Q51">
            <v>144</v>
          </cell>
          <cell r="R51">
            <v>80</v>
          </cell>
          <cell r="S51">
            <v>760.26666666666688</v>
          </cell>
          <cell r="T51">
            <v>16</v>
          </cell>
          <cell r="U51">
            <v>1046.3333333333335</v>
          </cell>
          <cell r="V51">
            <v>433</v>
          </cell>
          <cell r="W51">
            <v>613.33333333333348</v>
          </cell>
          <cell r="X51">
            <v>613.33333333333348</v>
          </cell>
          <cell r="Y51">
            <v>4503</v>
          </cell>
          <cell r="Z51">
            <v>5116.3333333333339</v>
          </cell>
          <cell r="AA51">
            <v>2319</v>
          </cell>
          <cell r="AB51">
            <v>7435.3333333333339</v>
          </cell>
          <cell r="AC51">
            <v>250</v>
          </cell>
          <cell r="AD51">
            <v>255</v>
          </cell>
          <cell r="AE51">
            <v>183</v>
          </cell>
          <cell r="AF51">
            <v>358.33333333333348</v>
          </cell>
        </row>
        <row r="52">
          <cell r="C52">
            <v>29</v>
          </cell>
          <cell r="D52">
            <v>18</v>
          </cell>
          <cell r="E52">
            <v>11</v>
          </cell>
          <cell r="I52">
            <v>0</v>
          </cell>
          <cell r="J52">
            <v>280</v>
          </cell>
          <cell r="K52" t="e">
            <v>#REF!</v>
          </cell>
          <cell r="L52" t="e">
            <v>#REF!</v>
          </cell>
          <cell r="M52">
            <v>3</v>
          </cell>
          <cell r="N52">
            <v>2</v>
          </cell>
          <cell r="O52">
            <v>1</v>
          </cell>
          <cell r="P52">
            <v>6</v>
          </cell>
          <cell r="Q52">
            <v>4</v>
          </cell>
          <cell r="R52">
            <v>2</v>
          </cell>
          <cell r="S52">
            <v>603</v>
          </cell>
          <cell r="U52">
            <v>331</v>
          </cell>
          <cell r="V52">
            <v>0</v>
          </cell>
          <cell r="W52">
            <v>200</v>
          </cell>
          <cell r="X52">
            <v>115</v>
          </cell>
          <cell r="Y52">
            <v>81</v>
          </cell>
          <cell r="Z52">
            <v>34</v>
          </cell>
          <cell r="AC52">
            <v>96</v>
          </cell>
          <cell r="AD52">
            <v>50</v>
          </cell>
          <cell r="AE52">
            <v>46</v>
          </cell>
          <cell r="AF52">
            <v>361</v>
          </cell>
        </row>
        <row r="53">
          <cell r="C53">
            <v>0</v>
          </cell>
          <cell r="D53">
            <v>0</v>
          </cell>
          <cell r="E53">
            <v>0</v>
          </cell>
          <cell r="I53">
            <v>0</v>
          </cell>
          <cell r="J53" t="e">
            <v>#REF!</v>
          </cell>
          <cell r="K53" t="e">
            <v>#REF!</v>
          </cell>
          <cell r="L53" t="e">
            <v>#REF!</v>
          </cell>
          <cell r="M53">
            <v>60</v>
          </cell>
          <cell r="N53">
            <v>43</v>
          </cell>
          <cell r="O53">
            <v>17</v>
          </cell>
          <cell r="P53">
            <v>50</v>
          </cell>
          <cell r="Q53">
            <v>32</v>
          </cell>
          <cell r="R53">
            <v>18</v>
          </cell>
          <cell r="T53">
            <v>90</v>
          </cell>
          <cell r="U53">
            <v>110</v>
          </cell>
          <cell r="V53">
            <v>60</v>
          </cell>
          <cell r="W53" t="e">
            <v>#REF!</v>
          </cell>
          <cell r="X53">
            <v>4</v>
          </cell>
          <cell r="Y53">
            <v>3</v>
          </cell>
          <cell r="Z53">
            <v>1</v>
          </cell>
          <cell r="AA53" t="e">
            <v>#REF!</v>
          </cell>
          <cell r="AB53" t="e">
            <v>#REF!</v>
          </cell>
          <cell r="AC53">
            <v>0</v>
          </cell>
          <cell r="AD53">
            <v>0</v>
          </cell>
          <cell r="AE53">
            <v>0</v>
          </cell>
        </row>
        <row r="54">
          <cell r="C54">
            <v>200</v>
          </cell>
          <cell r="D54">
            <v>124</v>
          </cell>
          <cell r="E54">
            <v>76</v>
          </cell>
          <cell r="I54" t="e">
            <v>#REF!</v>
          </cell>
          <cell r="J54" t="e">
            <v>#REF!</v>
          </cell>
          <cell r="K54" t="e">
            <v>#REF!</v>
          </cell>
          <cell r="L54" t="e">
            <v>#REF!</v>
          </cell>
          <cell r="M54" t="e">
            <v>#REF!</v>
          </cell>
          <cell r="N54" t="e">
            <v>#REF!</v>
          </cell>
          <cell r="O54" t="e">
            <v>#REF!</v>
          </cell>
          <cell r="P54">
            <v>4</v>
          </cell>
          <cell r="Q54" t="e">
            <v>#REF!</v>
          </cell>
          <cell r="R54" t="e">
            <v>#REF!</v>
          </cell>
          <cell r="S54">
            <v>15</v>
          </cell>
          <cell r="T54">
            <v>42</v>
          </cell>
          <cell r="U54">
            <v>200</v>
          </cell>
          <cell r="V54">
            <v>20</v>
          </cell>
          <cell r="W54" t="e">
            <v>#REF!</v>
          </cell>
          <cell r="X54">
            <v>30</v>
          </cell>
          <cell r="Y54">
            <v>21</v>
          </cell>
          <cell r="Z54">
            <v>9</v>
          </cell>
          <cell r="AA54" t="e">
            <v>#REF!</v>
          </cell>
          <cell r="AB54" t="e">
            <v>#REF!</v>
          </cell>
          <cell r="AC54">
            <v>8</v>
          </cell>
          <cell r="AD54">
            <v>4</v>
          </cell>
          <cell r="AE54">
            <v>4</v>
          </cell>
          <cell r="AF54">
            <v>15</v>
          </cell>
        </row>
        <row r="55">
          <cell r="C55">
            <v>0</v>
          </cell>
          <cell r="D55">
            <v>0</v>
          </cell>
          <cell r="E55">
            <v>0</v>
          </cell>
          <cell r="I55">
            <v>20</v>
          </cell>
          <cell r="J55">
            <v>294</v>
          </cell>
          <cell r="K55">
            <v>229.32000000000002</v>
          </cell>
          <cell r="L55">
            <v>64.679999999999978</v>
          </cell>
          <cell r="M55">
            <v>680</v>
          </cell>
          <cell r="N55">
            <v>474</v>
          </cell>
          <cell r="O55">
            <v>206</v>
          </cell>
          <cell r="P55">
            <v>90</v>
          </cell>
          <cell r="Q55">
            <v>58</v>
          </cell>
          <cell r="R55">
            <v>32</v>
          </cell>
          <cell r="S55">
            <v>263.2</v>
          </cell>
          <cell r="T55">
            <v>51</v>
          </cell>
          <cell r="U55">
            <v>1084</v>
          </cell>
          <cell r="V55">
            <v>552</v>
          </cell>
          <cell r="W55">
            <v>532</v>
          </cell>
          <cell r="X55">
            <v>532</v>
          </cell>
          <cell r="Y55">
            <v>4727</v>
          </cell>
          <cell r="Z55">
            <v>5259</v>
          </cell>
          <cell r="AA55">
            <v>2526</v>
          </cell>
          <cell r="AB55">
            <v>7785</v>
          </cell>
          <cell r="AC55">
            <v>532</v>
          </cell>
          <cell r="AD55">
            <v>338</v>
          </cell>
          <cell r="AE55">
            <v>20</v>
          </cell>
          <cell r="AF55">
            <v>194</v>
          </cell>
        </row>
        <row r="56">
          <cell r="C56">
            <v>0</v>
          </cell>
          <cell r="D56">
            <v>0</v>
          </cell>
          <cell r="E56">
            <v>0</v>
          </cell>
          <cell r="I56" t="e">
            <v>#REF!</v>
          </cell>
          <cell r="J56">
            <v>0</v>
          </cell>
          <cell r="K56">
            <v>0</v>
          </cell>
          <cell r="L56">
            <v>0</v>
          </cell>
          <cell r="M56">
            <v>577</v>
          </cell>
          <cell r="N56">
            <v>402</v>
          </cell>
          <cell r="O56">
            <v>175</v>
          </cell>
          <cell r="P56">
            <v>12</v>
          </cell>
          <cell r="Q56">
            <v>8</v>
          </cell>
          <cell r="R56">
            <v>4</v>
          </cell>
          <cell r="S56">
            <v>13.666666666666666</v>
          </cell>
          <cell r="T56">
            <v>13.666666666666666</v>
          </cell>
          <cell r="U56">
            <v>589</v>
          </cell>
          <cell r="V56">
            <v>410</v>
          </cell>
          <cell r="W56">
            <v>179</v>
          </cell>
          <cell r="X56">
            <v>179</v>
          </cell>
          <cell r="Y56">
            <v>1641</v>
          </cell>
          <cell r="Z56">
            <v>1820</v>
          </cell>
          <cell r="AA56">
            <v>902</v>
          </cell>
          <cell r="AB56">
            <v>2722</v>
          </cell>
          <cell r="AC56">
            <v>410</v>
          </cell>
          <cell r="AD56">
            <v>179</v>
          </cell>
          <cell r="AE56">
            <v>0</v>
          </cell>
          <cell r="AF56">
            <v>0</v>
          </cell>
        </row>
        <row r="57">
          <cell r="C57">
            <v>0</v>
          </cell>
          <cell r="D57">
            <v>0</v>
          </cell>
          <cell r="E57">
            <v>0</v>
          </cell>
          <cell r="I57">
            <v>25</v>
          </cell>
          <cell r="J57">
            <v>1511</v>
          </cell>
          <cell r="K57">
            <v>1511</v>
          </cell>
          <cell r="L57">
            <v>0</v>
          </cell>
          <cell r="M57">
            <v>10838</v>
          </cell>
          <cell r="N57">
            <v>7550</v>
          </cell>
          <cell r="O57">
            <v>3288</v>
          </cell>
          <cell r="P57">
            <v>8271</v>
          </cell>
          <cell r="Q57">
            <v>5299</v>
          </cell>
          <cell r="R57">
            <v>2972</v>
          </cell>
          <cell r="S57">
            <v>1598</v>
          </cell>
          <cell r="T57">
            <v>0</v>
          </cell>
          <cell r="U57">
            <v>20645</v>
          </cell>
          <cell r="V57">
            <v>12874</v>
          </cell>
          <cell r="W57">
            <v>7771</v>
          </cell>
          <cell r="X57">
            <v>8416</v>
          </cell>
          <cell r="Y57">
            <v>139598</v>
          </cell>
          <cell r="Z57">
            <v>148014</v>
          </cell>
          <cell r="AA57">
            <v>146826</v>
          </cell>
          <cell r="AB57">
            <v>294840</v>
          </cell>
          <cell r="AC57">
            <v>12849</v>
          </cell>
          <cell r="AD57">
            <v>7771</v>
          </cell>
          <cell r="AE57">
            <v>25</v>
          </cell>
          <cell r="AF57">
            <v>0</v>
          </cell>
        </row>
        <row r="58">
          <cell r="C58">
            <v>0</v>
          </cell>
          <cell r="D58">
            <v>0</v>
          </cell>
          <cell r="E58">
            <v>0</v>
          </cell>
          <cell r="I58">
            <v>0</v>
          </cell>
          <cell r="J58">
            <v>1511</v>
          </cell>
          <cell r="K58">
            <v>1511</v>
          </cell>
          <cell r="L58">
            <v>0</v>
          </cell>
          <cell r="M58">
            <v>10838</v>
          </cell>
          <cell r="N58">
            <v>7550</v>
          </cell>
          <cell r="O58">
            <v>3288</v>
          </cell>
          <cell r="P58">
            <v>8271</v>
          </cell>
          <cell r="Q58">
            <v>5299</v>
          </cell>
          <cell r="R58">
            <v>2972</v>
          </cell>
          <cell r="S58">
            <v>0</v>
          </cell>
          <cell r="T58">
            <v>1598</v>
          </cell>
          <cell r="U58">
            <v>20620</v>
          </cell>
          <cell r="V58">
            <v>12849</v>
          </cell>
          <cell r="W58">
            <v>7771</v>
          </cell>
          <cell r="X58">
            <v>8416</v>
          </cell>
          <cell r="Y58">
            <v>139598</v>
          </cell>
          <cell r="Z58">
            <v>148014</v>
          </cell>
          <cell r="AA58">
            <v>146826</v>
          </cell>
          <cell r="AB58">
            <v>294840</v>
          </cell>
          <cell r="AC58">
            <v>12849</v>
          </cell>
          <cell r="AD58">
            <v>7771</v>
          </cell>
          <cell r="AE58">
            <v>0</v>
          </cell>
          <cell r="AF58">
            <v>0</v>
          </cell>
        </row>
        <row r="59">
          <cell r="C59">
            <v>0</v>
          </cell>
          <cell r="D59">
            <v>0</v>
          </cell>
          <cell r="E59">
            <v>0</v>
          </cell>
          <cell r="I59" t="e">
            <v>#REF!</v>
          </cell>
          <cell r="J59" t="e">
            <v>#REF!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-20749</v>
          </cell>
          <cell r="Z59">
            <v>-20749</v>
          </cell>
          <cell r="AA59">
            <v>0</v>
          </cell>
          <cell r="AB59">
            <v>-20749</v>
          </cell>
          <cell r="AC59" t="e">
            <v>#REF!</v>
          </cell>
          <cell r="AD59">
            <v>0</v>
          </cell>
          <cell r="AF59">
            <v>0</v>
          </cell>
        </row>
        <row r="60">
          <cell r="C60">
            <v>2</v>
          </cell>
          <cell r="D60">
            <v>1</v>
          </cell>
          <cell r="E60">
            <v>1</v>
          </cell>
          <cell r="I60">
            <v>15</v>
          </cell>
          <cell r="J60">
            <v>349</v>
          </cell>
          <cell r="K60">
            <v>349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267.2</v>
          </cell>
          <cell r="T60">
            <v>29</v>
          </cell>
          <cell r="U60">
            <v>366</v>
          </cell>
          <cell r="V60">
            <v>16</v>
          </cell>
          <cell r="W60">
            <v>350</v>
          </cell>
          <cell r="X60">
            <v>350</v>
          </cell>
          <cell r="Y60">
            <v>7204</v>
          </cell>
          <cell r="Z60">
            <v>7554</v>
          </cell>
          <cell r="AA60">
            <v>4344</v>
          </cell>
          <cell r="AB60">
            <v>11898</v>
          </cell>
          <cell r="AC60">
            <v>0</v>
          </cell>
          <cell r="AD60">
            <v>119</v>
          </cell>
          <cell r="AE60">
            <v>16</v>
          </cell>
          <cell r="AF60">
            <v>231</v>
          </cell>
        </row>
        <row r="61">
          <cell r="C61">
            <v>88</v>
          </cell>
          <cell r="D61">
            <v>54</v>
          </cell>
          <cell r="E61">
            <v>34</v>
          </cell>
          <cell r="I61">
            <v>452.3098245614035</v>
          </cell>
          <cell r="J61">
            <v>479.5263157894737</v>
          </cell>
          <cell r="K61">
            <v>234.96789473684211</v>
          </cell>
          <cell r="L61">
            <v>244.55842105263159</v>
          </cell>
          <cell r="M61">
            <v>156.17543859649123</v>
          </cell>
          <cell r="N61">
            <v>109</v>
          </cell>
          <cell r="O61">
            <v>47.175438596491233</v>
          </cell>
          <cell r="P61">
            <v>62.423728813559308</v>
          </cell>
          <cell r="Q61">
            <v>40</v>
          </cell>
          <cell r="R61">
            <v>22.423728813559308</v>
          </cell>
          <cell r="S61">
            <v>887.77454545454532</v>
          </cell>
          <cell r="T61">
            <v>686</v>
          </cell>
          <cell r="U61">
            <v>1366.4353077609278</v>
          </cell>
          <cell r="V61">
            <v>748.3098245614035</v>
          </cell>
          <cell r="W61">
            <v>618.1254831995243</v>
          </cell>
          <cell r="X61">
            <v>618.1254831995243</v>
          </cell>
          <cell r="Y61">
            <v>5046</v>
          </cell>
          <cell r="Z61">
            <v>5664.1254831995248</v>
          </cell>
          <cell r="AA61">
            <v>2580</v>
          </cell>
          <cell r="AB61">
            <v>8244.1254831995248</v>
          </cell>
          <cell r="AC61">
            <v>149</v>
          </cell>
          <cell r="AD61">
            <v>233</v>
          </cell>
          <cell r="AE61">
            <v>599.3098245614035</v>
          </cell>
          <cell r="AF61">
            <v>385.1254831995243</v>
          </cell>
        </row>
        <row r="62">
          <cell r="C62">
            <v>5</v>
          </cell>
          <cell r="D62">
            <v>3</v>
          </cell>
          <cell r="E62">
            <v>2</v>
          </cell>
          <cell r="I62">
            <v>25</v>
          </cell>
          <cell r="J62">
            <v>26</v>
          </cell>
          <cell r="K62">
            <v>85</v>
          </cell>
          <cell r="L62">
            <v>-59</v>
          </cell>
          <cell r="M62">
            <v>9</v>
          </cell>
          <cell r="N62">
            <v>6</v>
          </cell>
          <cell r="O62">
            <v>3</v>
          </cell>
          <cell r="P62">
            <v>3</v>
          </cell>
          <cell r="Q62">
            <v>2</v>
          </cell>
          <cell r="R62">
            <v>1</v>
          </cell>
          <cell r="S62">
            <v>49</v>
          </cell>
          <cell r="T62">
            <v>257</v>
          </cell>
          <cell r="U62">
            <v>75</v>
          </cell>
          <cell r="V62">
            <v>41</v>
          </cell>
          <cell r="W62">
            <v>34</v>
          </cell>
          <cell r="X62">
            <v>34</v>
          </cell>
          <cell r="Y62">
            <v>283</v>
          </cell>
          <cell r="Z62">
            <v>317</v>
          </cell>
          <cell r="AA62">
            <v>143</v>
          </cell>
          <cell r="AB62">
            <v>460</v>
          </cell>
          <cell r="AC62">
            <v>8</v>
          </cell>
          <cell r="AD62">
            <v>13</v>
          </cell>
          <cell r="AE62">
            <v>33</v>
          </cell>
          <cell r="AF62">
            <v>21</v>
          </cell>
        </row>
        <row r="63">
          <cell r="C63">
            <v>28</v>
          </cell>
          <cell r="D63">
            <v>17</v>
          </cell>
          <cell r="E63">
            <v>11</v>
          </cell>
          <cell r="I63">
            <v>145</v>
          </cell>
          <cell r="J63">
            <v>153</v>
          </cell>
          <cell r="K63">
            <v>4</v>
          </cell>
          <cell r="L63">
            <v>149</v>
          </cell>
          <cell r="M63">
            <v>50</v>
          </cell>
          <cell r="N63">
            <v>35</v>
          </cell>
          <cell r="O63">
            <v>15</v>
          </cell>
          <cell r="P63">
            <v>21</v>
          </cell>
          <cell r="Q63">
            <v>13</v>
          </cell>
          <cell r="R63">
            <v>8</v>
          </cell>
          <cell r="S63">
            <v>0</v>
          </cell>
          <cell r="T63">
            <v>0</v>
          </cell>
          <cell r="U63">
            <v>438</v>
          </cell>
          <cell r="V63">
            <v>240</v>
          </cell>
          <cell r="W63">
            <v>198</v>
          </cell>
          <cell r="X63">
            <v>198</v>
          </cell>
          <cell r="Y63">
            <v>1614</v>
          </cell>
          <cell r="Z63">
            <v>1812</v>
          </cell>
          <cell r="AA63">
            <v>825</v>
          </cell>
          <cell r="AB63">
            <v>2637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</row>
        <row r="64">
          <cell r="C64">
            <v>6</v>
          </cell>
          <cell r="D64">
            <v>4</v>
          </cell>
          <cell r="E64">
            <v>2</v>
          </cell>
          <cell r="I64">
            <v>31</v>
          </cell>
          <cell r="J64">
            <v>35</v>
          </cell>
          <cell r="K64">
            <v>12</v>
          </cell>
          <cell r="L64">
            <v>12</v>
          </cell>
          <cell r="M64">
            <v>12</v>
          </cell>
          <cell r="N64">
            <v>8</v>
          </cell>
          <cell r="O64">
            <v>4</v>
          </cell>
          <cell r="P64">
            <v>12</v>
          </cell>
          <cell r="Q64">
            <v>8</v>
          </cell>
          <cell r="R64">
            <v>4</v>
          </cell>
          <cell r="T64">
            <v>69</v>
          </cell>
          <cell r="U64">
            <v>106</v>
          </cell>
          <cell r="V64">
            <v>58</v>
          </cell>
          <cell r="W64">
            <v>48</v>
          </cell>
          <cell r="X64">
            <v>48</v>
          </cell>
          <cell r="Y64">
            <v>757</v>
          </cell>
          <cell r="Z64">
            <v>805</v>
          </cell>
          <cell r="AA64">
            <v>184</v>
          </cell>
          <cell r="AB64">
            <v>989</v>
          </cell>
          <cell r="AC64">
            <v>16</v>
          </cell>
          <cell r="AD64">
            <v>19</v>
          </cell>
          <cell r="AE64">
            <v>42</v>
          </cell>
          <cell r="AF64">
            <v>29</v>
          </cell>
        </row>
        <row r="65">
          <cell r="C65">
            <v>67</v>
          </cell>
          <cell r="D65">
            <v>41</v>
          </cell>
          <cell r="E65">
            <v>26</v>
          </cell>
          <cell r="I65">
            <v>373</v>
          </cell>
          <cell r="J65">
            <v>823</v>
          </cell>
          <cell r="K65">
            <v>131.68</v>
          </cell>
          <cell r="L65">
            <v>691.31999999999994</v>
          </cell>
          <cell r="M65">
            <v>385</v>
          </cell>
          <cell r="N65">
            <v>268</v>
          </cell>
          <cell r="O65">
            <v>117</v>
          </cell>
          <cell r="P65">
            <v>445</v>
          </cell>
          <cell r="Q65">
            <v>285</v>
          </cell>
          <cell r="R65">
            <v>160</v>
          </cell>
          <cell r="S65">
            <v>1018</v>
          </cell>
          <cell r="T65">
            <v>9</v>
          </cell>
          <cell r="U65">
            <v>2104</v>
          </cell>
          <cell r="V65">
            <v>973</v>
          </cell>
          <cell r="W65">
            <v>1131</v>
          </cell>
          <cell r="X65">
            <v>1131</v>
          </cell>
          <cell r="Y65">
            <v>9553</v>
          </cell>
          <cell r="Z65">
            <v>10684</v>
          </cell>
          <cell r="AA65">
            <v>3962</v>
          </cell>
          <cell r="AB65">
            <v>14646</v>
          </cell>
          <cell r="AC65">
            <v>553</v>
          </cell>
          <cell r="AD65">
            <v>557</v>
          </cell>
          <cell r="AE65">
            <v>420</v>
          </cell>
          <cell r="AF65">
            <v>574</v>
          </cell>
        </row>
        <row r="66">
          <cell r="C66">
            <v>37</v>
          </cell>
          <cell r="D66">
            <v>23</v>
          </cell>
          <cell r="E66">
            <v>14</v>
          </cell>
          <cell r="I66">
            <v>338</v>
          </cell>
          <cell r="J66">
            <v>541</v>
          </cell>
          <cell r="K66">
            <v>86.56</v>
          </cell>
          <cell r="L66">
            <v>454.44</v>
          </cell>
          <cell r="M66">
            <v>385</v>
          </cell>
          <cell r="N66">
            <v>268</v>
          </cell>
          <cell r="O66">
            <v>117</v>
          </cell>
          <cell r="P66">
            <v>445</v>
          </cell>
          <cell r="Q66">
            <v>285</v>
          </cell>
          <cell r="R66">
            <v>160</v>
          </cell>
          <cell r="T66">
            <v>16</v>
          </cell>
          <cell r="U66">
            <v>1746</v>
          </cell>
          <cell r="V66">
            <v>914</v>
          </cell>
          <cell r="W66">
            <v>832</v>
          </cell>
          <cell r="X66">
            <v>832</v>
          </cell>
          <cell r="Y66" t="e">
            <v>#REF!</v>
          </cell>
          <cell r="Z66">
            <v>832</v>
          </cell>
          <cell r="AA66" t="e">
            <v>#REF!</v>
          </cell>
          <cell r="AB66">
            <v>832</v>
          </cell>
          <cell r="AC66" t="e">
            <v>#REF!</v>
          </cell>
          <cell r="AD66">
            <v>426</v>
          </cell>
        </row>
        <row r="67">
          <cell r="C67">
            <v>30</v>
          </cell>
          <cell r="D67">
            <v>19</v>
          </cell>
          <cell r="I67">
            <v>35</v>
          </cell>
          <cell r="J67">
            <v>282</v>
          </cell>
          <cell r="K67">
            <v>45.12</v>
          </cell>
          <cell r="L67">
            <v>236.88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4895</v>
          </cell>
          <cell r="U67">
            <v>347</v>
          </cell>
          <cell r="V67">
            <v>54</v>
          </cell>
          <cell r="W67">
            <v>293</v>
          </cell>
          <cell r="X67">
            <v>293</v>
          </cell>
          <cell r="Y67" t="e">
            <v>#REF!</v>
          </cell>
          <cell r="Z67">
            <v>293</v>
          </cell>
          <cell r="AB67">
            <v>293</v>
          </cell>
          <cell r="AC67">
            <v>85</v>
          </cell>
          <cell r="AD67">
            <v>78</v>
          </cell>
          <cell r="AF67">
            <v>5</v>
          </cell>
        </row>
        <row r="68">
          <cell r="C68">
            <v>80</v>
          </cell>
          <cell r="D68">
            <v>49</v>
          </cell>
          <cell r="E68">
            <v>31</v>
          </cell>
          <cell r="I68">
            <v>580</v>
          </cell>
          <cell r="J68">
            <v>1508</v>
          </cell>
          <cell r="K68">
            <v>377</v>
          </cell>
          <cell r="L68">
            <v>1131</v>
          </cell>
          <cell r="M68">
            <v>1081</v>
          </cell>
          <cell r="N68">
            <v>754</v>
          </cell>
          <cell r="O68">
            <v>327</v>
          </cell>
          <cell r="P68">
            <v>1330</v>
          </cell>
          <cell r="Q68">
            <v>852</v>
          </cell>
          <cell r="R68">
            <v>478</v>
          </cell>
          <cell r="S68">
            <v>0</v>
          </cell>
          <cell r="T68">
            <v>12</v>
          </cell>
          <cell r="U68">
            <v>4593</v>
          </cell>
          <cell r="V68">
            <v>2249</v>
          </cell>
          <cell r="W68">
            <v>2344</v>
          </cell>
          <cell r="X68">
            <v>1817</v>
          </cell>
          <cell r="Y68">
            <v>10210</v>
          </cell>
          <cell r="Z68">
            <v>12027</v>
          </cell>
          <cell r="AA68">
            <v>3910</v>
          </cell>
          <cell r="AB68">
            <v>15937</v>
          </cell>
          <cell r="AC68">
            <v>1606</v>
          </cell>
          <cell r="AD68">
            <v>1318</v>
          </cell>
          <cell r="AE68">
            <v>643</v>
          </cell>
          <cell r="AF68">
            <v>1026</v>
          </cell>
        </row>
        <row r="69">
          <cell r="C69" t="e">
            <v>#REF!</v>
          </cell>
          <cell r="D69" t="e">
            <v>#REF!</v>
          </cell>
          <cell r="E69" t="e">
            <v>#REF!</v>
          </cell>
          <cell r="I69">
            <v>28.07017543859649</v>
          </cell>
          <cell r="J69">
            <v>189.4736842105263</v>
          </cell>
          <cell r="K69">
            <v>47.368421052631575</v>
          </cell>
          <cell r="L69">
            <v>142.10526315789474</v>
          </cell>
          <cell r="M69">
            <v>129.82456140350877</v>
          </cell>
          <cell r="N69">
            <v>90</v>
          </cell>
          <cell r="O69">
            <v>39.824561403508767</v>
          </cell>
          <cell r="P69">
            <v>63.192982456140342</v>
          </cell>
          <cell r="Q69">
            <v>40</v>
          </cell>
          <cell r="R69">
            <v>23.192982456140342</v>
          </cell>
          <cell r="S69">
            <v>-3877</v>
          </cell>
          <cell r="T69">
            <v>146.88</v>
          </cell>
          <cell r="U69">
            <v>410.56140350877189</v>
          </cell>
          <cell r="V69">
            <v>158.07017543859649</v>
          </cell>
          <cell r="W69">
            <v>252.4912280701754</v>
          </cell>
          <cell r="X69">
            <v>252.4912280701754</v>
          </cell>
          <cell r="Y69">
            <v>1917</v>
          </cell>
          <cell r="Z69">
            <v>2169.4912280701756</v>
          </cell>
          <cell r="AA69">
            <v>948</v>
          </cell>
          <cell r="AB69">
            <v>3117.4912280701756</v>
          </cell>
          <cell r="AC69">
            <v>556</v>
          </cell>
          <cell r="AD69">
            <v>336</v>
          </cell>
          <cell r="AE69">
            <v>305</v>
          </cell>
          <cell r="AF69">
            <v>521</v>
          </cell>
        </row>
        <row r="70">
          <cell r="C70">
            <v>0</v>
          </cell>
          <cell r="D70" t="e">
            <v>#REF!</v>
          </cell>
          <cell r="E70" t="e">
            <v>#REF!</v>
          </cell>
          <cell r="I70">
            <v>2</v>
          </cell>
          <cell r="J70">
            <v>10</v>
          </cell>
          <cell r="K70">
            <v>2.5</v>
          </cell>
          <cell r="L70">
            <v>7.5</v>
          </cell>
          <cell r="M70">
            <v>7</v>
          </cell>
          <cell r="N70">
            <v>5</v>
          </cell>
          <cell r="O70">
            <v>2</v>
          </cell>
          <cell r="P70">
            <v>3</v>
          </cell>
          <cell r="Q70">
            <v>2</v>
          </cell>
          <cell r="R70">
            <v>1</v>
          </cell>
          <cell r="S70">
            <v>1918.4</v>
          </cell>
          <cell r="T70">
            <v>479.6</v>
          </cell>
          <cell r="U70">
            <v>22</v>
          </cell>
          <cell r="V70">
            <v>9</v>
          </cell>
          <cell r="W70">
            <v>13</v>
          </cell>
          <cell r="X70">
            <v>13</v>
          </cell>
          <cell r="Y70">
            <v>124</v>
          </cell>
          <cell r="Z70">
            <v>137</v>
          </cell>
          <cell r="AA70">
            <v>51</v>
          </cell>
          <cell r="AB70">
            <v>188</v>
          </cell>
          <cell r="AC70">
            <v>622.4</v>
          </cell>
          <cell r="AD70">
            <v>326</v>
          </cell>
          <cell r="AE70">
            <v>296.39999999999998</v>
          </cell>
          <cell r="AF70">
            <v>1475</v>
          </cell>
        </row>
        <row r="71">
          <cell r="C71">
            <v>0</v>
          </cell>
          <cell r="D71" t="e">
            <v>#REF!</v>
          </cell>
          <cell r="E71" t="e">
            <v>#REF!</v>
          </cell>
          <cell r="I71">
            <v>9</v>
          </cell>
          <cell r="J71">
            <v>62</v>
          </cell>
          <cell r="K71">
            <v>15.5</v>
          </cell>
          <cell r="L71">
            <v>46.5</v>
          </cell>
          <cell r="M71">
            <v>42</v>
          </cell>
          <cell r="N71">
            <v>29</v>
          </cell>
          <cell r="O71">
            <v>13</v>
          </cell>
          <cell r="P71">
            <v>20</v>
          </cell>
          <cell r="Q71">
            <v>13</v>
          </cell>
          <cell r="R71">
            <v>7</v>
          </cell>
          <cell r="S71">
            <v>494.54545454545456</v>
          </cell>
          <cell r="U71">
            <v>133</v>
          </cell>
          <cell r="V71">
            <v>51</v>
          </cell>
          <cell r="W71">
            <v>82</v>
          </cell>
          <cell r="X71">
            <v>82</v>
          </cell>
          <cell r="Y71">
            <v>593</v>
          </cell>
          <cell r="Z71">
            <v>675</v>
          </cell>
          <cell r="AA71">
            <v>303</v>
          </cell>
          <cell r="AB71">
            <v>978</v>
          </cell>
          <cell r="AC71">
            <v>116.36363636363636</v>
          </cell>
          <cell r="AD71">
            <v>61</v>
          </cell>
          <cell r="AE71">
            <v>55.36363636363636</v>
          </cell>
          <cell r="AF71">
            <v>215.27272727272728</v>
          </cell>
        </row>
        <row r="72">
          <cell r="C72">
            <v>0</v>
          </cell>
          <cell r="D72" t="e">
            <v>#REF!</v>
          </cell>
          <cell r="E72">
            <v>0</v>
          </cell>
          <cell r="I72">
            <v>1</v>
          </cell>
          <cell r="J72">
            <v>9</v>
          </cell>
          <cell r="K72">
            <v>2.25</v>
          </cell>
          <cell r="L72">
            <v>6.75</v>
          </cell>
          <cell r="M72">
            <v>6</v>
          </cell>
          <cell r="N72">
            <v>4</v>
          </cell>
          <cell r="O72">
            <v>2</v>
          </cell>
          <cell r="P72">
            <v>3</v>
          </cell>
          <cell r="Q72">
            <v>2</v>
          </cell>
          <cell r="R72">
            <v>1</v>
          </cell>
          <cell r="S72">
            <v>27</v>
          </cell>
          <cell r="U72">
            <v>19</v>
          </cell>
          <cell r="V72">
            <v>7</v>
          </cell>
          <cell r="W72">
            <v>12</v>
          </cell>
          <cell r="X72">
            <v>12</v>
          </cell>
          <cell r="Y72">
            <v>172</v>
          </cell>
          <cell r="Z72">
            <v>184</v>
          </cell>
          <cell r="AA72">
            <v>48</v>
          </cell>
          <cell r="AB72">
            <v>232</v>
          </cell>
          <cell r="AC72">
            <v>6</v>
          </cell>
          <cell r="AD72">
            <v>3</v>
          </cell>
          <cell r="AE72">
            <v>3</v>
          </cell>
          <cell r="AF72">
            <v>12</v>
          </cell>
        </row>
        <row r="73">
          <cell r="C73">
            <v>80</v>
          </cell>
          <cell r="D73" t="e">
            <v>#REF!</v>
          </cell>
          <cell r="E73" t="e">
            <v>#REF!</v>
          </cell>
          <cell r="I73">
            <v>580</v>
          </cell>
          <cell r="J73">
            <v>1508</v>
          </cell>
          <cell r="K73">
            <v>377</v>
          </cell>
          <cell r="L73">
            <v>1131</v>
          </cell>
          <cell r="M73">
            <v>592</v>
          </cell>
          <cell r="N73">
            <v>412</v>
          </cell>
          <cell r="O73">
            <v>180</v>
          </cell>
          <cell r="P73">
            <v>1325</v>
          </cell>
          <cell r="Q73">
            <v>849</v>
          </cell>
          <cell r="R73">
            <v>476</v>
          </cell>
          <cell r="S73">
            <v>158</v>
          </cell>
          <cell r="T73">
            <v>51</v>
          </cell>
          <cell r="U73">
            <v>4085</v>
          </cell>
          <cell r="V73">
            <v>1841</v>
          </cell>
          <cell r="W73">
            <v>2244</v>
          </cell>
          <cell r="X73">
            <v>2244</v>
          </cell>
          <cell r="Y73">
            <v>39</v>
          </cell>
          <cell r="Z73">
            <v>2244</v>
          </cell>
          <cell r="AA73" t="e">
            <v>#REF!</v>
          </cell>
          <cell r="AB73">
            <v>2244</v>
          </cell>
          <cell r="AC73">
            <v>37</v>
          </cell>
          <cell r="AD73">
            <v>19</v>
          </cell>
          <cell r="AE73">
            <v>18</v>
          </cell>
          <cell r="AF73">
            <v>69</v>
          </cell>
        </row>
        <row r="74">
          <cell r="C74">
            <v>0</v>
          </cell>
          <cell r="D74" t="e">
            <v>#REF!</v>
          </cell>
          <cell r="E74" t="e">
            <v>#REF!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489</v>
          </cell>
          <cell r="N74" t="e">
            <v>#REF!</v>
          </cell>
          <cell r="O74">
            <v>0</v>
          </cell>
          <cell r="P74">
            <v>5</v>
          </cell>
          <cell r="Q74">
            <v>3</v>
          </cell>
          <cell r="R74">
            <v>2</v>
          </cell>
          <cell r="U74">
            <v>494</v>
          </cell>
          <cell r="V74">
            <v>3</v>
          </cell>
          <cell r="W74">
            <v>491</v>
          </cell>
          <cell r="X74">
            <v>491</v>
          </cell>
          <cell r="Y74" t="e">
            <v>#REF!</v>
          </cell>
          <cell r="Z74">
            <v>491</v>
          </cell>
          <cell r="AA74" t="e">
            <v>#REF!</v>
          </cell>
          <cell r="AB74">
            <v>491</v>
          </cell>
          <cell r="AC74">
            <v>0</v>
          </cell>
          <cell r="AF74">
            <v>0</v>
          </cell>
        </row>
        <row r="75">
          <cell r="C75">
            <v>302.66666666666674</v>
          </cell>
          <cell r="D75">
            <v>187</v>
          </cell>
          <cell r="E75">
            <v>116</v>
          </cell>
          <cell r="I75">
            <v>70</v>
          </cell>
          <cell r="J75">
            <v>125</v>
          </cell>
          <cell r="K75">
            <v>82.5</v>
          </cell>
          <cell r="L75">
            <v>42.5</v>
          </cell>
          <cell r="M75">
            <v>38</v>
          </cell>
          <cell r="N75">
            <v>26</v>
          </cell>
          <cell r="O75">
            <v>12</v>
          </cell>
          <cell r="P75">
            <v>31</v>
          </cell>
          <cell r="Q75">
            <v>20</v>
          </cell>
          <cell r="R75">
            <v>11</v>
          </cell>
          <cell r="S75">
            <v>0</v>
          </cell>
          <cell r="T75">
            <v>12</v>
          </cell>
          <cell r="U75">
            <v>2919.666666666667</v>
          </cell>
          <cell r="V75">
            <v>635</v>
          </cell>
          <cell r="W75">
            <v>2284.666666666667</v>
          </cell>
          <cell r="X75">
            <v>2300.666666666667</v>
          </cell>
          <cell r="Y75">
            <v>15850</v>
          </cell>
          <cell r="Z75">
            <v>18150.666666666668</v>
          </cell>
          <cell r="AA75">
            <v>5795</v>
          </cell>
          <cell r="AB75">
            <v>23945.666666666668</v>
          </cell>
          <cell r="AC75">
            <v>46</v>
          </cell>
          <cell r="AD75">
            <v>66</v>
          </cell>
          <cell r="AE75">
            <v>589</v>
          </cell>
          <cell r="AF75">
            <v>2218.666666666667</v>
          </cell>
        </row>
        <row r="76">
          <cell r="C76">
            <v>0</v>
          </cell>
          <cell r="D76">
            <v>0</v>
          </cell>
          <cell r="E76">
            <v>0</v>
          </cell>
          <cell r="I76" t="e">
            <v>#REF!</v>
          </cell>
          <cell r="J76" t="e">
            <v>#REF!</v>
          </cell>
          <cell r="K76">
            <v>0</v>
          </cell>
          <cell r="L76">
            <v>0</v>
          </cell>
          <cell r="M76" t="e">
            <v>#REF!</v>
          </cell>
          <cell r="N76">
            <v>0</v>
          </cell>
          <cell r="O76">
            <v>0</v>
          </cell>
          <cell r="P76">
            <v>935</v>
          </cell>
          <cell r="Q76" t="e">
            <v>#REF!</v>
          </cell>
          <cell r="R76" t="e">
            <v>#REF!</v>
          </cell>
          <cell r="S76">
            <v>4732.8</v>
          </cell>
          <cell r="T76">
            <v>51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401</v>
          </cell>
          <cell r="Z76">
            <v>401</v>
          </cell>
          <cell r="AA76">
            <v>0</v>
          </cell>
          <cell r="AB76">
            <v>401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</row>
        <row r="77">
          <cell r="C77">
            <v>302.66666666666674</v>
          </cell>
          <cell r="D77">
            <v>187</v>
          </cell>
          <cell r="E77">
            <v>116</v>
          </cell>
          <cell r="I77">
            <v>70</v>
          </cell>
          <cell r="J77">
            <v>125</v>
          </cell>
          <cell r="K77">
            <v>82.5</v>
          </cell>
          <cell r="L77">
            <v>42.5</v>
          </cell>
          <cell r="M77">
            <v>38</v>
          </cell>
          <cell r="N77">
            <v>26</v>
          </cell>
          <cell r="O77">
            <v>12</v>
          </cell>
          <cell r="P77">
            <v>31</v>
          </cell>
          <cell r="Q77">
            <v>20</v>
          </cell>
          <cell r="R77">
            <v>11</v>
          </cell>
          <cell r="S77">
            <v>201.86666666666662</v>
          </cell>
          <cell r="T77">
            <v>12</v>
          </cell>
          <cell r="U77">
            <v>2919.666666666667</v>
          </cell>
          <cell r="V77">
            <v>635</v>
          </cell>
          <cell r="W77">
            <v>2284.666666666667</v>
          </cell>
          <cell r="X77">
            <v>2284.666666666667</v>
          </cell>
          <cell r="Y77">
            <v>15449</v>
          </cell>
          <cell r="Z77">
            <v>17733.666666666668</v>
          </cell>
          <cell r="AA77">
            <v>5796</v>
          </cell>
          <cell r="AB77">
            <v>23529.666666666668</v>
          </cell>
          <cell r="AC77">
            <v>46</v>
          </cell>
          <cell r="AD77">
            <v>66</v>
          </cell>
          <cell r="AE77">
            <v>589</v>
          </cell>
          <cell r="AF77">
            <v>2218.666666666667</v>
          </cell>
        </row>
        <row r="78">
          <cell r="C78">
            <v>303</v>
          </cell>
          <cell r="D78">
            <v>187</v>
          </cell>
          <cell r="E78">
            <v>116</v>
          </cell>
          <cell r="I78">
            <v>70</v>
          </cell>
          <cell r="J78">
            <v>125</v>
          </cell>
          <cell r="K78">
            <v>82.5</v>
          </cell>
          <cell r="L78">
            <v>42.5</v>
          </cell>
          <cell r="M78">
            <v>38</v>
          </cell>
          <cell r="N78">
            <v>26</v>
          </cell>
          <cell r="O78">
            <v>12</v>
          </cell>
          <cell r="P78">
            <v>31</v>
          </cell>
          <cell r="Q78">
            <v>20</v>
          </cell>
          <cell r="R78">
            <v>11</v>
          </cell>
          <cell r="T78">
            <v>0</v>
          </cell>
          <cell r="U78">
            <v>703</v>
          </cell>
          <cell r="V78">
            <v>373</v>
          </cell>
          <cell r="W78">
            <v>330</v>
          </cell>
          <cell r="X78">
            <v>330</v>
          </cell>
          <cell r="Y78">
            <v>0</v>
          </cell>
          <cell r="Z78">
            <v>330</v>
          </cell>
          <cell r="AA78">
            <v>0</v>
          </cell>
          <cell r="AB78">
            <v>330</v>
          </cell>
          <cell r="AE78">
            <v>0</v>
          </cell>
          <cell r="AF78">
            <v>330</v>
          </cell>
        </row>
        <row r="79">
          <cell r="C79">
            <v>0</v>
          </cell>
          <cell r="D79">
            <v>0</v>
          </cell>
          <cell r="E79">
            <v>0</v>
          </cell>
          <cell r="I79" t="e">
            <v>#REF!</v>
          </cell>
          <cell r="J79">
            <v>0</v>
          </cell>
          <cell r="K79" t="e">
            <v>#REF!</v>
          </cell>
          <cell r="L79" t="e">
            <v>#REF!</v>
          </cell>
          <cell r="M79" t="e">
            <v>#REF!</v>
          </cell>
          <cell r="N79" t="e">
            <v>#REF!</v>
          </cell>
          <cell r="O79" t="e">
            <v>#REF!</v>
          </cell>
          <cell r="P79">
            <v>88.2</v>
          </cell>
          <cell r="Q79" t="e">
            <v>#REF!</v>
          </cell>
          <cell r="R79" t="e">
            <v>#REF!</v>
          </cell>
          <cell r="S79">
            <v>201.86666666666662</v>
          </cell>
          <cell r="T79">
            <v>80.431999999999974</v>
          </cell>
          <cell r="U79">
            <v>2217</v>
          </cell>
          <cell r="V79">
            <v>262</v>
          </cell>
          <cell r="W79">
            <v>1955</v>
          </cell>
          <cell r="X79">
            <v>1955</v>
          </cell>
          <cell r="Y79">
            <v>60</v>
          </cell>
          <cell r="Z79">
            <v>1955</v>
          </cell>
          <cell r="AA79" t="e">
            <v>#REF!</v>
          </cell>
          <cell r="AB79">
            <v>1955</v>
          </cell>
          <cell r="AC79">
            <v>135.4</v>
          </cell>
          <cell r="AD79">
            <v>71</v>
          </cell>
          <cell r="AE79">
            <v>64.400000000000006</v>
          </cell>
          <cell r="AF79">
            <v>1955</v>
          </cell>
        </row>
        <row r="80">
          <cell r="C80">
            <v>0</v>
          </cell>
          <cell r="D80">
            <v>0</v>
          </cell>
          <cell r="E80">
            <v>0</v>
          </cell>
          <cell r="I80" t="e">
            <v>#REF!</v>
          </cell>
          <cell r="J80" t="e">
            <v>#REF!</v>
          </cell>
          <cell r="K80" t="e">
            <v>#REF!</v>
          </cell>
          <cell r="L80" t="e">
            <v>#REF!</v>
          </cell>
          <cell r="M80">
            <v>0</v>
          </cell>
          <cell r="N80" t="e">
            <v>#REF!</v>
          </cell>
          <cell r="O80" t="e">
            <v>#REF!</v>
          </cell>
          <cell r="P80">
            <v>0</v>
          </cell>
          <cell r="Q80" t="e">
            <v>#REF!</v>
          </cell>
          <cell r="R80" t="e">
            <v>#REF!</v>
          </cell>
          <cell r="S80">
            <v>121.86666666666663</v>
          </cell>
          <cell r="T80">
            <v>80.431999999999974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46</v>
          </cell>
          <cell r="Z80">
            <v>19.600000000000009</v>
          </cell>
          <cell r="AA80" t="e">
            <v>#REF!</v>
          </cell>
          <cell r="AB80" t="e">
            <v>#REF!</v>
          </cell>
          <cell r="AC80">
            <v>27.200000000000003</v>
          </cell>
          <cell r="AD80">
            <v>14</v>
          </cell>
          <cell r="AE80">
            <v>13.200000000000003</v>
          </cell>
          <cell r="AF80">
            <v>110.4</v>
          </cell>
        </row>
        <row r="81">
          <cell r="C81">
            <v>0</v>
          </cell>
          <cell r="D81">
            <v>0</v>
          </cell>
          <cell r="E81">
            <v>0</v>
          </cell>
          <cell r="I81">
            <v>30</v>
          </cell>
          <cell r="J81">
            <v>30</v>
          </cell>
          <cell r="M81">
            <v>3</v>
          </cell>
          <cell r="P81">
            <v>2</v>
          </cell>
          <cell r="S81">
            <v>0</v>
          </cell>
          <cell r="U81">
            <v>65</v>
          </cell>
          <cell r="V81">
            <v>30</v>
          </cell>
          <cell r="W81">
            <v>35</v>
          </cell>
          <cell r="X81">
            <v>35</v>
          </cell>
          <cell r="Y81" t="e">
            <v>#REF!</v>
          </cell>
          <cell r="Z81" t="e">
            <v>#REF!</v>
          </cell>
          <cell r="AA81" t="e">
            <v>#REF!</v>
          </cell>
          <cell r="AB81" t="e">
            <v>#REF!</v>
          </cell>
          <cell r="AC81" t="e">
            <v>#REF!</v>
          </cell>
        </row>
        <row r="82">
          <cell r="C82">
            <v>813.00000000000011</v>
          </cell>
          <cell r="D82">
            <v>501</v>
          </cell>
          <cell r="E82">
            <v>312.33333333333337</v>
          </cell>
          <cell r="I82">
            <v>1754.3098245614035</v>
          </cell>
          <cell r="J82">
            <v>5683.5263157894733</v>
          </cell>
          <cell r="K82">
            <v>3206.467894736842</v>
          </cell>
          <cell r="L82">
            <v>2466.0584210526313</v>
          </cell>
          <cell r="M82">
            <v>13401.17543859649</v>
          </cell>
          <cell r="N82">
            <v>9336</v>
          </cell>
          <cell r="O82">
            <v>4065.1754385964914</v>
          </cell>
          <cell r="P82">
            <v>10489.423728813559</v>
          </cell>
          <cell r="Q82">
            <v>6721</v>
          </cell>
          <cell r="R82">
            <v>3768.4237288135591</v>
          </cell>
          <cell r="S82">
            <v>0</v>
          </cell>
          <cell r="T82">
            <v>1129</v>
          </cell>
          <cell r="U82">
            <v>34743.435307760927</v>
          </cell>
          <cell r="V82">
            <v>18819.309824561402</v>
          </cell>
          <cell r="W82">
            <v>15924.125483199525</v>
          </cell>
          <cell r="X82">
            <v>16058.125483199525</v>
          </cell>
          <cell r="Y82">
            <v>178596</v>
          </cell>
          <cell r="Z82">
            <v>194654.12548319952</v>
          </cell>
          <cell r="AA82">
            <v>173414</v>
          </cell>
          <cell r="AB82">
            <v>368068.12548319955</v>
          </cell>
          <cell r="AC82">
            <v>16009</v>
          </cell>
          <cell r="AD82">
            <v>10689</v>
          </cell>
          <cell r="AE82">
            <v>2570.3098245614037</v>
          </cell>
          <cell r="AF82">
            <v>5037.1254831995248</v>
          </cell>
        </row>
        <row r="83">
          <cell r="C83">
            <v>813.00000000000011</v>
          </cell>
          <cell r="D83">
            <v>501</v>
          </cell>
          <cell r="E83">
            <v>312.33333333333337</v>
          </cell>
          <cell r="P83">
            <v>20</v>
          </cell>
          <cell r="S83">
            <v>40</v>
          </cell>
          <cell r="U83">
            <v>14098.435307760927</v>
          </cell>
          <cell r="V83">
            <v>5945.3098245614019</v>
          </cell>
          <cell r="W83">
            <v>8153.1254831995248</v>
          </cell>
          <cell r="X83">
            <v>8153.1254831995248</v>
          </cell>
          <cell r="Y83">
            <v>14</v>
          </cell>
          <cell r="Z83">
            <v>5.2000000000000028</v>
          </cell>
          <cell r="AA83">
            <v>0</v>
          </cell>
          <cell r="AB83">
            <v>0</v>
          </cell>
          <cell r="AC83">
            <v>3160</v>
          </cell>
          <cell r="AD83">
            <v>2918</v>
          </cell>
          <cell r="AE83">
            <v>2545.3098245614037</v>
          </cell>
          <cell r="AF83">
            <v>5037.1254831995248</v>
          </cell>
        </row>
        <row r="84">
          <cell r="C84" t="e">
            <v>#REF!</v>
          </cell>
          <cell r="D84" t="e">
            <v>#REF!</v>
          </cell>
          <cell r="E84" t="e">
            <v>#REF!</v>
          </cell>
          <cell r="I84" t="e">
            <v>#REF!</v>
          </cell>
          <cell r="J84" t="e">
            <v>#REF!</v>
          </cell>
          <cell r="K84" t="e">
            <v>#REF!</v>
          </cell>
          <cell r="L84" t="e">
            <v>#REF!</v>
          </cell>
          <cell r="M84" t="e">
            <v>#REF!</v>
          </cell>
          <cell r="N84" t="e">
            <v>#REF!</v>
          </cell>
          <cell r="O84" t="e">
            <v>#REF!</v>
          </cell>
          <cell r="P84" t="e">
            <v>#REF!</v>
          </cell>
          <cell r="Q84" t="e">
            <v>#REF!</v>
          </cell>
          <cell r="R84" t="e">
            <v>#REF!</v>
          </cell>
          <cell r="S84">
            <v>0</v>
          </cell>
          <cell r="T84">
            <v>824</v>
          </cell>
          <cell r="U84">
            <v>261</v>
          </cell>
          <cell r="V84">
            <v>563</v>
          </cell>
          <cell r="W84" t="e">
            <v>#REF!</v>
          </cell>
          <cell r="X84">
            <v>0</v>
          </cell>
          <cell r="Y84" t="e">
            <v>#REF!</v>
          </cell>
          <cell r="Z84" t="e">
            <v>#REF!</v>
          </cell>
          <cell r="AA84" t="e">
            <v>#REF!</v>
          </cell>
          <cell r="AB84" t="e">
            <v>#REF!</v>
          </cell>
          <cell r="AC84" t="e">
            <v>#REF!</v>
          </cell>
        </row>
        <row r="85">
          <cell r="C85">
            <v>3670</v>
          </cell>
          <cell r="D85">
            <v>3670</v>
          </cell>
          <cell r="E85" t="e">
            <v>#REF!</v>
          </cell>
          <cell r="I85" t="e">
            <v>#REF!</v>
          </cell>
          <cell r="J85" t="e">
            <v>#REF!</v>
          </cell>
          <cell r="K85" t="e">
            <v>#REF!</v>
          </cell>
          <cell r="L85" t="e">
            <v>#REF!</v>
          </cell>
          <cell r="M85" t="e">
            <v>#REF!</v>
          </cell>
          <cell r="N85" t="e">
            <v>#REF!</v>
          </cell>
          <cell r="O85" t="e">
            <v>#REF!</v>
          </cell>
          <cell r="P85">
            <v>9.6000000000000014</v>
          </cell>
          <cell r="Q85" t="e">
            <v>#REF!</v>
          </cell>
          <cell r="R85" t="e">
            <v>#REF!</v>
          </cell>
          <cell r="S85">
            <v>0</v>
          </cell>
          <cell r="T85">
            <v>1129</v>
          </cell>
          <cell r="U85">
            <v>3670</v>
          </cell>
          <cell r="V85">
            <v>3670</v>
          </cell>
          <cell r="W85">
            <v>0</v>
          </cell>
          <cell r="X85">
            <v>0</v>
          </cell>
          <cell r="Y85">
            <v>747</v>
          </cell>
          <cell r="Z85">
            <v>747</v>
          </cell>
          <cell r="AA85">
            <v>0</v>
          </cell>
          <cell r="AB85">
            <v>747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</row>
        <row r="86">
          <cell r="C86">
            <v>4483</v>
          </cell>
          <cell r="D86">
            <v>4171</v>
          </cell>
          <cell r="E86">
            <v>312.33333333333337</v>
          </cell>
          <cell r="I86">
            <v>1754.3098245614035</v>
          </cell>
          <cell r="J86">
            <v>5683.5263157894733</v>
          </cell>
          <cell r="K86">
            <v>3206.467894736842</v>
          </cell>
          <cell r="L86">
            <v>2466.0584210526313</v>
          </cell>
          <cell r="M86">
            <v>13401.17543859649</v>
          </cell>
          <cell r="N86">
            <v>9336</v>
          </cell>
          <cell r="O86">
            <v>4065.1754385964914</v>
          </cell>
          <cell r="P86">
            <v>10489.423728813559</v>
          </cell>
          <cell r="Q86">
            <v>6721</v>
          </cell>
          <cell r="R86">
            <v>3768.4237288135591</v>
          </cell>
          <cell r="S86">
            <v>0</v>
          </cell>
          <cell r="T86">
            <v>1129</v>
          </cell>
          <cell r="U86">
            <v>38413.435307760927</v>
          </cell>
          <cell r="V86">
            <v>22489.309824561402</v>
          </cell>
          <cell r="W86">
            <v>15924.125483199525</v>
          </cell>
          <cell r="X86">
            <v>16058.125483199525</v>
          </cell>
          <cell r="Y86">
            <v>179343</v>
          </cell>
          <cell r="Z86">
            <v>195401.12548319952</v>
          </cell>
          <cell r="AA86">
            <v>173414</v>
          </cell>
          <cell r="AB86">
            <v>368815.12548319955</v>
          </cell>
          <cell r="AC86">
            <v>16009</v>
          </cell>
          <cell r="AD86">
            <v>10689</v>
          </cell>
          <cell r="AE86">
            <v>2570.3098245614037</v>
          </cell>
          <cell r="AF86">
            <v>5037.1254831995248</v>
          </cell>
        </row>
        <row r="87">
          <cell r="C87">
            <v>230.42400000000001</v>
          </cell>
          <cell r="D87">
            <v>178.35599999999999</v>
          </cell>
          <cell r="E87">
            <v>52.068000000000012</v>
          </cell>
          <cell r="I87" t="e">
            <v>#REF!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611.32000000000005</v>
          </cell>
          <cell r="Q87">
            <v>0</v>
          </cell>
          <cell r="R87">
            <v>0</v>
          </cell>
          <cell r="S87" t="e">
            <v>#REF!</v>
          </cell>
          <cell r="T87">
            <v>435.00952727272721</v>
          </cell>
          <cell r="U87">
            <v>230.42400000000001</v>
          </cell>
          <cell r="V87">
            <v>178.35599999999999</v>
          </cell>
          <cell r="W87">
            <v>52.068000000000012</v>
          </cell>
          <cell r="X87">
            <v>52.068000000000012</v>
          </cell>
          <cell r="Y87">
            <v>1358</v>
          </cell>
          <cell r="Z87">
            <v>1410.068</v>
          </cell>
          <cell r="AA87">
            <v>776</v>
          </cell>
          <cell r="AB87">
            <v>2186.0680000000002</v>
          </cell>
          <cell r="AC87">
            <v>0</v>
          </cell>
          <cell r="AD87">
            <v>0</v>
          </cell>
          <cell r="AE87">
            <v>178.35599999999999</v>
          </cell>
          <cell r="AF87">
            <v>52.068000000000012</v>
          </cell>
        </row>
        <row r="88">
          <cell r="C88">
            <v>384</v>
          </cell>
          <cell r="D88">
            <v>297</v>
          </cell>
          <cell r="E88">
            <v>87</v>
          </cell>
          <cell r="I88" t="e">
            <v>#REF!</v>
          </cell>
          <cell r="J88" t="e">
            <v>#REF!</v>
          </cell>
          <cell r="M88" t="e">
            <v>#REF!</v>
          </cell>
          <cell r="P88" t="e">
            <v>#REF!</v>
          </cell>
          <cell r="S88" t="e">
            <v>#REF!</v>
          </cell>
          <cell r="U88">
            <v>384</v>
          </cell>
          <cell r="V88">
            <v>297</v>
          </cell>
          <cell r="W88">
            <v>87</v>
          </cell>
          <cell r="X88">
            <v>87</v>
          </cell>
          <cell r="Y88">
            <v>3097</v>
          </cell>
          <cell r="Z88">
            <v>3184</v>
          </cell>
          <cell r="AA88">
            <v>1294</v>
          </cell>
          <cell r="AB88">
            <v>4478</v>
          </cell>
          <cell r="AC88">
            <v>0</v>
          </cell>
          <cell r="AD88">
            <v>0</v>
          </cell>
          <cell r="AE88">
            <v>297</v>
          </cell>
          <cell r="AF88">
            <v>87</v>
          </cell>
        </row>
        <row r="89">
          <cell r="C89">
            <v>57.666666666666664</v>
          </cell>
          <cell r="D89">
            <v>36</v>
          </cell>
          <cell r="E89">
            <v>21.666666666666664</v>
          </cell>
          <cell r="I89" t="e">
            <v>#REF!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824</v>
          </cell>
          <cell r="U89">
            <v>57.666666666666664</v>
          </cell>
          <cell r="V89">
            <v>36</v>
          </cell>
          <cell r="W89">
            <v>21.666666666666664</v>
          </cell>
          <cell r="X89">
            <v>21.666666666666664</v>
          </cell>
          <cell r="Y89">
            <v>1002</v>
          </cell>
          <cell r="Z89">
            <v>1023.6666666666666</v>
          </cell>
          <cell r="AA89">
            <v>1525</v>
          </cell>
          <cell r="AB89">
            <v>2548.6666666666665</v>
          </cell>
          <cell r="AC89">
            <v>0</v>
          </cell>
          <cell r="AD89">
            <v>0</v>
          </cell>
          <cell r="AE89">
            <v>36</v>
          </cell>
          <cell r="AF89">
            <v>21.666666666666664</v>
          </cell>
        </row>
        <row r="90">
          <cell r="C90">
            <v>0</v>
          </cell>
          <cell r="D90">
            <v>0</v>
          </cell>
          <cell r="E90">
            <v>0</v>
          </cell>
          <cell r="I90" t="e">
            <v>#REF!</v>
          </cell>
          <cell r="J90" t="e">
            <v>#REF!</v>
          </cell>
          <cell r="K90" t="e">
            <v>#REF!</v>
          </cell>
          <cell r="L90" t="e">
            <v>#REF!</v>
          </cell>
          <cell r="M90" t="e">
            <v>#REF!</v>
          </cell>
          <cell r="N90" t="e">
            <v>#REF!</v>
          </cell>
          <cell r="O90" t="e">
            <v>#REF!</v>
          </cell>
          <cell r="P90">
            <v>2586.1559999999999</v>
          </cell>
          <cell r="Q90">
            <v>0</v>
          </cell>
          <cell r="R90">
            <v>0</v>
          </cell>
          <cell r="S90">
            <v>7247.7078787878781</v>
          </cell>
          <cell r="T90">
            <v>3771.5508606060603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</row>
        <row r="91">
          <cell r="C91">
            <v>5155.0906666666669</v>
          </cell>
          <cell r="D91">
            <v>4682.3559999999998</v>
          </cell>
          <cell r="E91">
            <v>473.06800000000004</v>
          </cell>
          <cell r="I91">
            <v>1754.3098245614035</v>
          </cell>
          <cell r="J91">
            <v>5683.5263157894733</v>
          </cell>
          <cell r="K91">
            <v>3206.467894736842</v>
          </cell>
          <cell r="L91">
            <v>2466.0584210526313</v>
          </cell>
          <cell r="M91">
            <v>13401.17543859649</v>
          </cell>
          <cell r="N91">
            <v>9336</v>
          </cell>
          <cell r="O91">
            <v>4065.1754385964914</v>
          </cell>
          <cell r="P91">
            <v>10489.423728813559</v>
          </cell>
          <cell r="Q91">
            <v>6721</v>
          </cell>
          <cell r="R91">
            <v>3768.4237288135591</v>
          </cell>
          <cell r="S91">
            <v>0</v>
          </cell>
          <cell r="T91">
            <v>1129</v>
          </cell>
          <cell r="U91">
            <v>39085.52597442759</v>
          </cell>
          <cell r="V91">
            <v>23000.665824561402</v>
          </cell>
          <cell r="W91">
            <v>16084.86014986619</v>
          </cell>
          <cell r="X91">
            <v>16218.86014986619</v>
          </cell>
          <cell r="Y91">
            <v>184800</v>
          </cell>
          <cell r="Z91">
            <v>201018.86014986617</v>
          </cell>
          <cell r="AA91">
            <v>177009</v>
          </cell>
          <cell r="AB91">
            <v>378027.86014986626</v>
          </cell>
          <cell r="AC91">
            <v>16009</v>
          </cell>
          <cell r="AD91">
            <v>10689</v>
          </cell>
          <cell r="AE91">
            <v>3081.6658245614035</v>
          </cell>
          <cell r="AF91">
            <v>5197.8601498661919</v>
          </cell>
        </row>
        <row r="92">
          <cell r="C92">
            <v>1485.0906666666669</v>
          </cell>
          <cell r="D92">
            <v>1012.3559999999998</v>
          </cell>
          <cell r="E92">
            <v>473.06800000000004</v>
          </cell>
          <cell r="I92">
            <v>1729.3098245614035</v>
          </cell>
          <cell r="J92">
            <v>4172.5263157894733</v>
          </cell>
          <cell r="K92">
            <v>1695.467894736842</v>
          </cell>
          <cell r="L92">
            <v>2466.0584210526313</v>
          </cell>
          <cell r="M92">
            <v>2563.1754385964905</v>
          </cell>
          <cell r="N92">
            <v>1786</v>
          </cell>
          <cell r="O92">
            <v>777.1754385964914</v>
          </cell>
          <cell r="P92">
            <v>2218.4237288135591</v>
          </cell>
          <cell r="Q92">
            <v>1422</v>
          </cell>
          <cell r="R92">
            <v>796.42372881355914</v>
          </cell>
          <cell r="S92">
            <v>0</v>
          </cell>
          <cell r="T92">
            <v>1129</v>
          </cell>
          <cell r="U92">
            <v>14770.52597442759</v>
          </cell>
          <cell r="V92">
            <v>6456.6658245614017</v>
          </cell>
          <cell r="W92">
            <v>8313.8601498661901</v>
          </cell>
          <cell r="X92">
            <v>7802.8601498661901</v>
          </cell>
          <cell r="Y92">
            <v>65204</v>
          </cell>
          <cell r="Z92">
            <v>73006.860149866174</v>
          </cell>
          <cell r="AA92">
            <v>30183</v>
          </cell>
          <cell r="AB92">
            <v>103189.86014986626</v>
          </cell>
          <cell r="AC92">
            <v>3160</v>
          </cell>
          <cell r="AD92">
            <v>2918</v>
          </cell>
          <cell r="AE92">
            <v>3056.6658245614035</v>
          </cell>
          <cell r="AF92">
            <v>5197.8601498661919</v>
          </cell>
        </row>
        <row r="93">
          <cell r="C93">
            <v>88</v>
          </cell>
          <cell r="D93">
            <v>54</v>
          </cell>
          <cell r="E93">
            <v>34</v>
          </cell>
          <cell r="I93">
            <v>480.38</v>
          </cell>
          <cell r="J93">
            <v>669</v>
          </cell>
          <cell r="K93">
            <v>282.3363157894737</v>
          </cell>
          <cell r="L93">
            <v>386.6636842105263</v>
          </cell>
          <cell r="M93">
            <v>286</v>
          </cell>
          <cell r="N93">
            <v>199</v>
          </cell>
          <cell r="O93">
            <v>87</v>
          </cell>
          <cell r="P93">
            <v>125.61671126969965</v>
          </cell>
          <cell r="Q93">
            <v>80</v>
          </cell>
          <cell r="R93">
            <v>45.61671126969965</v>
          </cell>
          <cell r="S93">
            <v>0</v>
          </cell>
          <cell r="T93">
            <v>686</v>
          </cell>
          <cell r="U93">
            <v>1776.9967112696997</v>
          </cell>
          <cell r="V93">
            <v>906.38</v>
          </cell>
          <cell r="W93">
            <v>870.61671126969964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149</v>
          </cell>
          <cell r="AD93">
            <v>233</v>
          </cell>
          <cell r="AE93">
            <v>599.3098245614035</v>
          </cell>
          <cell r="AF93">
            <v>385.1254831995243</v>
          </cell>
        </row>
        <row r="94">
          <cell r="C94">
            <v>950</v>
          </cell>
          <cell r="I94">
            <v>338</v>
          </cell>
          <cell r="J94">
            <v>541</v>
          </cell>
          <cell r="M94">
            <v>874</v>
          </cell>
          <cell r="P94">
            <v>450</v>
          </cell>
          <cell r="S94">
            <v>153</v>
          </cell>
          <cell r="T94">
            <v>0</v>
          </cell>
          <cell r="U94">
            <v>3306</v>
          </cell>
          <cell r="W94" t="e">
            <v>#REF!</v>
          </cell>
          <cell r="X94">
            <v>0</v>
          </cell>
          <cell r="Y94">
            <v>0</v>
          </cell>
          <cell r="Z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12</v>
          </cell>
        </row>
        <row r="95">
          <cell r="C95">
            <v>37</v>
          </cell>
          <cell r="I95">
            <v>338</v>
          </cell>
          <cell r="J95">
            <v>541</v>
          </cell>
          <cell r="M95">
            <v>385</v>
          </cell>
          <cell r="P95">
            <v>445</v>
          </cell>
          <cell r="S95">
            <v>8</v>
          </cell>
          <cell r="T95">
            <v>54</v>
          </cell>
          <cell r="U95">
            <v>1754</v>
          </cell>
          <cell r="W95" t="e">
            <v>#REF!</v>
          </cell>
        </row>
        <row r="96">
          <cell r="C96">
            <v>0</v>
          </cell>
          <cell r="I96">
            <v>0</v>
          </cell>
          <cell r="J96">
            <v>0</v>
          </cell>
          <cell r="M96">
            <v>489</v>
          </cell>
          <cell r="P96">
            <v>5</v>
          </cell>
          <cell r="S96">
            <v>0</v>
          </cell>
          <cell r="U96">
            <v>494</v>
          </cell>
          <cell r="W96" t="e">
            <v>#REF!</v>
          </cell>
        </row>
        <row r="97">
          <cell r="C97">
            <v>913</v>
          </cell>
          <cell r="I97">
            <v>0</v>
          </cell>
          <cell r="J97">
            <v>0</v>
          </cell>
          <cell r="M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3771.5508606060603</v>
          </cell>
          <cell r="U97">
            <v>913</v>
          </cell>
          <cell r="V97">
            <v>0</v>
          </cell>
          <cell r="W97">
            <v>0</v>
          </cell>
          <cell r="X97">
            <v>16562.486363636363</v>
          </cell>
          <cell r="Y97">
            <v>11736</v>
          </cell>
          <cell r="Z97">
            <v>4826.4863636363634</v>
          </cell>
          <cell r="AA97">
            <v>0</v>
          </cell>
          <cell r="AB97">
            <v>0</v>
          </cell>
          <cell r="AC97">
            <v>13534.196363636363</v>
          </cell>
          <cell r="AD97">
            <v>7091</v>
          </cell>
          <cell r="AE97">
            <v>6443.1963636363625</v>
          </cell>
          <cell r="AF97">
            <v>4706.9539393939394</v>
          </cell>
        </row>
        <row r="98">
          <cell r="C98" t="e">
            <v>#REF!</v>
          </cell>
          <cell r="I98" t="e">
            <v>#REF!</v>
          </cell>
          <cell r="J98" t="e">
            <v>#REF!</v>
          </cell>
          <cell r="M98" t="e">
            <v>#REF!</v>
          </cell>
          <cell r="P98">
            <v>2586.1559999999999</v>
          </cell>
          <cell r="Q98">
            <v>0</v>
          </cell>
          <cell r="R98">
            <v>0</v>
          </cell>
          <cell r="S98">
            <v>5649.7078787878781</v>
          </cell>
          <cell r="T98">
            <v>2173.5508606060603</v>
          </cell>
          <cell r="U98">
            <v>0</v>
          </cell>
          <cell r="V98">
            <v>0</v>
          </cell>
          <cell r="W98">
            <v>0</v>
          </cell>
          <cell r="X98">
            <v>2952.4863636363625</v>
          </cell>
          <cell r="Y98">
            <v>2091</v>
          </cell>
          <cell r="Z98">
            <v>861.48636363636342</v>
          </cell>
          <cell r="AA98">
            <v>0</v>
          </cell>
          <cell r="AB98">
            <v>0</v>
          </cell>
          <cell r="AC98">
            <v>1945.1963636363635</v>
          </cell>
          <cell r="AD98">
            <v>1019</v>
          </cell>
          <cell r="AE98">
            <v>926.19636363636255</v>
          </cell>
          <cell r="AF98">
            <v>4706.9539393939394</v>
          </cell>
        </row>
        <row r="99">
          <cell r="C99" t="e">
            <v>#REF!</v>
          </cell>
          <cell r="I99" t="e">
            <v>#REF!</v>
          </cell>
          <cell r="J99" t="e">
            <v>#REF!</v>
          </cell>
          <cell r="M99" t="e">
            <v>#REF!</v>
          </cell>
          <cell r="P99">
            <v>1565</v>
          </cell>
          <cell r="S99">
            <v>4895.1499999999996</v>
          </cell>
          <cell r="U99">
            <v>0</v>
          </cell>
          <cell r="V99">
            <v>0</v>
          </cell>
          <cell r="W99" t="e">
            <v>#REF!</v>
          </cell>
          <cell r="X99">
            <v>290</v>
          </cell>
          <cell r="AC99">
            <v>85</v>
          </cell>
          <cell r="AF99">
            <v>5</v>
          </cell>
        </row>
        <row r="100">
          <cell r="C100">
            <v>1058</v>
          </cell>
          <cell r="I100">
            <v>1</v>
          </cell>
          <cell r="J100">
            <v>2</v>
          </cell>
          <cell r="M100">
            <v>0</v>
          </cell>
          <cell r="P100">
            <v>31</v>
          </cell>
          <cell r="S100">
            <v>1</v>
          </cell>
          <cell r="U100">
            <v>1093</v>
          </cell>
          <cell r="W100" t="e">
            <v>#REF!</v>
          </cell>
          <cell r="X100">
            <v>290</v>
          </cell>
          <cell r="AC100">
            <v>85</v>
          </cell>
          <cell r="AF100">
            <v>5</v>
          </cell>
        </row>
        <row r="101">
          <cell r="C101">
            <v>913</v>
          </cell>
          <cell r="I101">
            <v>0</v>
          </cell>
          <cell r="J101">
            <v>0</v>
          </cell>
          <cell r="M101">
            <v>0</v>
          </cell>
          <cell r="P101">
            <v>0</v>
          </cell>
          <cell r="S101">
            <v>0</v>
          </cell>
          <cell r="U101">
            <v>913</v>
          </cell>
          <cell r="V101">
            <v>0</v>
          </cell>
          <cell r="W101" t="e">
            <v>#REF!</v>
          </cell>
          <cell r="X101">
            <v>109.5</v>
          </cell>
          <cell r="AC101">
            <v>85</v>
          </cell>
        </row>
        <row r="102">
          <cell r="C102">
            <v>50</v>
          </cell>
          <cell r="I102">
            <v>0</v>
          </cell>
          <cell r="J102">
            <v>0</v>
          </cell>
          <cell r="M102">
            <v>0</v>
          </cell>
          <cell r="P102">
            <v>0</v>
          </cell>
          <cell r="S102">
            <v>0</v>
          </cell>
          <cell r="U102">
            <v>50</v>
          </cell>
          <cell r="W102" t="e">
            <v>#REF!</v>
          </cell>
          <cell r="X102">
            <v>0</v>
          </cell>
          <cell r="AC102">
            <v>0</v>
          </cell>
          <cell r="AF102">
            <v>0</v>
          </cell>
        </row>
        <row r="103">
          <cell r="C103">
            <v>95</v>
          </cell>
          <cell r="I103">
            <v>1</v>
          </cell>
          <cell r="J103">
            <v>2</v>
          </cell>
          <cell r="M103" t="e">
            <v>#REF!</v>
          </cell>
          <cell r="P103">
            <v>31</v>
          </cell>
          <cell r="S103">
            <v>1</v>
          </cell>
          <cell r="T103">
            <v>10</v>
          </cell>
          <cell r="U103">
            <v>130</v>
          </cell>
          <cell r="W103" t="e">
            <v>#REF!</v>
          </cell>
        </row>
        <row r="104">
          <cell r="C104">
            <v>3285</v>
          </cell>
          <cell r="I104">
            <v>25</v>
          </cell>
          <cell r="J104">
            <v>59</v>
          </cell>
          <cell r="M104">
            <v>22</v>
          </cell>
          <cell r="P104">
            <v>-14</v>
          </cell>
          <cell r="S104">
            <v>539</v>
          </cell>
          <cell r="T104">
            <v>10</v>
          </cell>
          <cell r="U104">
            <v>3922</v>
          </cell>
          <cell r="W104" t="e">
            <v>#REF!</v>
          </cell>
          <cell r="X104">
            <v>80</v>
          </cell>
          <cell r="AC104">
            <v>85</v>
          </cell>
        </row>
        <row r="105">
          <cell r="C105">
            <v>0</v>
          </cell>
          <cell r="I105">
            <v>0</v>
          </cell>
          <cell r="J105" t="e">
            <v>#REF!</v>
          </cell>
          <cell r="M105" t="e">
            <v>#REF!</v>
          </cell>
          <cell r="P105">
            <v>0</v>
          </cell>
          <cell r="S105">
            <v>261</v>
          </cell>
          <cell r="U105">
            <v>261</v>
          </cell>
          <cell r="W105" t="e">
            <v>#REF!</v>
          </cell>
          <cell r="X105">
            <v>0</v>
          </cell>
        </row>
        <row r="106">
          <cell r="C106">
            <v>3285</v>
          </cell>
          <cell r="I106">
            <v>25</v>
          </cell>
          <cell r="J106">
            <v>59</v>
          </cell>
          <cell r="M106">
            <v>22</v>
          </cell>
          <cell r="P106">
            <v>-14</v>
          </cell>
          <cell r="S106">
            <v>278</v>
          </cell>
          <cell r="T106">
            <v>55</v>
          </cell>
          <cell r="U106">
            <v>3661</v>
          </cell>
          <cell r="V106" t="e">
            <v>#REF!</v>
          </cell>
          <cell r="W106" t="e">
            <v>#REF!</v>
          </cell>
          <cell r="X106">
            <v>80</v>
          </cell>
          <cell r="Y106">
            <v>0</v>
          </cell>
          <cell r="AC106">
            <v>85</v>
          </cell>
        </row>
        <row r="107">
          <cell r="C107">
            <v>0</v>
          </cell>
          <cell r="I107">
            <v>420</v>
          </cell>
          <cell r="J107">
            <v>656</v>
          </cell>
          <cell r="M107" t="e">
            <v>#REF!</v>
          </cell>
          <cell r="P107">
            <v>0</v>
          </cell>
          <cell r="T107">
            <v>55</v>
          </cell>
          <cell r="U107">
            <v>-38.052597442759001</v>
          </cell>
          <cell r="V107">
            <v>-38.052597442759001</v>
          </cell>
          <cell r="W107">
            <v>0</v>
          </cell>
        </row>
        <row r="108">
          <cell r="C108">
            <v>-808</v>
          </cell>
          <cell r="D108">
            <v>0</v>
          </cell>
          <cell r="E108">
            <v>0</v>
          </cell>
          <cell r="I108">
            <v>420</v>
          </cell>
          <cell r="J108">
            <v>656</v>
          </cell>
          <cell r="M108" t="e">
            <v>#REF!</v>
          </cell>
          <cell r="N108">
            <v>0</v>
          </cell>
          <cell r="O108">
            <v>0</v>
          </cell>
          <cell r="P108" t="e">
            <v>#REF!</v>
          </cell>
          <cell r="Q108">
            <v>0</v>
          </cell>
          <cell r="R108">
            <v>0</v>
          </cell>
          <cell r="S108" t="e">
            <v>#REF!</v>
          </cell>
          <cell r="T108">
            <v>0</v>
          </cell>
          <cell r="U108">
            <v>268</v>
          </cell>
          <cell r="V108" t="e">
            <v>#REF!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</row>
        <row r="109">
          <cell r="C109">
            <v>0</v>
          </cell>
          <cell r="D109">
            <v>0</v>
          </cell>
          <cell r="E109">
            <v>0</v>
          </cell>
          <cell r="I109" t="e">
            <v>#REF!</v>
          </cell>
          <cell r="J109" t="e">
            <v>#REF!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S109">
            <v>-17.850000000000364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AC109">
            <v>0</v>
          </cell>
          <cell r="AF109">
            <v>0</v>
          </cell>
        </row>
        <row r="110">
          <cell r="C110" t="e">
            <v>#REF!</v>
          </cell>
          <cell r="I110">
            <v>0</v>
          </cell>
          <cell r="J110">
            <v>0</v>
          </cell>
          <cell r="M110">
            <v>0</v>
          </cell>
          <cell r="P110">
            <v>0</v>
          </cell>
          <cell r="S110">
            <v>-17.850000000000364</v>
          </cell>
          <cell r="U110">
            <v>0</v>
          </cell>
          <cell r="W110" t="e">
            <v>#REF!</v>
          </cell>
          <cell r="AC110">
            <v>0</v>
          </cell>
          <cell r="AF110">
            <v>0</v>
          </cell>
        </row>
        <row r="111">
          <cell r="C111">
            <v>56.375</v>
          </cell>
          <cell r="I111">
            <v>213.25</v>
          </cell>
          <cell r="J111">
            <v>310.75</v>
          </cell>
          <cell r="M111">
            <v>114.125</v>
          </cell>
          <cell r="P111">
            <v>244.25</v>
          </cell>
          <cell r="S111">
            <v>537.625</v>
          </cell>
          <cell r="U111">
            <v>1568.5</v>
          </cell>
          <cell r="W111" t="e">
            <v>#REF!</v>
          </cell>
          <cell r="AC111">
            <v>0</v>
          </cell>
          <cell r="AF111">
            <v>0</v>
          </cell>
        </row>
        <row r="112">
          <cell r="C112">
            <v>1.25</v>
          </cell>
          <cell r="I112">
            <v>13</v>
          </cell>
          <cell r="J112">
            <v>9.3333333333333339</v>
          </cell>
          <cell r="M112">
            <v>0</v>
          </cell>
          <cell r="P112">
            <v>30</v>
          </cell>
          <cell r="S112">
            <v>0</v>
          </cell>
          <cell r="U112">
            <v>53.583333333333336</v>
          </cell>
          <cell r="V112" t="e">
            <v>#REF!</v>
          </cell>
          <cell r="W112" t="e">
            <v>#REF!</v>
          </cell>
          <cell r="X112">
            <v>0</v>
          </cell>
          <cell r="AC112">
            <v>0</v>
          </cell>
          <cell r="AF112">
            <v>0</v>
          </cell>
        </row>
        <row r="113">
          <cell r="C113">
            <v>-12710</v>
          </cell>
          <cell r="P113">
            <v>0</v>
          </cell>
          <cell r="S113">
            <v>18</v>
          </cell>
          <cell r="W113">
            <v>-12710</v>
          </cell>
          <cell r="X113">
            <v>0</v>
          </cell>
          <cell r="AC113">
            <v>0</v>
          </cell>
          <cell r="AF113">
            <v>0</v>
          </cell>
        </row>
        <row r="114">
          <cell r="C114" t="e">
            <v>#REF!</v>
          </cell>
          <cell r="P114">
            <v>0</v>
          </cell>
          <cell r="S114">
            <v>18</v>
          </cell>
          <cell r="U114" t="e">
            <v>#REF!</v>
          </cell>
          <cell r="V114" t="e">
            <v>#REF!</v>
          </cell>
          <cell r="W114" t="e">
            <v>#REF!</v>
          </cell>
          <cell r="X114">
            <v>0</v>
          </cell>
          <cell r="AC114">
            <v>0</v>
          </cell>
          <cell r="AF114">
            <v>0</v>
          </cell>
        </row>
        <row r="115">
          <cell r="C115">
            <v>0</v>
          </cell>
          <cell r="D115">
            <v>0</v>
          </cell>
          <cell r="E115">
            <v>0</v>
          </cell>
          <cell r="I115" t="e">
            <v>#REF!</v>
          </cell>
          <cell r="J115" t="e">
            <v>#REF!</v>
          </cell>
          <cell r="M115" t="e">
            <v>#REF!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65</v>
          </cell>
          <cell r="U115" t="e">
            <v>#REF!</v>
          </cell>
          <cell r="W115" t="e">
            <v>#REF!</v>
          </cell>
          <cell r="X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F115">
            <v>0</v>
          </cell>
        </row>
        <row r="116">
          <cell r="C116" t="e">
            <v>#REF!</v>
          </cell>
          <cell r="D116">
            <v>0</v>
          </cell>
          <cell r="E116">
            <v>0</v>
          </cell>
          <cell r="I116">
            <v>672.25</v>
          </cell>
          <cell r="J116">
            <v>1037.0833333333333</v>
          </cell>
          <cell r="M116">
            <v>136.125</v>
          </cell>
          <cell r="N116">
            <v>0</v>
          </cell>
          <cell r="O116">
            <v>0</v>
          </cell>
          <cell r="P116">
            <v>291.25</v>
          </cell>
          <cell r="Q116">
            <v>0</v>
          </cell>
          <cell r="R116">
            <v>0</v>
          </cell>
          <cell r="S116">
            <v>1077.625</v>
          </cell>
          <cell r="T116">
            <v>0</v>
          </cell>
          <cell r="U116">
            <v>7512.0307358905739</v>
          </cell>
          <cell r="V116" t="e">
            <v>#REF!</v>
          </cell>
          <cell r="W116" t="e">
            <v>#REF!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</row>
        <row r="117">
          <cell r="C117" t="e">
            <v>#REF!</v>
          </cell>
          <cell r="D117">
            <v>0</v>
          </cell>
          <cell r="E117">
            <v>0</v>
          </cell>
          <cell r="I117">
            <v>672.25</v>
          </cell>
          <cell r="J117">
            <v>1037.0833333333333</v>
          </cell>
          <cell r="M117">
            <v>136.125</v>
          </cell>
          <cell r="N117">
            <v>0</v>
          </cell>
          <cell r="O117">
            <v>0</v>
          </cell>
          <cell r="P117">
            <v>291.25</v>
          </cell>
          <cell r="S117">
            <v>1077.625</v>
          </cell>
          <cell r="T117">
            <v>0</v>
          </cell>
          <cell r="U117">
            <v>6599.0307358905739</v>
          </cell>
          <cell r="W117" t="e">
            <v>#REF!</v>
          </cell>
          <cell r="X117">
            <v>0</v>
          </cell>
          <cell r="Z117">
            <v>0</v>
          </cell>
        </row>
        <row r="118">
          <cell r="P118">
            <v>0</v>
          </cell>
          <cell r="S118">
            <v>0</v>
          </cell>
          <cell r="U118" t="e">
            <v>#REF!</v>
          </cell>
          <cell r="W118" t="e">
            <v>#REF!</v>
          </cell>
          <cell r="X118">
            <v>0</v>
          </cell>
          <cell r="AC118">
            <v>0</v>
          </cell>
        </row>
        <row r="119">
          <cell r="P119">
            <v>0</v>
          </cell>
          <cell r="S119">
            <v>0</v>
          </cell>
          <cell r="U119">
            <v>-230.79318209931299</v>
          </cell>
          <cell r="W119" t="e">
            <v>#REF!</v>
          </cell>
          <cell r="X119" t="e">
            <v>#REF!</v>
          </cell>
          <cell r="Y119" t="e">
            <v>#REF!</v>
          </cell>
          <cell r="AC119">
            <v>0</v>
          </cell>
        </row>
        <row r="120">
          <cell r="P120">
            <v>0</v>
          </cell>
          <cell r="S120">
            <v>0</v>
          </cell>
          <cell r="U120">
            <v>-380.52597442758997</v>
          </cell>
          <cell r="V120">
            <v>6725.3341754385983</v>
          </cell>
          <cell r="W120">
            <v>-7406.8601498661901</v>
          </cell>
          <cell r="X120" t="e">
            <v>#REF!</v>
          </cell>
          <cell r="AC120">
            <v>0</v>
          </cell>
          <cell r="AF120">
            <v>0</v>
          </cell>
        </row>
        <row r="121">
          <cell r="P121">
            <v>0</v>
          </cell>
          <cell r="S121">
            <v>0</v>
          </cell>
          <cell r="U121">
            <v>0</v>
          </cell>
          <cell r="W121">
            <v>0</v>
          </cell>
          <cell r="X121">
            <v>0</v>
          </cell>
          <cell r="Z121">
            <v>0</v>
          </cell>
          <cell r="AC121">
            <v>0</v>
          </cell>
        </row>
        <row r="122">
          <cell r="U122">
            <v>-149.73279232827699</v>
          </cell>
          <cell r="AC122">
            <v>0</v>
          </cell>
        </row>
        <row r="123">
          <cell r="S123">
            <v>0</v>
          </cell>
          <cell r="U123">
            <v>7.59</v>
          </cell>
          <cell r="X123">
            <v>0</v>
          </cell>
          <cell r="AF123">
            <v>0</v>
          </cell>
        </row>
        <row r="124">
          <cell r="U124">
            <v>0</v>
          </cell>
          <cell r="W124">
            <v>24998</v>
          </cell>
          <cell r="Y124">
            <v>24998</v>
          </cell>
          <cell r="Z124">
            <v>0</v>
          </cell>
          <cell r="AB124">
            <v>0</v>
          </cell>
        </row>
        <row r="125">
          <cell r="T125">
            <v>0</v>
          </cell>
          <cell r="U125">
            <v>8678</v>
          </cell>
          <cell r="W125">
            <v>8678</v>
          </cell>
          <cell r="X125" t="e">
            <v>#VALUE!</v>
          </cell>
          <cell r="Z125">
            <v>0</v>
          </cell>
          <cell r="AC125">
            <v>0</v>
          </cell>
          <cell r="AE125">
            <v>0</v>
          </cell>
        </row>
        <row r="126">
          <cell r="U126">
            <v>-7406.8601498661901</v>
          </cell>
          <cell r="V126">
            <v>25363</v>
          </cell>
          <cell r="W126">
            <v>30.79</v>
          </cell>
          <cell r="Z126" t="e">
            <v>#DIV/0!</v>
          </cell>
          <cell r="AC126">
            <v>0</v>
          </cell>
        </row>
        <row r="127">
          <cell r="U127">
            <v>30.45</v>
          </cell>
          <cell r="W127" t="e">
            <v>#REF!</v>
          </cell>
          <cell r="Z127" t="e">
            <v>#REF!</v>
          </cell>
          <cell r="AC127" t="e">
            <v>#DIV/0!</v>
          </cell>
        </row>
        <row r="128">
          <cell r="P128">
            <v>274</v>
          </cell>
          <cell r="Q128">
            <v>0</v>
          </cell>
          <cell r="R128">
            <v>0</v>
          </cell>
          <cell r="S128">
            <v>0.1499999999996362</v>
          </cell>
          <cell r="T128">
            <v>0</v>
          </cell>
          <cell r="U128">
            <v>56.44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C128" t="e">
            <v>#DIV/0!</v>
          </cell>
          <cell r="AD128">
            <v>0</v>
          </cell>
          <cell r="AE128">
            <v>0</v>
          </cell>
          <cell r="AF128">
            <v>0</v>
          </cell>
        </row>
        <row r="129">
          <cell r="J129">
            <v>0</v>
          </cell>
          <cell r="P129">
            <v>548</v>
          </cell>
          <cell r="S129">
            <v>0.2999999999992724</v>
          </cell>
          <cell r="U129">
            <v>0</v>
          </cell>
          <cell r="X129">
            <v>0</v>
          </cell>
          <cell r="Y129">
            <v>0</v>
          </cell>
          <cell r="Z129">
            <v>0</v>
          </cell>
          <cell r="AC129">
            <v>0</v>
          </cell>
          <cell r="AD129">
            <v>0</v>
          </cell>
          <cell r="AE129">
            <v>0</v>
          </cell>
          <cell r="AF129">
            <v>0</v>
          </cell>
        </row>
        <row r="130">
          <cell r="W130">
            <v>11.87</v>
          </cell>
          <cell r="Z130" t="e">
            <v>#DIV/0!</v>
          </cell>
        </row>
        <row r="131">
          <cell r="T131">
            <v>0</v>
          </cell>
          <cell r="U131">
            <v>8.49</v>
          </cell>
          <cell r="V131">
            <v>25363</v>
          </cell>
          <cell r="W131">
            <v>0</v>
          </cell>
          <cell r="X131">
            <v>0</v>
          </cell>
          <cell r="AC131" t="e">
            <v>#DIV/0!</v>
          </cell>
        </row>
        <row r="132">
          <cell r="T132">
            <v>0</v>
          </cell>
          <cell r="U132">
            <v>0</v>
          </cell>
          <cell r="V132">
            <v>187.5</v>
          </cell>
          <cell r="W132" t="e">
            <v>#REF!</v>
          </cell>
          <cell r="Z132" t="e">
            <v>#REF!</v>
          </cell>
        </row>
        <row r="133">
          <cell r="T133">
            <v>0</v>
          </cell>
          <cell r="U133">
            <v>6.57</v>
          </cell>
          <cell r="V133">
            <v>25550.5</v>
          </cell>
          <cell r="W133">
            <v>57083</v>
          </cell>
          <cell r="X133">
            <v>57083</v>
          </cell>
          <cell r="AC133" t="e">
            <v>#DIV/0!</v>
          </cell>
        </row>
        <row r="134">
          <cell r="U134">
            <v>29726</v>
          </cell>
          <cell r="V134">
            <v>29726</v>
          </cell>
          <cell r="X134" t="e">
            <v>#REF!</v>
          </cell>
          <cell r="Y134" t="e">
            <v>#VALUE!</v>
          </cell>
          <cell r="Z134" t="e">
            <v>#REF!</v>
          </cell>
          <cell r="AA134" t="e">
            <v>#REF!</v>
          </cell>
        </row>
        <row r="135">
          <cell r="T135">
            <v>300</v>
          </cell>
          <cell r="U135" t="e">
            <v>#REF!</v>
          </cell>
          <cell r="V135" t="e">
            <v>#REF!</v>
          </cell>
          <cell r="W135">
            <v>300</v>
          </cell>
        </row>
        <row r="136">
          <cell r="J136">
            <v>1</v>
          </cell>
          <cell r="T136">
            <v>300</v>
          </cell>
          <cell r="U136">
            <v>300</v>
          </cell>
          <cell r="W136">
            <v>1</v>
          </cell>
        </row>
        <row r="137">
          <cell r="C137">
            <v>0</v>
          </cell>
          <cell r="I137">
            <v>0</v>
          </cell>
          <cell r="J137">
            <v>1</v>
          </cell>
          <cell r="M137">
            <v>0</v>
          </cell>
          <cell r="P137">
            <v>0</v>
          </cell>
          <cell r="S137">
            <v>0</v>
          </cell>
          <cell r="T137">
            <v>142</v>
          </cell>
          <cell r="U137">
            <v>1</v>
          </cell>
        </row>
        <row r="138">
          <cell r="C138" t="e">
            <v>#REF!</v>
          </cell>
          <cell r="I138" t="e">
            <v>#REF!</v>
          </cell>
          <cell r="J138" t="e">
            <v>#REF!</v>
          </cell>
          <cell r="M138" t="e">
            <v>#REF!</v>
          </cell>
          <cell r="P138" t="e">
            <v>#REF!</v>
          </cell>
          <cell r="T138">
            <v>0</v>
          </cell>
          <cell r="U138" t="e">
            <v>#REF!</v>
          </cell>
          <cell r="W138">
            <v>82081</v>
          </cell>
          <cell r="X138">
            <v>57083</v>
          </cell>
          <cell r="Y138">
            <v>24998</v>
          </cell>
          <cell r="Z138">
            <v>0</v>
          </cell>
        </row>
        <row r="139">
          <cell r="C139">
            <v>40</v>
          </cell>
          <cell r="T139">
            <v>0</v>
          </cell>
          <cell r="U139">
            <v>38404</v>
          </cell>
          <cell r="V139">
            <v>29726</v>
          </cell>
          <cell r="W139">
            <v>8678</v>
          </cell>
          <cell r="X139">
            <v>0</v>
          </cell>
          <cell r="AC139">
            <v>0</v>
          </cell>
        </row>
        <row r="140">
          <cell r="U140">
            <v>0</v>
          </cell>
          <cell r="V140">
            <v>0</v>
          </cell>
          <cell r="W140">
            <v>82081</v>
          </cell>
          <cell r="X140">
            <v>57083</v>
          </cell>
          <cell r="Y140">
            <v>24998</v>
          </cell>
        </row>
        <row r="141">
          <cell r="U141">
            <v>38404</v>
          </cell>
          <cell r="V141">
            <v>29726</v>
          </cell>
          <cell r="W141">
            <v>8678</v>
          </cell>
          <cell r="Z141" t="e">
            <v>#REF!</v>
          </cell>
          <cell r="AA141" t="e">
            <v>#REF!</v>
          </cell>
          <cell r="AB141" t="e">
            <v>#REF!</v>
          </cell>
          <cell r="AC141" t="e">
            <v>#REF!</v>
          </cell>
        </row>
        <row r="142">
          <cell r="W142" t="e">
            <v>#REF!</v>
          </cell>
          <cell r="X142" t="e">
            <v>#REF!</v>
          </cell>
          <cell r="Y142" t="e">
            <v>#REF!</v>
          </cell>
          <cell r="AC142">
            <v>3160</v>
          </cell>
          <cell r="AD142">
            <v>2918</v>
          </cell>
          <cell r="AE142">
            <v>3056.6658245614035</v>
          </cell>
          <cell r="AF142">
            <v>5197.8601498661919</v>
          </cell>
        </row>
        <row r="143">
          <cell r="C143">
            <v>17.179166666666667</v>
          </cell>
          <cell r="U143">
            <v>-1</v>
          </cell>
          <cell r="V143">
            <v>29.2</v>
          </cell>
          <cell r="W143">
            <v>-46</v>
          </cell>
        </row>
        <row r="144">
          <cell r="C144">
            <v>0</v>
          </cell>
          <cell r="I144">
            <v>0</v>
          </cell>
          <cell r="J144">
            <v>0</v>
          </cell>
          <cell r="M144">
            <v>0</v>
          </cell>
          <cell r="N144" t="str">
            <v xml:space="preserve">                   КОРИГУВАННЯ   ПЛАНУ   НА   СЕРПЕНЬ  1998 р</v>
          </cell>
          <cell r="P144">
            <v>0</v>
          </cell>
          <cell r="S144">
            <v>0</v>
          </cell>
          <cell r="W144">
            <v>0</v>
          </cell>
        </row>
        <row r="145">
          <cell r="C145">
            <v>0</v>
          </cell>
          <cell r="I145">
            <v>0</v>
          </cell>
          <cell r="J145">
            <v>0</v>
          </cell>
          <cell r="M145">
            <v>0</v>
          </cell>
          <cell r="P145">
            <v>0</v>
          </cell>
          <cell r="S145">
            <v>0</v>
          </cell>
          <cell r="T145">
            <v>312</v>
          </cell>
          <cell r="U145">
            <v>0</v>
          </cell>
          <cell r="W145">
            <v>3847.9000000000005</v>
          </cell>
        </row>
        <row r="146">
          <cell r="C146">
            <v>80</v>
          </cell>
          <cell r="I146">
            <v>615</v>
          </cell>
          <cell r="J146">
            <v>1790</v>
          </cell>
          <cell r="M146">
            <v>592</v>
          </cell>
          <cell r="P146">
            <v>1325</v>
          </cell>
          <cell r="T146">
            <v>194</v>
          </cell>
          <cell r="U146">
            <v>4402</v>
          </cell>
          <cell r="W146">
            <v>2595.8000000000002</v>
          </cell>
        </row>
        <row r="147">
          <cell r="C147">
            <v>80</v>
          </cell>
          <cell r="I147">
            <v>300</v>
          </cell>
          <cell r="J147">
            <v>1360</v>
          </cell>
          <cell r="M147">
            <v>7</v>
          </cell>
          <cell r="P147">
            <v>1174</v>
          </cell>
          <cell r="U147">
            <v>2921</v>
          </cell>
          <cell r="W147">
            <v>0</v>
          </cell>
        </row>
        <row r="148">
          <cell r="I148">
            <v>0</v>
          </cell>
          <cell r="U148">
            <v>0</v>
          </cell>
          <cell r="W148">
            <v>0</v>
          </cell>
        </row>
        <row r="149">
          <cell r="I149">
            <v>0</v>
          </cell>
          <cell r="J149" t="e">
            <v>#REF!</v>
          </cell>
          <cell r="M149" t="e">
            <v>#REF!</v>
          </cell>
          <cell r="P149" t="e">
            <v>#REF!</v>
          </cell>
          <cell r="U149">
            <v>0</v>
          </cell>
          <cell r="W149" t="e">
            <v>#REF!</v>
          </cell>
        </row>
        <row r="150">
          <cell r="C150">
            <v>17.179166666666667</v>
          </cell>
          <cell r="I150">
            <v>35</v>
          </cell>
          <cell r="J150">
            <v>282</v>
          </cell>
          <cell r="K150">
            <v>0</v>
          </cell>
          <cell r="L150">
            <v>0</v>
          </cell>
          <cell r="M150">
            <v>0</v>
          </cell>
          <cell r="N150" t="e">
            <v>#REF!</v>
          </cell>
          <cell r="O150">
            <v>0</v>
          </cell>
          <cell r="P150">
            <v>0</v>
          </cell>
          <cell r="S150">
            <v>0</v>
          </cell>
          <cell r="T150">
            <v>630</v>
          </cell>
          <cell r="U150">
            <v>317</v>
          </cell>
          <cell r="W150">
            <v>1774.0124999999998</v>
          </cell>
        </row>
        <row r="151">
          <cell r="C151">
            <v>17.179166666666667</v>
          </cell>
          <cell r="I151">
            <v>502</v>
          </cell>
          <cell r="J151">
            <v>1041.8333333333333</v>
          </cell>
          <cell r="M151">
            <v>213</v>
          </cell>
          <cell r="U151">
            <v>1774.0124999999998</v>
          </cell>
          <cell r="W151">
            <v>0</v>
          </cell>
        </row>
        <row r="152">
          <cell r="C152">
            <v>0</v>
          </cell>
          <cell r="I152">
            <v>0</v>
          </cell>
          <cell r="J152">
            <v>0</v>
          </cell>
          <cell r="M152">
            <v>0</v>
          </cell>
          <cell r="P152" t="e">
            <v>#REF!</v>
          </cell>
          <cell r="U152">
            <v>0</v>
          </cell>
          <cell r="W152" t="e">
            <v>#REF!</v>
          </cell>
        </row>
        <row r="153">
          <cell r="C153">
            <v>80</v>
          </cell>
          <cell r="I153">
            <v>580</v>
          </cell>
          <cell r="J153">
            <v>1508</v>
          </cell>
          <cell r="M153">
            <v>592</v>
          </cell>
          <cell r="P153">
            <v>1325</v>
          </cell>
          <cell r="U153">
            <v>4085</v>
          </cell>
          <cell r="W153" t="e">
            <v>#REF!</v>
          </cell>
        </row>
        <row r="154">
          <cell r="C154">
            <v>80</v>
          </cell>
          <cell r="I154">
            <v>580</v>
          </cell>
          <cell r="J154">
            <v>1508</v>
          </cell>
          <cell r="M154">
            <v>592</v>
          </cell>
          <cell r="P154">
            <v>1325</v>
          </cell>
          <cell r="W154" t="e">
            <v>#REF!</v>
          </cell>
          <cell r="Y154">
            <v>1507.2</v>
          </cell>
        </row>
        <row r="155">
          <cell r="I155">
            <v>0</v>
          </cell>
          <cell r="J155">
            <v>0</v>
          </cell>
          <cell r="M155">
            <v>0</v>
          </cell>
          <cell r="O155">
            <v>250</v>
          </cell>
          <cell r="P155">
            <v>0</v>
          </cell>
          <cell r="U155">
            <v>0</v>
          </cell>
          <cell r="W155">
            <v>-798.66666666666674</v>
          </cell>
          <cell r="X155" t="str">
            <v>ОЧИК.18.02.</v>
          </cell>
        </row>
        <row r="156">
          <cell r="I156">
            <v>0</v>
          </cell>
          <cell r="J156">
            <v>-298</v>
          </cell>
          <cell r="M156">
            <v>-180</v>
          </cell>
          <cell r="P156">
            <v>-100</v>
          </cell>
          <cell r="U156">
            <v>-578</v>
          </cell>
          <cell r="W156">
            <v>0</v>
          </cell>
        </row>
        <row r="157">
          <cell r="C157" t="e">
            <v>#REF!</v>
          </cell>
          <cell r="D157" t="str">
            <v>АПАРАТ ЕЛЕКТРО</v>
          </cell>
          <cell r="E157" t="str">
            <v>АПАРАТ ТЕПЛО</v>
          </cell>
          <cell r="I157">
            <v>0</v>
          </cell>
          <cell r="J157" t="e">
            <v>#REF!</v>
          </cell>
          <cell r="K157">
            <v>0</v>
          </cell>
          <cell r="L157">
            <v>0</v>
          </cell>
          <cell r="M157" t="e">
            <v>#REF!</v>
          </cell>
          <cell r="N157">
            <v>0</v>
          </cell>
          <cell r="O157">
            <v>0</v>
          </cell>
          <cell r="P157" t="e">
            <v>#REF!</v>
          </cell>
          <cell r="Q157" t="str">
            <v>Е/Е</v>
          </cell>
          <cell r="R157" t="str">
            <v xml:space="preserve"> Т/Е</v>
          </cell>
          <cell r="S157">
            <v>171</v>
          </cell>
          <cell r="T157">
            <v>205</v>
          </cell>
          <cell r="U157">
            <v>0</v>
          </cell>
          <cell r="V157" t="str">
            <v>Е/Е</v>
          </cell>
          <cell r="W157" t="e">
            <v>#REF!</v>
          </cell>
          <cell r="X157" t="str">
            <v>СТАНЦІї ЕЛЕКТРО</v>
          </cell>
          <cell r="Y157" t="str">
            <v>СТАНЦІІ ТЕПЛОВІ</v>
          </cell>
          <cell r="Z157" t="str">
            <v>МЕРЕЖІ ЕЛЕКТРО</v>
          </cell>
          <cell r="AA157" t="str">
            <v>МЕРЕЖІ ТЕПЛОВІ</v>
          </cell>
        </row>
        <row r="158">
          <cell r="C158">
            <v>950</v>
          </cell>
          <cell r="I158">
            <v>758</v>
          </cell>
          <cell r="J158">
            <v>1197</v>
          </cell>
          <cell r="K158">
            <v>0</v>
          </cell>
          <cell r="L158">
            <v>0</v>
          </cell>
          <cell r="M158">
            <v>874</v>
          </cell>
          <cell r="N158">
            <v>0</v>
          </cell>
          <cell r="O158">
            <v>0</v>
          </cell>
          <cell r="P158">
            <v>450</v>
          </cell>
          <cell r="S158">
            <v>414</v>
          </cell>
          <cell r="T158">
            <v>630</v>
          </cell>
          <cell r="U158">
            <v>4643</v>
          </cell>
          <cell r="X158">
            <v>1.954</v>
          </cell>
          <cell r="Y158">
            <v>1.954</v>
          </cell>
          <cell r="Z158">
            <v>1.954</v>
          </cell>
          <cell r="AA158">
            <v>1.905</v>
          </cell>
        </row>
        <row r="159">
          <cell r="C159">
            <v>57</v>
          </cell>
          <cell r="O159">
            <v>250</v>
          </cell>
        </row>
        <row r="160">
          <cell r="C160">
            <v>57</v>
          </cell>
          <cell r="J160" t="e">
            <v>#REF!</v>
          </cell>
          <cell r="M160" t="e">
            <v>#REF!</v>
          </cell>
          <cell r="N160" t="e">
            <v>#REF!</v>
          </cell>
          <cell r="O160">
            <v>250</v>
          </cell>
          <cell r="P160">
            <v>0</v>
          </cell>
          <cell r="S160">
            <v>0</v>
          </cell>
          <cell r="U160" t="e">
            <v>#REF!</v>
          </cell>
          <cell r="X160">
            <v>0</v>
          </cell>
          <cell r="AC160">
            <v>0</v>
          </cell>
        </row>
        <row r="161">
          <cell r="C161">
            <v>0</v>
          </cell>
          <cell r="J161" t="e">
            <v>#REF!</v>
          </cell>
          <cell r="M161" t="e">
            <v>#REF!</v>
          </cell>
          <cell r="N161" t="e">
            <v>#REF!</v>
          </cell>
          <cell r="P161">
            <v>870.40000000000009</v>
          </cell>
          <cell r="S161">
            <v>1918.4</v>
          </cell>
          <cell r="U161" t="e">
            <v>#REF!</v>
          </cell>
          <cell r="X161">
            <v>903.2</v>
          </cell>
          <cell r="AA161" t="e">
            <v>#REF!</v>
          </cell>
          <cell r="AC161">
            <v>622.4</v>
          </cell>
          <cell r="AF161">
            <v>1475</v>
          </cell>
        </row>
        <row r="162">
          <cell r="I162">
            <v>0</v>
          </cell>
          <cell r="J162">
            <v>82.5</v>
          </cell>
          <cell r="M162">
            <v>82.5</v>
          </cell>
          <cell r="N162">
            <v>82.5</v>
          </cell>
          <cell r="P162">
            <v>510.40000000000003</v>
          </cell>
          <cell r="Q162">
            <v>63.33</v>
          </cell>
          <cell r="R162">
            <v>63.33</v>
          </cell>
          <cell r="S162">
            <v>1345</v>
          </cell>
          <cell r="T162">
            <v>63.33</v>
          </cell>
          <cell r="U162">
            <v>82.5</v>
          </cell>
          <cell r="X162">
            <v>837</v>
          </cell>
          <cell r="Z162" t="str">
            <v>ОЧИК.18.02.</v>
          </cell>
          <cell r="AC162">
            <v>468</v>
          </cell>
          <cell r="AD162" t="e">
            <v>#REF!</v>
          </cell>
          <cell r="AF162">
            <v>378</v>
          </cell>
        </row>
        <row r="163">
          <cell r="I163">
            <v>0</v>
          </cell>
          <cell r="J163" t="e">
            <v>#REF!</v>
          </cell>
          <cell r="M163" t="e">
            <v>#REF!</v>
          </cell>
          <cell r="N163" t="e">
            <v>#REF!</v>
          </cell>
          <cell r="P163">
            <v>120</v>
          </cell>
          <cell r="S163">
            <v>0</v>
          </cell>
          <cell r="U163" t="e">
            <v>#REF!</v>
          </cell>
          <cell r="X163">
            <v>126</v>
          </cell>
          <cell r="AC163" t="str">
            <v>ОЧИК.18.02.</v>
          </cell>
          <cell r="AF163">
            <v>100</v>
          </cell>
        </row>
        <row r="164">
          <cell r="C164" t="str">
            <v>АПАРАТ ВСЬОГО</v>
          </cell>
          <cell r="D164" t="str">
            <v>АПАРАТ ЕЛЕКТРО</v>
          </cell>
          <cell r="E164" t="str">
            <v>АПАРАТ ТЕПЛО</v>
          </cell>
          <cell r="I164" t="str">
            <v>ККМ</v>
          </cell>
          <cell r="J164" t="str">
            <v>КТМ</v>
          </cell>
          <cell r="M164" t="str">
            <v>ТЕЦ-5 ВСЬОГО</v>
          </cell>
          <cell r="N164" t="str">
            <v>Е/Е</v>
          </cell>
          <cell r="O164" t="str">
            <v xml:space="preserve"> Т/Е</v>
          </cell>
          <cell r="P164">
            <v>70</v>
          </cell>
          <cell r="Q164" t="str">
            <v>Е/Е</v>
          </cell>
          <cell r="R164" t="str">
            <v xml:space="preserve"> Т/Е</v>
          </cell>
          <cell r="S164">
            <v>0</v>
          </cell>
          <cell r="T164" t="str">
            <v>ДОП.ВИР. СТ.ОРГ.</v>
          </cell>
          <cell r="U164" t="e">
            <v>#REF!</v>
          </cell>
          <cell r="W164" t="str">
            <v>АК КЕ ВСЬОГО</v>
          </cell>
          <cell r="X164">
            <v>107</v>
          </cell>
          <cell r="Y164" t="str">
            <v xml:space="preserve"> Т/Е</v>
          </cell>
          <cell r="Z164" t="str">
            <v>СТАНЦІї ЕЛЕКТРО</v>
          </cell>
          <cell r="AA164" t="str">
            <v>СТАНЦІІ ТЕПЛОВІ</v>
          </cell>
          <cell r="AB164" t="str">
            <v>МЕРЕЖІ ЕЛЕКТРО</v>
          </cell>
          <cell r="AC164">
            <v>41</v>
          </cell>
          <cell r="AF164">
            <v>80</v>
          </cell>
        </row>
        <row r="165">
          <cell r="C165" t="str">
            <v>АПАРАТ ВСЬОГО</v>
          </cell>
          <cell r="D165" t="str">
            <v>АПАРАТ ЕЛЕКТРО</v>
          </cell>
          <cell r="E165" t="str">
            <v>АПАРАТ ТЕПЛО</v>
          </cell>
          <cell r="I165" t="str">
            <v>ККМ</v>
          </cell>
          <cell r="J165" t="str">
            <v>КТМ</v>
          </cell>
          <cell r="K165">
            <v>2.78</v>
          </cell>
          <cell r="L165">
            <v>2.78</v>
          </cell>
          <cell r="M165" t="str">
            <v>ТЕЦ-5 ВСЬОГО</v>
          </cell>
          <cell r="N165" t="str">
            <v>Е/Е</v>
          </cell>
          <cell r="O165" t="str">
            <v xml:space="preserve"> Т/Е</v>
          </cell>
          <cell r="P165" t="str">
            <v>ТЕЦ-6 ВСЬОГО</v>
          </cell>
          <cell r="Q165" t="str">
            <v>Е/Е</v>
          </cell>
          <cell r="R165" t="str">
            <v xml:space="preserve"> Т/Е</v>
          </cell>
          <cell r="S165" t="str">
            <v xml:space="preserve">ДОП.ВИР. </v>
          </cell>
          <cell r="T165" t="str">
            <v>ДОП.ВИР. СТ.ОРГ.</v>
          </cell>
          <cell r="U165" t="str">
            <v>АК КЕ ВСЬОГО</v>
          </cell>
          <cell r="V165" t="str">
            <v>Е/Е</v>
          </cell>
          <cell r="W165" t="str">
            <v xml:space="preserve"> Т/Е</v>
          </cell>
          <cell r="Z165">
            <v>2.1804999999999999</v>
          </cell>
          <cell r="AA165">
            <v>2.1804999999999999</v>
          </cell>
          <cell r="AB165">
            <v>2.1804999999999999</v>
          </cell>
          <cell r="AC165" t="str">
            <v>СТАНЦІї ЕЛЕКТРО</v>
          </cell>
          <cell r="AD165" t="str">
            <v>СТАНЦІІ ТЕПЛОВІ</v>
          </cell>
          <cell r="AE165" t="str">
            <v>МЕРЕЖІ ЕЛЕКТРО</v>
          </cell>
          <cell r="AF165" t="str">
            <v>МЕРЕЖІ ТЕПЛОВІ</v>
          </cell>
        </row>
        <row r="166">
          <cell r="C166">
            <v>2.1149</v>
          </cell>
          <cell r="J166">
            <v>2.1435</v>
          </cell>
          <cell r="M166">
            <v>2.1435</v>
          </cell>
          <cell r="N166">
            <v>2.1435</v>
          </cell>
          <cell r="O166">
            <v>2.1435</v>
          </cell>
          <cell r="P166">
            <v>2.1435</v>
          </cell>
          <cell r="Q166">
            <v>2.1435</v>
          </cell>
          <cell r="R166">
            <v>2.1435</v>
          </cell>
          <cell r="S166">
            <v>2.1435</v>
          </cell>
          <cell r="T166">
            <v>2.1435</v>
          </cell>
          <cell r="U166">
            <v>2.1435</v>
          </cell>
          <cell r="AC166">
            <v>2.1804999999999999</v>
          </cell>
          <cell r="AD166">
            <v>2.1804999999999999</v>
          </cell>
          <cell r="AE166">
            <v>2.1804999999999999</v>
          </cell>
          <cell r="AF166">
            <v>1.905</v>
          </cell>
        </row>
        <row r="167">
          <cell r="J167">
            <v>4.2000000000000028</v>
          </cell>
          <cell r="M167">
            <v>31.319999999999993</v>
          </cell>
          <cell r="N167" t="e">
            <v>#REF!</v>
          </cell>
          <cell r="P167">
            <v>153</v>
          </cell>
          <cell r="S167">
            <v>679.5454545454545</v>
          </cell>
          <cell r="U167" t="e">
            <v>#REF!</v>
          </cell>
          <cell r="W167">
            <v>57.239999999999995</v>
          </cell>
          <cell r="X167">
            <v>236.36363636363637</v>
          </cell>
          <cell r="Z167">
            <v>221.49122807017542</v>
          </cell>
          <cell r="AC167">
            <v>159.36363636363637</v>
          </cell>
          <cell r="AF167">
            <v>296.27272727272725</v>
          </cell>
        </row>
        <row r="168">
          <cell r="J168">
            <v>0.75</v>
          </cell>
          <cell r="M168">
            <v>26.159999999999997</v>
          </cell>
          <cell r="P168">
            <v>17.39</v>
          </cell>
          <cell r="S168">
            <v>1238.8545454545456</v>
          </cell>
          <cell r="U168">
            <v>44.3</v>
          </cell>
          <cell r="W168">
            <v>65.146999999999991</v>
          </cell>
          <cell r="X168">
            <v>666.83636363636367</v>
          </cell>
          <cell r="Z168">
            <v>252.49999999999997</v>
          </cell>
          <cell r="AC168">
            <v>221.49122807017542</v>
          </cell>
        </row>
        <row r="169">
          <cell r="I169">
            <v>0</v>
          </cell>
          <cell r="J169">
            <v>0.78999999999999915</v>
          </cell>
          <cell r="M169">
            <v>29.880000000000003</v>
          </cell>
          <cell r="P169">
            <v>19.82</v>
          </cell>
          <cell r="S169">
            <v>1918.4</v>
          </cell>
          <cell r="T169">
            <v>82.5</v>
          </cell>
          <cell r="U169">
            <v>50.49</v>
          </cell>
          <cell r="W169">
            <v>82.5</v>
          </cell>
          <cell r="X169">
            <v>903.2</v>
          </cell>
          <cell r="Z169">
            <v>66</v>
          </cell>
          <cell r="AC169">
            <v>252.49999999999997</v>
          </cell>
        </row>
        <row r="170">
          <cell r="I170">
            <v>0</v>
          </cell>
          <cell r="J170">
            <v>82.5</v>
          </cell>
          <cell r="M170">
            <v>82.5</v>
          </cell>
          <cell r="P170">
            <v>82.5</v>
          </cell>
          <cell r="S170">
            <v>82.5</v>
          </cell>
          <cell r="T170">
            <v>82.5</v>
          </cell>
          <cell r="U170">
            <v>82.5</v>
          </cell>
          <cell r="W170">
            <v>288.75</v>
          </cell>
          <cell r="X170">
            <v>0</v>
          </cell>
          <cell r="Z170">
            <v>143.91299999999998</v>
          </cell>
          <cell r="AC170">
            <v>66</v>
          </cell>
        </row>
        <row r="171">
          <cell r="I171">
            <v>0</v>
          </cell>
          <cell r="J171">
            <v>176.84</v>
          </cell>
          <cell r="M171">
            <v>176.84</v>
          </cell>
          <cell r="P171">
            <v>176.84</v>
          </cell>
          <cell r="S171">
            <v>0</v>
          </cell>
          <cell r="U171">
            <v>176.84</v>
          </cell>
          <cell r="W171">
            <v>16528</v>
          </cell>
          <cell r="X171">
            <v>0</v>
          </cell>
          <cell r="Z171">
            <v>31875</v>
          </cell>
          <cell r="AC171">
            <v>143.91299999999998</v>
          </cell>
          <cell r="AF171">
            <v>0</v>
          </cell>
        </row>
        <row r="172">
          <cell r="J172">
            <v>133</v>
          </cell>
          <cell r="M172">
            <v>4626</v>
          </cell>
          <cell r="P172">
            <v>3075</v>
          </cell>
          <cell r="Q172">
            <v>0</v>
          </cell>
          <cell r="R172">
            <v>0</v>
          </cell>
          <cell r="S172">
            <v>4913.1499999999996</v>
          </cell>
          <cell r="T172">
            <v>0</v>
          </cell>
          <cell r="U172">
            <v>7834</v>
          </cell>
          <cell r="V172">
            <v>0</v>
          </cell>
          <cell r="W172">
            <v>0</v>
          </cell>
          <cell r="X172">
            <v>290</v>
          </cell>
          <cell r="Y172">
            <v>0</v>
          </cell>
          <cell r="Z172">
            <v>0</v>
          </cell>
          <cell r="AA172">
            <v>0</v>
          </cell>
          <cell r="AB172">
            <v>0</v>
          </cell>
          <cell r="AC172">
            <v>31875</v>
          </cell>
          <cell r="AD172">
            <v>0</v>
          </cell>
          <cell r="AE172">
            <v>0</v>
          </cell>
          <cell r="AF172">
            <v>5</v>
          </cell>
        </row>
        <row r="173">
          <cell r="J173">
            <v>40.5</v>
          </cell>
          <cell r="M173">
            <v>48.28</v>
          </cell>
          <cell r="P173">
            <v>1565</v>
          </cell>
          <cell r="Q173">
            <v>0</v>
          </cell>
          <cell r="R173">
            <v>0</v>
          </cell>
          <cell r="S173">
            <v>4913.1499999999996</v>
          </cell>
          <cell r="T173">
            <v>0</v>
          </cell>
          <cell r="U173">
            <v>7834</v>
          </cell>
          <cell r="V173">
            <v>0</v>
          </cell>
          <cell r="W173">
            <v>0</v>
          </cell>
          <cell r="X173">
            <v>290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85</v>
          </cell>
          <cell r="AD173">
            <v>0</v>
          </cell>
          <cell r="AE173">
            <v>0</v>
          </cell>
          <cell r="AF173">
            <v>5</v>
          </cell>
        </row>
        <row r="174">
          <cell r="C174">
            <v>75</v>
          </cell>
          <cell r="I174">
            <v>75</v>
          </cell>
          <cell r="J174">
            <v>10.15</v>
          </cell>
          <cell r="M174">
            <v>38.94</v>
          </cell>
          <cell r="P174">
            <v>31.61</v>
          </cell>
          <cell r="R174">
            <v>0</v>
          </cell>
          <cell r="S174">
            <v>0</v>
          </cell>
          <cell r="T174">
            <v>0</v>
          </cell>
          <cell r="U174">
            <v>80.7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  <cell r="AA174">
            <v>0</v>
          </cell>
          <cell r="AB174">
            <v>0</v>
          </cell>
          <cell r="AC174">
            <v>0</v>
          </cell>
          <cell r="AE174">
            <v>0</v>
          </cell>
          <cell r="AF174">
            <v>0</v>
          </cell>
        </row>
        <row r="175">
          <cell r="J175">
            <v>11.56</v>
          </cell>
          <cell r="K175">
            <v>0</v>
          </cell>
          <cell r="L175">
            <v>0</v>
          </cell>
          <cell r="M175">
            <v>44.35</v>
          </cell>
          <cell r="P175">
            <v>36</v>
          </cell>
          <cell r="U175">
            <v>91.91</v>
          </cell>
          <cell r="W175">
            <v>63.33</v>
          </cell>
          <cell r="X175">
            <v>195.28</v>
          </cell>
        </row>
        <row r="176">
          <cell r="J176">
            <v>63.33</v>
          </cell>
          <cell r="M176">
            <v>63.33</v>
          </cell>
          <cell r="P176">
            <v>63.33</v>
          </cell>
          <cell r="U176">
            <v>63.33</v>
          </cell>
          <cell r="W176">
            <v>216.84</v>
          </cell>
          <cell r="X176">
            <v>14810</v>
          </cell>
        </row>
        <row r="177">
          <cell r="J177">
            <v>135.75</v>
          </cell>
          <cell r="M177">
            <v>135.75</v>
          </cell>
          <cell r="P177">
            <v>135.75</v>
          </cell>
          <cell r="U177">
            <v>135.75</v>
          </cell>
          <cell r="V177" t="e">
            <v>#REF!</v>
          </cell>
          <cell r="W177">
            <v>29438</v>
          </cell>
        </row>
        <row r="178">
          <cell r="J178">
            <v>1378</v>
          </cell>
          <cell r="M178">
            <v>5286</v>
          </cell>
          <cell r="N178" t="e">
            <v>#REF!</v>
          </cell>
          <cell r="O178" t="e">
            <v>#REF!</v>
          </cell>
          <cell r="P178">
            <v>4291</v>
          </cell>
          <cell r="Q178">
            <v>0</v>
          </cell>
          <cell r="R178">
            <v>0</v>
          </cell>
          <cell r="S178">
            <v>1900.3199999999997</v>
          </cell>
          <cell r="T178">
            <v>598.00952727272715</v>
          </cell>
          <cell r="U178">
            <v>10955</v>
          </cell>
          <cell r="V178">
            <v>0</v>
          </cell>
          <cell r="W178">
            <v>0</v>
          </cell>
          <cell r="X178">
            <v>643.65000000000009</v>
          </cell>
          <cell r="Y178">
            <v>74.900000000000006</v>
          </cell>
          <cell r="Z178">
            <v>281.5</v>
          </cell>
          <cell r="AA178">
            <v>0</v>
          </cell>
          <cell r="AB178">
            <v>0</v>
          </cell>
          <cell r="AC178">
            <v>537.76</v>
          </cell>
          <cell r="AF178">
            <v>1730.76</v>
          </cell>
        </row>
        <row r="179">
          <cell r="J179">
            <v>0</v>
          </cell>
          <cell r="M179">
            <v>0</v>
          </cell>
          <cell r="N179" t="e">
            <v>#REF!</v>
          </cell>
          <cell r="O179" t="e">
            <v>#REF!</v>
          </cell>
          <cell r="P179">
            <v>153</v>
          </cell>
          <cell r="Q179">
            <v>0</v>
          </cell>
          <cell r="R179">
            <v>0</v>
          </cell>
          <cell r="S179">
            <v>679.5454545454545</v>
          </cell>
          <cell r="T179">
            <v>0</v>
          </cell>
          <cell r="U179">
            <v>10955</v>
          </cell>
          <cell r="V179">
            <v>0</v>
          </cell>
          <cell r="W179">
            <v>0</v>
          </cell>
          <cell r="X179">
            <v>236.36363636363637</v>
          </cell>
          <cell r="Y179">
            <v>167</v>
          </cell>
          <cell r="Z179">
            <v>69.363636363636374</v>
          </cell>
          <cell r="AA179">
            <v>0</v>
          </cell>
          <cell r="AB179">
            <v>0</v>
          </cell>
          <cell r="AC179">
            <v>159.36363636363637</v>
          </cell>
          <cell r="AD179">
            <v>83</v>
          </cell>
          <cell r="AE179">
            <v>76.36363636363636</v>
          </cell>
          <cell r="AF179">
            <v>296.27272727272725</v>
          </cell>
        </row>
        <row r="180">
          <cell r="J180">
            <v>0</v>
          </cell>
          <cell r="M180">
            <v>4.3</v>
          </cell>
          <cell r="N180" t="e">
            <v>#REF!</v>
          </cell>
          <cell r="O180" t="e">
            <v>#REF!</v>
          </cell>
          <cell r="P180">
            <v>4.2</v>
          </cell>
          <cell r="Q180">
            <v>0</v>
          </cell>
          <cell r="R180">
            <v>0</v>
          </cell>
          <cell r="S180">
            <v>13.666666666666666</v>
          </cell>
          <cell r="T180">
            <v>13.666666666666666</v>
          </cell>
          <cell r="U180">
            <v>8.5</v>
          </cell>
          <cell r="V180">
            <v>0</v>
          </cell>
          <cell r="W180">
            <v>0</v>
          </cell>
          <cell r="X180">
            <v>708.80000000000007</v>
          </cell>
          <cell r="Y180">
            <v>121.7</v>
          </cell>
          <cell r="Z180">
            <v>103.9</v>
          </cell>
          <cell r="AA180">
            <v>0</v>
          </cell>
          <cell r="AB180">
            <v>0</v>
          </cell>
          <cell r="AC180">
            <v>75.839416058394164</v>
          </cell>
          <cell r="AF180">
            <v>12</v>
          </cell>
        </row>
        <row r="181">
          <cell r="C181">
            <v>75</v>
          </cell>
          <cell r="I181">
            <v>75</v>
          </cell>
          <cell r="J181">
            <v>0</v>
          </cell>
          <cell r="M181">
            <v>5.9</v>
          </cell>
          <cell r="P181">
            <v>5.8</v>
          </cell>
          <cell r="T181">
            <v>0</v>
          </cell>
          <cell r="U181">
            <v>11.7</v>
          </cell>
          <cell r="V181" t="e">
            <v>#REF!</v>
          </cell>
          <cell r="W181">
            <v>100.5</v>
          </cell>
          <cell r="X181">
            <v>52</v>
          </cell>
          <cell r="Y181">
            <v>52</v>
          </cell>
          <cell r="Z181">
            <v>89.557440953909662</v>
          </cell>
          <cell r="AC181">
            <v>103.9</v>
          </cell>
        </row>
        <row r="182">
          <cell r="C182">
            <v>75</v>
          </cell>
          <cell r="I182">
            <v>75</v>
          </cell>
          <cell r="J182">
            <v>100.5</v>
          </cell>
          <cell r="K182">
            <v>0</v>
          </cell>
          <cell r="L182">
            <v>0</v>
          </cell>
          <cell r="M182">
            <v>100.5</v>
          </cell>
          <cell r="P182">
            <v>100.5</v>
          </cell>
          <cell r="T182">
            <v>0</v>
          </cell>
          <cell r="U182">
            <v>100.5</v>
          </cell>
          <cell r="V182" t="e">
            <v>#REF!</v>
          </cell>
          <cell r="W182">
            <v>344.11199999999997</v>
          </cell>
          <cell r="X182">
            <v>43426</v>
          </cell>
          <cell r="Y182">
            <v>9167.3552188552203</v>
          </cell>
          <cell r="Z182">
            <v>195.28</v>
          </cell>
          <cell r="AC182">
            <v>89.557440953909662</v>
          </cell>
          <cell r="AF182">
            <v>75</v>
          </cell>
        </row>
        <row r="183">
          <cell r="J183">
            <v>215.42175</v>
          </cell>
          <cell r="K183">
            <v>0</v>
          </cell>
          <cell r="L183">
            <v>0</v>
          </cell>
          <cell r="M183">
            <v>215.42175</v>
          </cell>
          <cell r="P183">
            <v>215.42175</v>
          </cell>
          <cell r="S183">
            <v>1460.8666666666668</v>
          </cell>
          <cell r="U183">
            <v>215.42175</v>
          </cell>
          <cell r="W183">
            <v>0</v>
          </cell>
          <cell r="X183">
            <v>363.19999999999868</v>
          </cell>
          <cell r="Z183">
            <v>14810</v>
          </cell>
          <cell r="AC183">
            <v>195.28</v>
          </cell>
          <cell r="AF183">
            <v>1259.4666666666667</v>
          </cell>
        </row>
        <row r="184">
          <cell r="J184">
            <v>0</v>
          </cell>
          <cell r="M184">
            <v>926</v>
          </cell>
          <cell r="P184">
            <v>905</v>
          </cell>
          <cell r="U184">
            <v>1831</v>
          </cell>
          <cell r="W184">
            <v>0</v>
          </cell>
          <cell r="AC184">
            <v>14810</v>
          </cell>
        </row>
        <row r="185">
          <cell r="J185">
            <v>50.9</v>
          </cell>
          <cell r="M185">
            <v>90.6</v>
          </cell>
          <cell r="N185">
            <v>48.2</v>
          </cell>
          <cell r="O185">
            <v>42.399999999999991</v>
          </cell>
          <cell r="P185">
            <v>78.3</v>
          </cell>
          <cell r="Q185">
            <v>30.9</v>
          </cell>
          <cell r="R185">
            <v>47.4</v>
          </cell>
          <cell r="U185">
            <v>1831</v>
          </cell>
          <cell r="V185" t="str">
            <v>Е/Е</v>
          </cell>
          <cell r="W185">
            <v>219.79999999999998</v>
          </cell>
          <cell r="X185">
            <v>79.099999999999994</v>
          </cell>
          <cell r="Y185">
            <v>140.69999999999999</v>
          </cell>
          <cell r="Z185">
            <v>356.4</v>
          </cell>
          <cell r="AA185">
            <v>74.900000000000006</v>
          </cell>
          <cell r="AB185">
            <v>281.5</v>
          </cell>
        </row>
        <row r="186">
          <cell r="J186">
            <v>12.35</v>
          </cell>
          <cell r="M186">
            <v>80.13</v>
          </cell>
          <cell r="N186">
            <v>55.82</v>
          </cell>
          <cell r="O186">
            <v>24.309999999999995</v>
          </cell>
          <cell r="P186">
            <v>61.620000000000005</v>
          </cell>
          <cell r="Q186">
            <v>39.479999999999997</v>
          </cell>
          <cell r="R186">
            <v>22.140000000000008</v>
          </cell>
          <cell r="U186">
            <v>154.1</v>
          </cell>
          <cell r="V186">
            <v>95.3</v>
          </cell>
          <cell r="W186">
            <v>58.8</v>
          </cell>
          <cell r="X186">
            <v>17090</v>
          </cell>
          <cell r="Y186">
            <v>28877</v>
          </cell>
          <cell r="Z186">
            <v>46685</v>
          </cell>
          <cell r="AA186">
            <v>9811.1854657688</v>
          </cell>
          <cell r="AB186">
            <v>36873.814534231198</v>
          </cell>
          <cell r="AC186">
            <v>356.4</v>
          </cell>
          <cell r="AD186">
            <v>74.900000000000006</v>
          </cell>
          <cell r="AE186">
            <v>281.5</v>
          </cell>
        </row>
        <row r="187">
          <cell r="J187">
            <v>1511</v>
          </cell>
          <cell r="M187">
            <v>10838</v>
          </cell>
          <cell r="N187">
            <v>7550</v>
          </cell>
          <cell r="O187">
            <v>3288</v>
          </cell>
          <cell r="P187">
            <v>8271</v>
          </cell>
          <cell r="Q187">
            <v>5299</v>
          </cell>
          <cell r="R187">
            <v>2972</v>
          </cell>
          <cell r="S187" t="str">
            <v>КТМ</v>
          </cell>
          <cell r="T187">
            <v>0</v>
          </cell>
          <cell r="U187">
            <v>20620</v>
          </cell>
          <cell r="V187">
            <v>12849</v>
          </cell>
          <cell r="W187">
            <v>7771</v>
          </cell>
          <cell r="X187" t="str">
            <v>ТЕЦ-5 ВСЬОГО</v>
          </cell>
          <cell r="Y187" t="str">
            <v>Е/Е</v>
          </cell>
          <cell r="Z187" t="str">
            <v xml:space="preserve"> Т/Е</v>
          </cell>
          <cell r="AA187">
            <v>130.99</v>
          </cell>
          <cell r="AB187">
            <v>130.99</v>
          </cell>
          <cell r="AC187">
            <v>46685</v>
          </cell>
          <cell r="AD187">
            <v>9811.1854657688</v>
          </cell>
          <cell r="AE187">
            <v>36873.814534231198</v>
          </cell>
          <cell r="AF187" t="str">
            <v>Е/Е</v>
          </cell>
        </row>
        <row r="188">
          <cell r="J188">
            <v>122.35</v>
          </cell>
          <cell r="M188">
            <v>135.26</v>
          </cell>
          <cell r="N188">
            <v>135.26</v>
          </cell>
          <cell r="O188">
            <v>135.25</v>
          </cell>
          <cell r="P188">
            <v>134.22999999999999</v>
          </cell>
          <cell r="Q188">
            <v>134.22</v>
          </cell>
          <cell r="R188">
            <v>134.24</v>
          </cell>
          <cell r="S188">
            <v>0</v>
          </cell>
          <cell r="T188">
            <v>0</v>
          </cell>
          <cell r="U188">
            <v>133.81</v>
          </cell>
          <cell r="V188">
            <v>134.83000000000001</v>
          </cell>
          <cell r="W188">
            <v>132.16</v>
          </cell>
          <cell r="X188" t="e">
            <v>#REF!</v>
          </cell>
          <cell r="Y188" t="e">
            <v>#REF!</v>
          </cell>
          <cell r="Z188">
            <v>52</v>
          </cell>
          <cell r="AA188">
            <v>52</v>
          </cell>
          <cell r="AC188">
            <v>130.99</v>
          </cell>
          <cell r="AD188">
            <v>130.99</v>
          </cell>
          <cell r="AE188">
            <v>130.99</v>
          </cell>
          <cell r="AF188">
            <v>0</v>
          </cell>
        </row>
        <row r="189">
          <cell r="M189">
            <v>19746</v>
          </cell>
          <cell r="N189">
            <v>110.89999999999998</v>
          </cell>
          <cell r="O189">
            <v>-52.500000000000014</v>
          </cell>
          <cell r="P189">
            <v>16686</v>
          </cell>
          <cell r="Q189">
            <v>102.69999999999999</v>
          </cell>
          <cell r="R189">
            <v>-47.700000000000017</v>
          </cell>
          <cell r="U189">
            <v>25</v>
          </cell>
          <cell r="V189">
            <v>25</v>
          </cell>
          <cell r="W189">
            <v>0</v>
          </cell>
          <cell r="X189" t="e">
            <v>#REF!</v>
          </cell>
          <cell r="Y189" t="e">
            <v>#REF!</v>
          </cell>
          <cell r="Z189">
            <v>46737</v>
          </cell>
          <cell r="AA189">
            <v>9863.1854657688</v>
          </cell>
          <cell r="AB189">
            <v>36873.814534231198</v>
          </cell>
          <cell r="AC189">
            <v>52</v>
          </cell>
          <cell r="AD189">
            <v>52</v>
          </cell>
        </row>
        <row r="190">
          <cell r="M190">
            <v>10838</v>
          </cell>
          <cell r="N190" t="e">
            <v>#REF!</v>
          </cell>
          <cell r="O190" t="e">
            <v>#REF!</v>
          </cell>
          <cell r="P190">
            <v>8271</v>
          </cell>
          <cell r="Q190" t="e">
            <v>#REF!</v>
          </cell>
          <cell r="R190" t="e">
            <v>#REF!</v>
          </cell>
          <cell r="S190">
            <v>8.3000000000000007</v>
          </cell>
          <cell r="U190">
            <v>20645</v>
          </cell>
          <cell r="V190">
            <v>12874</v>
          </cell>
          <cell r="W190">
            <v>7771</v>
          </cell>
          <cell r="X190">
            <v>70.7</v>
          </cell>
          <cell r="AC190">
            <v>46737</v>
          </cell>
          <cell r="AD190">
            <v>9863.1854657688</v>
          </cell>
          <cell r="AE190">
            <v>36873.814534231198</v>
          </cell>
        </row>
        <row r="191">
          <cell r="N191" t="e">
            <v>#REF!</v>
          </cell>
          <cell r="O191" t="e">
            <v>#REF!</v>
          </cell>
          <cell r="Q191" t="e">
            <v>#REF!</v>
          </cell>
          <cell r="R191" t="e">
            <v>#REF!</v>
          </cell>
          <cell r="S191">
            <v>9.5</v>
          </cell>
          <cell r="X191">
            <v>81</v>
          </cell>
          <cell r="AC191">
            <v>68.900000000000006</v>
          </cell>
        </row>
        <row r="192">
          <cell r="N192" t="e">
            <v>#REF!</v>
          </cell>
          <cell r="O192" t="e">
            <v>#REF!</v>
          </cell>
          <cell r="P192">
            <v>0</v>
          </cell>
          <cell r="Q192" t="e">
            <v>#REF!</v>
          </cell>
          <cell r="R192" t="e">
            <v>#REF!</v>
          </cell>
          <cell r="S192">
            <v>0</v>
          </cell>
          <cell r="V192" t="e">
            <v>#REF!</v>
          </cell>
          <cell r="W192" t="e">
            <v>#REF!</v>
          </cell>
          <cell r="X192">
            <v>0</v>
          </cell>
          <cell r="AC192">
            <v>0</v>
          </cell>
        </row>
        <row r="193">
          <cell r="P193">
            <v>0</v>
          </cell>
          <cell r="S193">
            <v>192.5</v>
          </cell>
          <cell r="X193">
            <v>192.5</v>
          </cell>
          <cell r="AC193">
            <v>192.5</v>
          </cell>
        </row>
        <row r="194">
          <cell r="S194">
            <v>1598</v>
          </cell>
          <cell r="X194">
            <v>4948.1398501338099</v>
          </cell>
          <cell r="Z194">
            <v>4948.1398501338263</v>
          </cell>
          <cell r="AB194">
            <v>4948.1398501337389</v>
          </cell>
          <cell r="AC194">
            <v>11589</v>
          </cell>
        </row>
        <row r="196">
          <cell r="X196">
            <v>0</v>
          </cell>
          <cell r="AC196">
            <v>0</v>
          </cell>
        </row>
        <row r="197">
          <cell r="X197">
            <v>0</v>
          </cell>
          <cell r="AC197">
            <v>0</v>
          </cell>
        </row>
        <row r="198">
          <cell r="X198">
            <v>82.5</v>
          </cell>
          <cell r="Y198">
            <v>1507.2</v>
          </cell>
          <cell r="AC198">
            <v>82.5</v>
          </cell>
        </row>
        <row r="199">
          <cell r="X199">
            <v>0</v>
          </cell>
          <cell r="AC199">
            <v>0</v>
          </cell>
        </row>
        <row r="200">
          <cell r="S200">
            <v>0</v>
          </cell>
          <cell r="X200">
            <v>0</v>
          </cell>
          <cell r="AC200">
            <v>0</v>
          </cell>
        </row>
        <row r="202">
          <cell r="X202">
            <v>0</v>
          </cell>
          <cell r="AC202">
            <v>0</v>
          </cell>
        </row>
        <row r="203">
          <cell r="X203">
            <v>0</v>
          </cell>
          <cell r="AC203">
            <v>0</v>
          </cell>
        </row>
        <row r="204">
          <cell r="P204">
            <v>75</v>
          </cell>
        </row>
        <row r="205">
          <cell r="S205">
            <v>385</v>
          </cell>
          <cell r="X205">
            <v>385</v>
          </cell>
          <cell r="AC205">
            <v>385</v>
          </cell>
        </row>
        <row r="206">
          <cell r="S206">
            <v>0</v>
          </cell>
          <cell r="X206">
            <v>0</v>
          </cell>
          <cell r="AC206">
            <v>0</v>
          </cell>
        </row>
        <row r="208">
          <cell r="S208">
            <v>9.5</v>
          </cell>
          <cell r="X208">
            <v>81</v>
          </cell>
          <cell r="Y208">
            <v>57.4</v>
          </cell>
          <cell r="Z208">
            <v>23.6</v>
          </cell>
          <cell r="AC208">
            <v>68.900000000000006</v>
          </cell>
          <cell r="AD208">
            <v>36.1</v>
          </cell>
          <cell r="AE208">
            <v>32.799999999999997</v>
          </cell>
        </row>
        <row r="209">
          <cell r="S209">
            <v>1598</v>
          </cell>
          <cell r="X209">
            <v>13610</v>
          </cell>
          <cell r="Y209">
            <v>9645</v>
          </cell>
          <cell r="Z209">
            <v>3965</v>
          </cell>
          <cell r="AA209">
            <v>3965</v>
          </cell>
          <cell r="AC209">
            <v>11589</v>
          </cell>
          <cell r="AD209">
            <v>6072</v>
          </cell>
          <cell r="AE209">
            <v>5517</v>
          </cell>
        </row>
        <row r="210">
          <cell r="S210">
            <v>168.21</v>
          </cell>
          <cell r="X210">
            <v>168.02</v>
          </cell>
          <cell r="Y210">
            <v>168.03</v>
          </cell>
          <cell r="Z210">
            <v>168.01</v>
          </cell>
          <cell r="AC210">
            <v>168.2</v>
          </cell>
          <cell r="AD210">
            <v>168.2</v>
          </cell>
          <cell r="AE210">
            <v>168.2</v>
          </cell>
        </row>
        <row r="211">
          <cell r="M211" t="str">
            <v>ЗАТВЕРДЖУЮ</v>
          </cell>
        </row>
        <row r="212">
          <cell r="M212" t="str">
            <v>ГЕНЕРАЛЬНИЙ ДИРЕКТОР -</v>
          </cell>
          <cell r="X212">
            <v>13610</v>
          </cell>
          <cell r="AC212">
            <v>11589</v>
          </cell>
        </row>
        <row r="213">
          <cell r="M213" t="str">
            <v>ГОЛОВА ПРАВЛІННЯ КЕ</v>
          </cell>
        </row>
        <row r="214">
          <cell r="M214" t="str">
            <v xml:space="preserve">                        І.В.ПЛАЧКОВ</v>
          </cell>
          <cell r="N214" t="str">
            <v xml:space="preserve">      І.В.ПЛАЧКОВ</v>
          </cell>
        </row>
        <row r="215">
          <cell r="M215" t="str">
            <v>ЗАТВЕРДЖУЮ</v>
          </cell>
        </row>
        <row r="216">
          <cell r="M216" t="str">
            <v>ГЕНЕРАЛЬНИЙ ДИРЕКТОР -</v>
          </cell>
          <cell r="N216" t="str">
            <v xml:space="preserve">      І.В.ПЛАЧКОВ</v>
          </cell>
        </row>
        <row r="217">
          <cell r="M217" t="str">
            <v>ГОЛОВА ПРАВЛІННЯ КЕ</v>
          </cell>
        </row>
        <row r="218">
          <cell r="M218" t="str">
            <v xml:space="preserve">                        І.В.ПЛАЧКОВ</v>
          </cell>
          <cell r="N218" t="str">
            <v xml:space="preserve">      І.В.ПЛАЧКОВ</v>
          </cell>
        </row>
        <row r="221">
          <cell r="C221" t="str">
            <v>ПОТРЕБА   В КОШТАХ НА  жовтень 1998 року</v>
          </cell>
        </row>
        <row r="222">
          <cell r="C222" t="str">
            <v>ПО ФІЛІАЛАХ АК КИЇВЕНЕРГО</v>
          </cell>
        </row>
        <row r="223">
          <cell r="C223" t="str">
            <v>ПОТРЕБА   В КОШТАХ НА  червень 1998 року</v>
          </cell>
        </row>
        <row r="224">
          <cell r="C224" t="str">
            <v>ПО ФІЛІАЛАХ АК КИЇВЕНЕРГО</v>
          </cell>
        </row>
        <row r="225">
          <cell r="C225" t="str">
            <v>ПОТРЕБА   В КОШТАХ НА  вересень 1998 року</v>
          </cell>
          <cell r="S225" t="str">
            <v>ТИС.ГРН.</v>
          </cell>
        </row>
        <row r="226">
          <cell r="C226" t="str">
            <v>ПО ФІЛІАЛАХ АК КИЇВЕНЕРГО</v>
          </cell>
          <cell r="D226" t="str">
            <v>АПАРАТ ЕЛЕКТРО</v>
          </cell>
          <cell r="E226" t="str">
            <v>АПАРАТ ТЕПЛО</v>
          </cell>
          <cell r="I226" t="str">
            <v>ККМ</v>
          </cell>
          <cell r="J226" t="str">
            <v>КТМ</v>
          </cell>
          <cell r="K226" t="str">
            <v>ВИРОБН</v>
          </cell>
          <cell r="L226" t="str">
            <v>ПЕРЕД</v>
          </cell>
          <cell r="M226" t="str">
            <v>ТЕЦ-5 ВСЬОГО</v>
          </cell>
          <cell r="N226" t="str">
            <v>Е/Е</v>
          </cell>
          <cell r="O226" t="str">
            <v xml:space="preserve"> Т/Е</v>
          </cell>
          <cell r="P226" t="str">
            <v>ТЕЦ-6 ВСЬОГО</v>
          </cell>
          <cell r="Q226" t="str">
            <v>Е/Е</v>
          </cell>
          <cell r="R226" t="str">
            <v xml:space="preserve"> Т/Е</v>
          </cell>
          <cell r="S226" t="str">
            <v xml:space="preserve">ДОП.ВИР. </v>
          </cell>
          <cell r="T226" t="str">
            <v>ДОП.ВИР. СТ.ОРГ.</v>
          </cell>
          <cell r="W226" t="str">
            <v>АК КЕ ВСЬОГО</v>
          </cell>
          <cell r="X226" t="str">
            <v>Е/Е</v>
          </cell>
          <cell r="Y226" t="str">
            <v xml:space="preserve"> Т/Е</v>
          </cell>
          <cell r="Z226" t="str">
            <v>СТАНЦІї ЕЛЕКТРО</v>
          </cell>
          <cell r="AA226" t="str">
            <v>СТАНЦІІ ТЕПЛОВІ</v>
          </cell>
          <cell r="AB226" t="str">
            <v>МЕРЕЖІ ЕЛЕКТРО</v>
          </cell>
          <cell r="AC226" t="str">
            <v>МЕРЕЖІ ТЕПЛОВІ</v>
          </cell>
        </row>
        <row r="227">
          <cell r="S227" t="str">
            <v>ТИС.ГРН.</v>
          </cell>
        </row>
        <row r="228">
          <cell r="C228" t="str">
            <v>ВИКОН.ДИР.</v>
          </cell>
          <cell r="D228" t="str">
            <v>АПАРАТ ЕЛЕКТРО</v>
          </cell>
          <cell r="E228" t="str">
            <v>АПАРАТ ТЕПЛО</v>
          </cell>
          <cell r="I228" t="str">
            <v>ККМ</v>
          </cell>
          <cell r="J228" t="str">
            <v>КТМ</v>
          </cell>
          <cell r="K228" t="str">
            <v>ВИРОБН</v>
          </cell>
          <cell r="L228" t="str">
            <v>ПЕРЕД</v>
          </cell>
          <cell r="M228" t="str">
            <v>ТЕЦ-5 ВСЬОГО</v>
          </cell>
          <cell r="N228" t="str">
            <v>Е/Е</v>
          </cell>
          <cell r="O228" t="str">
            <v xml:space="preserve"> Т/Е</v>
          </cell>
          <cell r="P228" t="str">
            <v>ТЕЦ-6 ВСЬОГО</v>
          </cell>
          <cell r="Q228" t="str">
            <v>Е/Е</v>
          </cell>
          <cell r="R228" t="str">
            <v xml:space="preserve"> Т/Е</v>
          </cell>
          <cell r="S228" t="str">
            <v xml:space="preserve">ДОП.ВИР. </v>
          </cell>
          <cell r="T228" t="str">
            <v>ДОП.ВИР. СТ.ОРГ.</v>
          </cell>
          <cell r="U228" t="str">
            <v>АК КЕ ВСЬОГО</v>
          </cell>
          <cell r="V228" t="str">
            <v>Е/Е</v>
          </cell>
          <cell r="W228" t="str">
            <v xml:space="preserve"> Т/Е</v>
          </cell>
          <cell r="X228" t="str">
            <v>СТАНЦІї ЕЛЕКТРО</v>
          </cell>
          <cell r="Y228" t="str">
            <v>СТАНЦІІ ТЕПЛОВІ</v>
          </cell>
          <cell r="Z228" t="str">
            <v>МЕРЕЖІ ЕЛЕКТРО</v>
          </cell>
          <cell r="AA228" t="str">
            <v>МЕРЕЖІ ТЕПЛОВІ</v>
          </cell>
        </row>
        <row r="229">
          <cell r="C229" t="e">
            <v>#REF!</v>
          </cell>
          <cell r="D229" t="e">
            <v>#REF!</v>
          </cell>
          <cell r="E229" t="e">
            <v>#REF!</v>
          </cell>
          <cell r="I229" t="e">
            <v>#REF!</v>
          </cell>
          <cell r="J229" t="e">
            <v>#REF!</v>
          </cell>
          <cell r="K229" t="e">
            <v>#REF!</v>
          </cell>
          <cell r="L229" t="e">
            <v>#REF!</v>
          </cell>
          <cell r="M229" t="e">
            <v>#REF!</v>
          </cell>
          <cell r="N229" t="e">
            <v>#REF!</v>
          </cell>
          <cell r="O229" t="e">
            <v>#REF!</v>
          </cell>
          <cell r="P229" t="e">
            <v>#REF!</v>
          </cell>
          <cell r="Q229" t="e">
            <v>#REF!</v>
          </cell>
          <cell r="R229" t="e">
            <v>#REF!</v>
          </cell>
          <cell r="S229" t="str">
            <v>ТИС.ГРН.</v>
          </cell>
          <cell r="T229">
            <v>889</v>
          </cell>
          <cell r="W229" t="e">
            <v>#REF!</v>
          </cell>
          <cell r="X229" t="e">
            <v>#REF!</v>
          </cell>
          <cell r="Y229" t="e">
            <v>#REF!</v>
          </cell>
        </row>
        <row r="230">
          <cell r="C230" t="str">
            <v>ВИКОН.ДИР.</v>
          </cell>
          <cell r="D230" t="str">
            <v>АПАРАТ ЕЛЕКТРО</v>
          </cell>
          <cell r="E230" t="str">
            <v>АПАРАТ ТЕПЛО</v>
          </cell>
          <cell r="I230" t="str">
            <v>ККМ</v>
          </cell>
          <cell r="J230" t="str">
            <v>КТМ</v>
          </cell>
          <cell r="K230" t="str">
            <v>ВИРОБН</v>
          </cell>
          <cell r="L230" t="str">
            <v>ПЕРЕД</v>
          </cell>
          <cell r="M230" t="str">
            <v>ТЕЦ-5 ВСЬОГО</v>
          </cell>
          <cell r="N230" t="str">
            <v>Е/Е</v>
          </cell>
          <cell r="O230" t="str">
            <v xml:space="preserve"> Т/Е</v>
          </cell>
          <cell r="P230" t="str">
            <v>ТЕЦ-6 ВСЬОГО</v>
          </cell>
          <cell r="Q230" t="str">
            <v>Е/Е</v>
          </cell>
          <cell r="R230" t="str">
            <v xml:space="preserve"> Т/Е</v>
          </cell>
          <cell r="S230" t="str">
            <v xml:space="preserve">ДОП.ВИР. </v>
          </cell>
          <cell r="T230" t="str">
            <v>ДОП.ВИР. СТ.ОРГ.</v>
          </cell>
          <cell r="U230" t="str">
            <v>АК КЕ ВСЬОГО</v>
          </cell>
          <cell r="V230" t="str">
            <v>Е/Е</v>
          </cell>
          <cell r="W230" t="str">
            <v xml:space="preserve"> Т/Е</v>
          </cell>
          <cell r="X230" t="e">
            <v>#REF!</v>
          </cell>
          <cell r="AC230" t="str">
            <v>СТАНЦІї ЕЛЕКТРО</v>
          </cell>
          <cell r="AD230" t="str">
            <v>СТАНЦІІ ТЕПЛОВІ</v>
          </cell>
          <cell r="AE230" t="str">
            <v>МЕРЕЖІ ЕЛЕКТРО</v>
          </cell>
          <cell r="AF230" t="str">
            <v>МЕРЕЖІ ТЕПЛОВІ</v>
          </cell>
        </row>
        <row r="231">
          <cell r="C231" t="e">
            <v>#REF!</v>
          </cell>
          <cell r="D231" t="e">
            <v>#REF!</v>
          </cell>
          <cell r="E231" t="e">
            <v>#REF!</v>
          </cell>
          <cell r="I231" t="e">
            <v>#REF!</v>
          </cell>
          <cell r="J231" t="e">
            <v>#REF!</v>
          </cell>
          <cell r="K231" t="e">
            <v>#REF!</v>
          </cell>
          <cell r="L231" t="e">
            <v>#REF!</v>
          </cell>
          <cell r="M231" t="e">
            <v>#REF!</v>
          </cell>
          <cell r="N231" t="e">
            <v>#REF!</v>
          </cell>
          <cell r="O231" t="e">
            <v>#REF!</v>
          </cell>
          <cell r="P231" t="e">
            <v>#REF!</v>
          </cell>
          <cell r="Q231" t="e">
            <v>#REF!</v>
          </cell>
          <cell r="R231" t="e">
            <v>#REF!</v>
          </cell>
          <cell r="S231" t="e">
            <v>#REF!</v>
          </cell>
          <cell r="T231">
            <v>1129</v>
          </cell>
          <cell r="U231" t="e">
            <v>#REF!</v>
          </cell>
          <cell r="V231" t="e">
            <v>#REF!</v>
          </cell>
          <cell r="W231" t="e">
            <v>#REF!</v>
          </cell>
        </row>
        <row r="232">
          <cell r="C232" t="e">
            <v>#REF!</v>
          </cell>
          <cell r="D232" t="e">
            <v>#REF!</v>
          </cell>
          <cell r="E232" t="e">
            <v>#REF!</v>
          </cell>
          <cell r="I232" t="e">
            <v>#REF!</v>
          </cell>
          <cell r="J232" t="e">
            <v>#REF!</v>
          </cell>
          <cell r="K232" t="e">
            <v>#REF!</v>
          </cell>
          <cell r="L232" t="e">
            <v>#REF!</v>
          </cell>
          <cell r="M232" t="e">
            <v>#REF!</v>
          </cell>
          <cell r="N232" t="e">
            <v>#REF!</v>
          </cell>
          <cell r="O232" t="e">
            <v>#REF!</v>
          </cell>
          <cell r="P232" t="e">
            <v>#REF!</v>
          </cell>
          <cell r="Q232" t="e">
            <v>#REF!</v>
          </cell>
          <cell r="R232" t="e">
            <v>#REF!</v>
          </cell>
          <cell r="S232" t="e">
            <v>#REF!</v>
          </cell>
          <cell r="T232">
            <v>117</v>
          </cell>
          <cell r="U232" t="e">
            <v>#REF!</v>
          </cell>
          <cell r="V232" t="e">
            <v>#REF!</v>
          </cell>
          <cell r="W232" t="e">
            <v>#REF!</v>
          </cell>
          <cell r="X232" t="e">
            <v>#REF!</v>
          </cell>
        </row>
        <row r="233">
          <cell r="C233" t="e">
            <v>#REF!</v>
          </cell>
          <cell r="D233">
            <v>1012.3559999999998</v>
          </cell>
          <cell r="E233">
            <v>473.06800000000004</v>
          </cell>
          <cell r="I233">
            <v>2401.5598245614037</v>
          </cell>
          <cell r="J233">
            <v>4911.6096491228063</v>
          </cell>
          <cell r="K233">
            <v>1695.467894736842</v>
          </cell>
          <cell r="L233">
            <v>2466.0584210526313</v>
          </cell>
          <cell r="M233">
            <v>2519.3004385964905</v>
          </cell>
          <cell r="N233">
            <v>1786</v>
          </cell>
          <cell r="O233">
            <v>777.1754385964914</v>
          </cell>
          <cell r="P233">
            <v>2409.6737288135591</v>
          </cell>
          <cell r="Q233">
            <v>1422</v>
          </cell>
          <cell r="R233">
            <v>796.42372881355914</v>
          </cell>
          <cell r="S233">
            <v>1077.625</v>
          </cell>
          <cell r="T233">
            <v>1129</v>
          </cell>
          <cell r="U233">
            <v>23976.15725132322</v>
          </cell>
          <cell r="V233" t="e">
            <v>#REF!</v>
          </cell>
          <cell r="W233">
            <v>44621.157251323224</v>
          </cell>
          <cell r="X233" t="e">
            <v>#REF!</v>
          </cell>
        </row>
        <row r="234">
          <cell r="C234" t="e">
            <v>#REF!</v>
          </cell>
          <cell r="D234">
            <v>934.35599999999977</v>
          </cell>
          <cell r="E234">
            <v>424.06800000000004</v>
          </cell>
          <cell r="I234">
            <v>1149.9298245614036</v>
          </cell>
          <cell r="J234">
            <v>1617.8596491228063</v>
          </cell>
          <cell r="K234">
            <v>1359.5</v>
          </cell>
          <cell r="L234">
            <v>2119.4999999999995</v>
          </cell>
          <cell r="M234">
            <v>1343.1754385964905</v>
          </cell>
          <cell r="N234">
            <v>1585</v>
          </cell>
          <cell r="O234">
            <v>691.00000000000023</v>
          </cell>
          <cell r="P234">
            <v>733.8070175438595</v>
          </cell>
          <cell r="Q234">
            <v>1327</v>
          </cell>
          <cell r="R234">
            <v>742.99999999999977</v>
          </cell>
          <cell r="S234">
            <v>605</v>
          </cell>
          <cell r="T234">
            <v>117</v>
          </cell>
          <cell r="U234">
            <v>15320.660540053519</v>
          </cell>
          <cell r="V234" t="e">
            <v>#REF!</v>
          </cell>
          <cell r="W234" t="e">
            <v>#REF!</v>
          </cell>
          <cell r="X234" t="e">
            <v>#REF!</v>
          </cell>
        </row>
        <row r="235">
          <cell r="C235" t="e">
            <v>#REF!</v>
          </cell>
          <cell r="I235" t="e">
            <v>#REF!</v>
          </cell>
          <cell r="J235" t="e">
            <v>#REF!</v>
          </cell>
          <cell r="K235">
            <v>0</v>
          </cell>
          <cell r="L235">
            <v>0</v>
          </cell>
          <cell r="M235" t="e">
            <v>#REF!</v>
          </cell>
          <cell r="N235">
            <v>0</v>
          </cell>
          <cell r="O235">
            <v>0</v>
          </cell>
          <cell r="P235" t="e">
            <v>#REF!</v>
          </cell>
          <cell r="Q235">
            <v>0</v>
          </cell>
          <cell r="R235">
            <v>0</v>
          </cell>
          <cell r="S235">
            <v>897</v>
          </cell>
          <cell r="T235">
            <v>0</v>
          </cell>
          <cell r="U235" t="e">
            <v>#REF!</v>
          </cell>
          <cell r="V235" t="e">
            <v>#REF!</v>
          </cell>
          <cell r="W235" t="e">
            <v>#REF!</v>
          </cell>
          <cell r="X235" t="e">
            <v>#REF!</v>
          </cell>
        </row>
        <row r="236">
          <cell r="C236">
            <v>7782.6740000000009</v>
          </cell>
          <cell r="D236">
            <v>934.35599999999977</v>
          </cell>
          <cell r="E236">
            <v>424.06800000000004</v>
          </cell>
          <cell r="I236">
            <v>1150</v>
          </cell>
          <cell r="J236">
            <v>1617.8596491228061</v>
          </cell>
          <cell r="K236">
            <v>1359.5</v>
          </cell>
          <cell r="L236">
            <v>2119.4999999999995</v>
          </cell>
          <cell r="M236">
            <v>1023</v>
          </cell>
          <cell r="N236">
            <v>1585</v>
          </cell>
          <cell r="O236">
            <v>691.00000000000023</v>
          </cell>
          <cell r="P236">
            <v>733.8070175438595</v>
          </cell>
          <cell r="Q236" t="e">
            <v>#REF!</v>
          </cell>
          <cell r="R236" t="e">
            <v>#REF!</v>
          </cell>
          <cell r="S236">
            <v>685</v>
          </cell>
          <cell r="T236">
            <v>0</v>
          </cell>
          <cell r="U236">
            <v>15689.007333333333</v>
          </cell>
          <cell r="V236">
            <v>15376.340666666665</v>
          </cell>
          <cell r="W236" t="e">
            <v>#REF!</v>
          </cell>
          <cell r="X236" t="e">
            <v>#REF!</v>
          </cell>
        </row>
        <row r="237">
          <cell r="C237">
            <v>183.375</v>
          </cell>
          <cell r="D237">
            <v>78</v>
          </cell>
          <cell r="E237">
            <v>49</v>
          </cell>
          <cell r="I237">
            <v>906.63</v>
          </cell>
          <cell r="J237">
            <v>1274.75</v>
          </cell>
          <cell r="K237">
            <v>335.96789473684214</v>
          </cell>
          <cell r="L237">
            <v>346.55842105263162</v>
          </cell>
          <cell r="M237">
            <v>526.125</v>
          </cell>
          <cell r="N237">
            <v>158</v>
          </cell>
          <cell r="O237">
            <v>69.175438596491233</v>
          </cell>
          <cell r="P237">
            <v>431.86671126969964</v>
          </cell>
          <cell r="Q237">
            <v>63</v>
          </cell>
          <cell r="R237">
            <v>35.423728813559308</v>
          </cell>
          <cell r="S237">
            <v>537.625</v>
          </cell>
          <cell r="T237">
            <v>1012</v>
          </cell>
          <cell r="U237">
            <v>4138.4967112696995</v>
          </cell>
          <cell r="V237">
            <v>4138.4967112696995</v>
          </cell>
          <cell r="W237" t="e">
            <v>#REF!</v>
          </cell>
          <cell r="X237" t="e">
            <v>#REF!</v>
          </cell>
          <cell r="Z237">
            <v>6</v>
          </cell>
          <cell r="AA237">
            <v>6</v>
          </cell>
          <cell r="AB237">
            <v>12</v>
          </cell>
        </row>
        <row r="238">
          <cell r="C238">
            <v>54.955188679245282</v>
          </cell>
          <cell r="I238">
            <v>273.35377358490564</v>
          </cell>
          <cell r="J238">
            <v>382.94811320754718</v>
          </cell>
          <cell r="K238">
            <v>121.25</v>
          </cell>
          <cell r="L238">
            <v>162.75</v>
          </cell>
          <cell r="M238">
            <v>158.2995283018868</v>
          </cell>
          <cell r="P238">
            <v>131.12735849056605</v>
          </cell>
          <cell r="S238">
            <v>146.625</v>
          </cell>
          <cell r="U238">
            <v>1220.7727272727273</v>
          </cell>
          <cell r="V238">
            <v>1231.382075471698</v>
          </cell>
          <cell r="W238">
            <v>0</v>
          </cell>
          <cell r="X238">
            <v>0</v>
          </cell>
          <cell r="Y238">
            <v>6</v>
          </cell>
          <cell r="Z238">
            <v>12</v>
          </cell>
        </row>
        <row r="239">
          <cell r="C239">
            <v>2944.9412076717231</v>
          </cell>
          <cell r="I239">
            <v>13</v>
          </cell>
          <cell r="J239">
            <v>9.3333333333333339</v>
          </cell>
          <cell r="K239">
            <v>0</v>
          </cell>
          <cell r="L239">
            <v>0</v>
          </cell>
          <cell r="M239">
            <v>577</v>
          </cell>
          <cell r="N239">
            <v>0</v>
          </cell>
          <cell r="O239">
            <v>0</v>
          </cell>
          <cell r="P239">
            <v>42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3586.2745410050566</v>
          </cell>
          <cell r="V239">
            <v>3586.2745410050566</v>
          </cell>
          <cell r="W239">
            <v>2421.3333333333335</v>
          </cell>
          <cell r="X239">
            <v>2421.3333333333335</v>
          </cell>
        </row>
        <row r="240">
          <cell r="C240">
            <v>0</v>
          </cell>
          <cell r="D240" t="e">
            <v>#REF!</v>
          </cell>
          <cell r="E240" t="e">
            <v>#REF!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577</v>
          </cell>
          <cell r="N240">
            <v>0</v>
          </cell>
          <cell r="O240">
            <v>0</v>
          </cell>
          <cell r="P240">
            <v>12</v>
          </cell>
          <cell r="Q240">
            <v>0</v>
          </cell>
          <cell r="R240">
            <v>0</v>
          </cell>
          <cell r="S240">
            <v>0</v>
          </cell>
          <cell r="U240">
            <v>589</v>
          </cell>
          <cell r="V240">
            <v>589</v>
          </cell>
          <cell r="W240" t="e">
            <v>#REF!</v>
          </cell>
          <cell r="X240" t="e">
            <v>#REF!</v>
          </cell>
        </row>
        <row r="241">
          <cell r="C241">
            <v>1.25</v>
          </cell>
          <cell r="D241" t="e">
            <v>#REF!</v>
          </cell>
          <cell r="E241" t="e">
            <v>#REF!</v>
          </cell>
          <cell r="I241">
            <v>13</v>
          </cell>
          <cell r="J241">
            <v>9.3333333333333339</v>
          </cell>
          <cell r="K241">
            <v>0</v>
          </cell>
          <cell r="L241">
            <v>0</v>
          </cell>
          <cell r="M241">
            <v>0</v>
          </cell>
          <cell r="N241" t="e">
            <v>#REF!</v>
          </cell>
          <cell r="O241" t="e">
            <v>#REF!</v>
          </cell>
          <cell r="P241">
            <v>30</v>
          </cell>
          <cell r="Q241" t="e">
            <v>#REF!</v>
          </cell>
          <cell r="R241" t="e">
            <v>#REF!</v>
          </cell>
          <cell r="S241">
            <v>0</v>
          </cell>
          <cell r="U241">
            <v>53.583333333333336</v>
          </cell>
          <cell r="V241">
            <v>53.583333333333336</v>
          </cell>
          <cell r="X241">
            <v>0</v>
          </cell>
          <cell r="AC241">
            <v>6</v>
          </cell>
          <cell r="AD241">
            <v>6</v>
          </cell>
          <cell r="AE241">
            <v>12</v>
          </cell>
        </row>
        <row r="242">
          <cell r="C242">
            <v>-149.73279232827699</v>
          </cell>
          <cell r="I242" t="e">
            <v>#REF!</v>
          </cell>
          <cell r="J242" t="e">
            <v>#REF!</v>
          </cell>
          <cell r="M242" t="e">
            <v>#REF!</v>
          </cell>
          <cell r="P242" t="e">
            <v>#REF!</v>
          </cell>
          <cell r="S242">
            <v>163</v>
          </cell>
          <cell r="U242">
            <v>-149.73279232827699</v>
          </cell>
          <cell r="V242">
            <v>-149.73279232827699</v>
          </cell>
          <cell r="W242" t="e">
            <v>#REF!</v>
          </cell>
          <cell r="X242" t="e">
            <v>#REF!</v>
          </cell>
        </row>
        <row r="243">
          <cell r="C243">
            <v>2421.3333333333335</v>
          </cell>
          <cell r="I243">
            <v>370</v>
          </cell>
          <cell r="J243">
            <v>1217.0999999999999</v>
          </cell>
          <cell r="M243">
            <v>548.70000000000005</v>
          </cell>
          <cell r="P243">
            <v>180</v>
          </cell>
          <cell r="S243">
            <v>0</v>
          </cell>
          <cell r="U243">
            <v>2421.3333333333335</v>
          </cell>
          <cell r="V243">
            <v>2421.3333333333335</v>
          </cell>
          <cell r="W243">
            <v>2595.8000000000002</v>
          </cell>
          <cell r="X243">
            <v>2401.8000000000002</v>
          </cell>
        </row>
        <row r="244">
          <cell r="C244">
            <v>672.09066666666661</v>
          </cell>
          <cell r="D244">
            <v>511.35599999999999</v>
          </cell>
          <cell r="E244">
            <v>160.73466666666667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U244">
            <v>672.09066666666661</v>
          </cell>
          <cell r="V244">
            <v>672.09066666666661</v>
          </cell>
          <cell r="X244">
            <v>0</v>
          </cell>
        </row>
        <row r="245">
          <cell r="C245">
            <v>0</v>
          </cell>
          <cell r="I245">
            <v>-195.33333333333334</v>
          </cell>
          <cell r="J245">
            <v>-166</v>
          </cell>
          <cell r="K245">
            <v>0</v>
          </cell>
          <cell r="L245">
            <v>0</v>
          </cell>
          <cell r="M245">
            <v>-272</v>
          </cell>
          <cell r="N245">
            <v>0</v>
          </cell>
          <cell r="O245">
            <v>0</v>
          </cell>
          <cell r="P245">
            <v>-165.33333333333334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V245">
            <v>0</v>
          </cell>
          <cell r="W245">
            <v>-798.66666666666674</v>
          </cell>
          <cell r="X245">
            <v>-798.66666666666674</v>
          </cell>
        </row>
        <row r="246">
          <cell r="C246">
            <v>950</v>
          </cell>
          <cell r="I246">
            <v>758</v>
          </cell>
          <cell r="J246">
            <v>1197</v>
          </cell>
          <cell r="K246">
            <v>0</v>
          </cell>
          <cell r="L246">
            <v>0</v>
          </cell>
          <cell r="M246">
            <v>874</v>
          </cell>
          <cell r="N246">
            <v>0</v>
          </cell>
          <cell r="O246">
            <v>0</v>
          </cell>
          <cell r="P246">
            <v>450</v>
          </cell>
          <cell r="Q246">
            <v>0</v>
          </cell>
          <cell r="R246">
            <v>0</v>
          </cell>
          <cell r="S246">
            <v>406</v>
          </cell>
          <cell r="T246">
            <v>0</v>
          </cell>
          <cell r="U246">
            <v>4903</v>
          </cell>
          <cell r="V246">
            <v>4635</v>
          </cell>
          <cell r="W246">
            <v>0</v>
          </cell>
          <cell r="X246">
            <v>0</v>
          </cell>
        </row>
        <row r="247">
          <cell r="C247">
            <v>80</v>
          </cell>
          <cell r="I247">
            <v>300</v>
          </cell>
          <cell r="J247">
            <v>1360</v>
          </cell>
          <cell r="K247">
            <v>0</v>
          </cell>
          <cell r="L247">
            <v>0</v>
          </cell>
          <cell r="M247">
            <v>7</v>
          </cell>
          <cell r="N247">
            <v>0</v>
          </cell>
          <cell r="O247">
            <v>0</v>
          </cell>
          <cell r="P247">
            <v>1174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2921</v>
          </cell>
          <cell r="V247">
            <v>2921</v>
          </cell>
          <cell r="X247">
            <v>0</v>
          </cell>
        </row>
        <row r="248">
          <cell r="C248">
            <v>29</v>
          </cell>
          <cell r="I248">
            <v>0</v>
          </cell>
          <cell r="J248">
            <v>252</v>
          </cell>
          <cell r="M248">
            <v>2</v>
          </cell>
          <cell r="P248">
            <v>4</v>
          </cell>
          <cell r="S248">
            <v>0</v>
          </cell>
          <cell r="V248">
            <v>0</v>
          </cell>
          <cell r="W248">
            <v>298.7</v>
          </cell>
          <cell r="X248">
            <v>298.7</v>
          </cell>
        </row>
        <row r="249">
          <cell r="C249">
            <v>0</v>
          </cell>
          <cell r="I249">
            <v>0</v>
          </cell>
          <cell r="J249">
            <v>-298</v>
          </cell>
          <cell r="K249">
            <v>0</v>
          </cell>
          <cell r="L249">
            <v>0</v>
          </cell>
          <cell r="M249">
            <v>-180</v>
          </cell>
          <cell r="N249">
            <v>0</v>
          </cell>
          <cell r="O249">
            <v>0</v>
          </cell>
          <cell r="P249">
            <v>-100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U249">
            <v>-578</v>
          </cell>
          <cell r="V249">
            <v>-578</v>
          </cell>
          <cell r="W249">
            <v>200</v>
          </cell>
          <cell r="X249">
            <v>200</v>
          </cell>
        </row>
        <row r="250">
          <cell r="C250" t="e">
            <v>#REF!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  <cell r="X250">
            <v>0</v>
          </cell>
        </row>
        <row r="251">
          <cell r="C251">
            <v>0</v>
          </cell>
          <cell r="I251">
            <v>0</v>
          </cell>
          <cell r="J251">
            <v>0</v>
          </cell>
          <cell r="M251">
            <v>42.300000000000004</v>
          </cell>
          <cell r="N251">
            <v>24</v>
          </cell>
          <cell r="O251">
            <v>18.300000000000004</v>
          </cell>
          <cell r="P251">
            <v>91.8</v>
          </cell>
          <cell r="Q251">
            <v>36</v>
          </cell>
          <cell r="R251">
            <v>55.8</v>
          </cell>
          <cell r="S251">
            <v>0</v>
          </cell>
          <cell r="T251">
            <v>0</v>
          </cell>
          <cell r="V251">
            <v>0</v>
          </cell>
          <cell r="W251">
            <v>134.1</v>
          </cell>
          <cell r="X251">
            <v>134.1</v>
          </cell>
        </row>
        <row r="252">
          <cell r="C252">
            <v>29</v>
          </cell>
          <cell r="I252">
            <v>0</v>
          </cell>
          <cell r="J252">
            <v>280</v>
          </cell>
          <cell r="M252">
            <v>3</v>
          </cell>
          <cell r="N252" t="e">
            <v>#REF!</v>
          </cell>
          <cell r="O252" t="e">
            <v>#REF!</v>
          </cell>
          <cell r="P252">
            <v>6</v>
          </cell>
          <cell r="Q252" t="str">
            <v>ТМ</v>
          </cell>
          <cell r="R252" t="e">
            <v>#REF!</v>
          </cell>
          <cell r="S252">
            <v>0</v>
          </cell>
          <cell r="T252" t="str">
            <v>ВИРОБН</v>
          </cell>
          <cell r="U252">
            <v>331</v>
          </cell>
          <cell r="V252">
            <v>331</v>
          </cell>
          <cell r="W252" t="e">
            <v>#REF!</v>
          </cell>
          <cell r="X252" t="str">
            <v>ТЕЦ-5 ВСЬОГО</v>
          </cell>
          <cell r="Y252" t="str">
            <v>Е/Е</v>
          </cell>
          <cell r="Z252" t="str">
            <v xml:space="preserve"> Т/Е</v>
          </cell>
          <cell r="AC252" t="str">
            <v>ТЕЦ-6 ВСЬОГО</v>
          </cell>
          <cell r="AD252" t="str">
            <v>Е/Е</v>
          </cell>
          <cell r="AE252" t="str">
            <v xml:space="preserve"> Т/Е</v>
          </cell>
          <cell r="AF252" t="str">
            <v>ТРМ ВСЬОГО</v>
          </cell>
        </row>
        <row r="253">
          <cell r="C253">
            <v>200</v>
          </cell>
          <cell r="I253">
            <v>0</v>
          </cell>
          <cell r="J253">
            <v>0</v>
          </cell>
          <cell r="M253">
            <v>0</v>
          </cell>
          <cell r="P253">
            <v>0</v>
          </cell>
          <cell r="S253">
            <v>0</v>
          </cell>
          <cell r="U253">
            <v>200</v>
          </cell>
          <cell r="V253">
            <v>200</v>
          </cell>
          <cell r="W253">
            <v>580</v>
          </cell>
          <cell r="X253">
            <v>2672.4863636363625</v>
          </cell>
          <cell r="AC253">
            <v>1389.1963636363635</v>
          </cell>
          <cell r="AF253">
            <v>4185.9539393939394</v>
          </cell>
        </row>
        <row r="254">
          <cell r="I254">
            <v>0</v>
          </cell>
          <cell r="J254">
            <v>152</v>
          </cell>
          <cell r="M254">
            <v>20</v>
          </cell>
          <cell r="P254">
            <v>10</v>
          </cell>
          <cell r="U254">
            <v>202</v>
          </cell>
          <cell r="V254">
            <v>0</v>
          </cell>
          <cell r="W254">
            <v>0</v>
          </cell>
          <cell r="X254">
            <v>0</v>
          </cell>
        </row>
        <row r="255">
          <cell r="C255">
            <v>0</v>
          </cell>
          <cell r="I255">
            <v>0</v>
          </cell>
          <cell r="J255">
            <v>0</v>
          </cell>
          <cell r="M255">
            <v>60</v>
          </cell>
          <cell r="N255">
            <v>43</v>
          </cell>
          <cell r="O255">
            <v>17</v>
          </cell>
          <cell r="P255">
            <v>50</v>
          </cell>
          <cell r="Q255">
            <v>32</v>
          </cell>
          <cell r="R255">
            <v>18</v>
          </cell>
          <cell r="S255">
            <v>0</v>
          </cell>
          <cell r="T255">
            <v>0</v>
          </cell>
          <cell r="U255">
            <v>110</v>
          </cell>
          <cell r="V255">
            <v>110</v>
          </cell>
          <cell r="W255">
            <v>0</v>
          </cell>
          <cell r="X255">
            <v>2672.4863636363625</v>
          </cell>
          <cell r="Y255">
            <v>1687</v>
          </cell>
          <cell r="Z255">
            <v>695.48636363636342</v>
          </cell>
          <cell r="AA255">
            <v>0</v>
          </cell>
          <cell r="AB255">
            <v>0</v>
          </cell>
          <cell r="AC255">
            <v>1389.1963636363635</v>
          </cell>
          <cell r="AD255">
            <v>683</v>
          </cell>
          <cell r="AE255">
            <v>621.19636363636255</v>
          </cell>
          <cell r="AF255">
            <v>4185.9539393939394</v>
          </cell>
        </row>
        <row r="256">
          <cell r="C256">
            <v>2</v>
          </cell>
          <cell r="I256">
            <v>15</v>
          </cell>
          <cell r="J256">
            <v>349</v>
          </cell>
          <cell r="M256">
            <v>0</v>
          </cell>
          <cell r="P256">
            <v>0</v>
          </cell>
          <cell r="S256">
            <v>0</v>
          </cell>
          <cell r="T256">
            <v>1249.7813333333329</v>
          </cell>
          <cell r="U256">
            <v>366</v>
          </cell>
          <cell r="V256">
            <v>366</v>
          </cell>
          <cell r="W256" t="e">
            <v>#REF!</v>
          </cell>
          <cell r="X256">
            <v>1178.9999999999986</v>
          </cell>
          <cell r="Y256">
            <v>995</v>
          </cell>
          <cell r="Z256">
            <v>410.19999999999976</v>
          </cell>
          <cell r="AC256">
            <v>204.39999999999986</v>
          </cell>
          <cell r="AD256">
            <v>149</v>
          </cell>
          <cell r="AE256">
            <v>135.79999999999887</v>
          </cell>
          <cell r="AF256">
            <v>314.4666666666667</v>
          </cell>
        </row>
        <row r="257">
          <cell r="C257" t="e">
            <v>#REF!</v>
          </cell>
          <cell r="I257">
            <v>275</v>
          </cell>
          <cell r="J257">
            <v>160</v>
          </cell>
          <cell r="M257">
            <v>80</v>
          </cell>
          <cell r="N257" t="e">
            <v>#REF!</v>
          </cell>
          <cell r="O257">
            <v>0</v>
          </cell>
          <cell r="P257">
            <v>41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556</v>
          </cell>
          <cell r="V257">
            <v>556</v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  <cell r="AA257">
            <v>0</v>
          </cell>
          <cell r="AB257">
            <v>0</v>
          </cell>
          <cell r="AC257">
            <v>0</v>
          </cell>
          <cell r="AD257">
            <v>0</v>
          </cell>
          <cell r="AE257">
            <v>0</v>
          </cell>
          <cell r="AF257">
            <v>0</v>
          </cell>
        </row>
        <row r="258">
          <cell r="C258" t="e">
            <v>#REF!</v>
          </cell>
          <cell r="I258">
            <v>0</v>
          </cell>
          <cell r="J258" t="e">
            <v>#REF!</v>
          </cell>
          <cell r="M258" t="e">
            <v>#REF!</v>
          </cell>
          <cell r="N258" t="e">
            <v>#REF!</v>
          </cell>
          <cell r="O258" t="e">
            <v>#REF!</v>
          </cell>
          <cell r="P258" t="e">
            <v>#REF!</v>
          </cell>
          <cell r="Q258" t="e">
            <v>#REF!</v>
          </cell>
          <cell r="R258" t="e">
            <v>#REF!</v>
          </cell>
          <cell r="S258" t="e">
            <v>#REF!</v>
          </cell>
          <cell r="U258">
            <v>0</v>
          </cell>
          <cell r="V258">
            <v>0</v>
          </cell>
          <cell r="W258" t="e">
            <v>#REF!</v>
          </cell>
          <cell r="X258" t="e">
            <v>#REF!</v>
          </cell>
        </row>
        <row r="259">
          <cell r="C259">
            <v>0</v>
          </cell>
          <cell r="I259">
            <v>0</v>
          </cell>
          <cell r="J259">
            <v>0</v>
          </cell>
          <cell r="M259">
            <v>0</v>
          </cell>
          <cell r="P259">
            <v>0</v>
          </cell>
          <cell r="S259">
            <v>0</v>
          </cell>
          <cell r="U259">
            <v>2217</v>
          </cell>
          <cell r="V259">
            <v>2217</v>
          </cell>
          <cell r="W259" t="e">
            <v>#REF!</v>
          </cell>
          <cell r="X259" t="e">
            <v>#REF!</v>
          </cell>
        </row>
        <row r="260">
          <cell r="C260">
            <v>0</v>
          </cell>
          <cell r="D260" t="e">
            <v>#REF!</v>
          </cell>
          <cell r="E260" t="e">
            <v>#REF!</v>
          </cell>
          <cell r="I260">
            <v>0</v>
          </cell>
          <cell r="J260">
            <v>0</v>
          </cell>
          <cell r="K260" t="e">
            <v>#REF!</v>
          </cell>
          <cell r="L260" t="e">
            <v>#REF!</v>
          </cell>
          <cell r="M260">
            <v>0</v>
          </cell>
          <cell r="N260" t="e">
            <v>#REF!</v>
          </cell>
          <cell r="O260" t="e">
            <v>#REF!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0</v>
          </cell>
          <cell r="V260">
            <v>0</v>
          </cell>
          <cell r="W260">
            <v>0</v>
          </cell>
          <cell r="X260">
            <v>0</v>
          </cell>
          <cell r="Y260">
            <v>0</v>
          </cell>
          <cell r="Z260">
            <v>0</v>
          </cell>
          <cell r="AA260">
            <v>0</v>
          </cell>
          <cell r="AB260">
            <v>0</v>
          </cell>
          <cell r="AC260">
            <v>0</v>
          </cell>
          <cell r="AD260">
            <v>0</v>
          </cell>
          <cell r="AE260">
            <v>0</v>
          </cell>
          <cell r="AF260">
            <v>0</v>
          </cell>
        </row>
        <row r="261">
          <cell r="C261">
            <v>0</v>
          </cell>
          <cell r="D261" t="e">
            <v>#REF!</v>
          </cell>
          <cell r="E261" t="e">
            <v>#REF!</v>
          </cell>
          <cell r="I261">
            <v>30</v>
          </cell>
          <cell r="J261">
            <v>30</v>
          </cell>
          <cell r="K261" t="e">
            <v>#REF!</v>
          </cell>
          <cell r="L261" t="e">
            <v>#REF!</v>
          </cell>
          <cell r="M261">
            <v>3</v>
          </cell>
          <cell r="N261">
            <v>0</v>
          </cell>
          <cell r="O261">
            <v>0</v>
          </cell>
          <cell r="P261">
            <v>2</v>
          </cell>
          <cell r="Q261">
            <v>0</v>
          </cell>
          <cell r="R261">
            <v>0</v>
          </cell>
          <cell r="S261">
            <v>0</v>
          </cell>
          <cell r="T261">
            <v>112</v>
          </cell>
          <cell r="U261" t="e">
            <v>#REF!</v>
          </cell>
          <cell r="V261" t="e">
            <v>#REF!</v>
          </cell>
          <cell r="W261" t="e">
            <v>#REF!</v>
          </cell>
        </row>
        <row r="262">
          <cell r="C262">
            <v>3285</v>
          </cell>
          <cell r="I262">
            <v>25</v>
          </cell>
          <cell r="J262">
            <v>59</v>
          </cell>
          <cell r="K262" t="e">
            <v>#REF!</v>
          </cell>
          <cell r="L262" t="e">
            <v>#REF!</v>
          </cell>
          <cell r="M262">
            <v>22</v>
          </cell>
          <cell r="N262" t="e">
            <v>#REF!</v>
          </cell>
          <cell r="O262" t="e">
            <v>#REF!</v>
          </cell>
          <cell r="P262">
            <v>-14</v>
          </cell>
          <cell r="Q262" t="e">
            <v>#REF!</v>
          </cell>
          <cell r="R262" t="e">
            <v>#REF!</v>
          </cell>
          <cell r="S262">
            <v>278</v>
          </cell>
          <cell r="T262">
            <v>48</v>
          </cell>
          <cell r="U262">
            <v>3661</v>
          </cell>
          <cell r="V262">
            <v>3661</v>
          </cell>
          <cell r="W262" t="e">
            <v>#REF!</v>
          </cell>
        </row>
        <row r="263">
          <cell r="C263">
            <v>145</v>
          </cell>
          <cell r="I263">
            <v>1</v>
          </cell>
          <cell r="J263">
            <v>2</v>
          </cell>
          <cell r="K263" t="e">
            <v>#REF!</v>
          </cell>
          <cell r="L263" t="e">
            <v>#REF!</v>
          </cell>
          <cell r="M263">
            <v>0</v>
          </cell>
          <cell r="N263" t="e">
            <v>#REF!</v>
          </cell>
          <cell r="O263" t="e">
            <v>#REF!</v>
          </cell>
          <cell r="P263">
            <v>31</v>
          </cell>
          <cell r="Q263" t="e">
            <v>#REF!</v>
          </cell>
          <cell r="R263" t="e">
            <v>#REF!</v>
          </cell>
          <cell r="S263">
            <v>1</v>
          </cell>
          <cell r="T263">
            <v>51</v>
          </cell>
          <cell r="U263">
            <v>180</v>
          </cell>
          <cell r="V263">
            <v>180</v>
          </cell>
          <cell r="W263" t="e">
            <v>#REF!</v>
          </cell>
          <cell r="X263" t="e">
            <v>#REF!</v>
          </cell>
        </row>
        <row r="264">
          <cell r="C264">
            <v>308.00000000000011</v>
          </cell>
          <cell r="D264">
            <v>934.35599999999977</v>
          </cell>
          <cell r="E264">
            <v>424.06800000000004</v>
          </cell>
          <cell r="I264">
            <v>78</v>
          </cell>
          <cell r="J264">
            <v>488.52631578947285</v>
          </cell>
          <cell r="K264">
            <v>1359.5</v>
          </cell>
          <cell r="L264">
            <v>2119.4999999999995</v>
          </cell>
          <cell r="M264">
            <v>227</v>
          </cell>
          <cell r="N264">
            <v>1585</v>
          </cell>
          <cell r="O264">
            <v>691.00000000000023</v>
          </cell>
          <cell r="P264">
            <v>295.8070175438595</v>
          </cell>
          <cell r="Q264">
            <v>178</v>
          </cell>
          <cell r="R264">
            <v>99</v>
          </cell>
          <cell r="S264">
            <v>0</v>
          </cell>
          <cell r="T264">
            <v>0</v>
          </cell>
          <cell r="U264">
            <v>1603.0000000000005</v>
          </cell>
          <cell r="V264">
            <v>1558.3333333333326</v>
          </cell>
          <cell r="W264">
            <v>0</v>
          </cell>
          <cell r="X264" t="e">
            <v>#REF!</v>
          </cell>
        </row>
        <row r="265">
          <cell r="C265">
            <v>5.3333333333333712</v>
          </cell>
          <cell r="I265">
            <v>18</v>
          </cell>
          <cell r="J265">
            <v>100</v>
          </cell>
          <cell r="K265">
            <v>190</v>
          </cell>
          <cell r="L265">
            <v>190</v>
          </cell>
          <cell r="M265">
            <v>89</v>
          </cell>
          <cell r="N265">
            <v>61</v>
          </cell>
          <cell r="O265">
            <v>28</v>
          </cell>
          <cell r="P265">
            <v>168</v>
          </cell>
          <cell r="Q265">
            <v>108</v>
          </cell>
          <cell r="R265">
            <v>60</v>
          </cell>
          <cell r="S265">
            <v>0</v>
          </cell>
          <cell r="T265">
            <v>16</v>
          </cell>
          <cell r="U265">
            <v>405.33333333333348</v>
          </cell>
          <cell r="V265" t="e">
            <v>#REF!</v>
          </cell>
        </row>
        <row r="266">
          <cell r="C266">
            <v>0</v>
          </cell>
          <cell r="I266">
            <v>20</v>
          </cell>
          <cell r="J266">
            <v>294</v>
          </cell>
          <cell r="K266">
            <v>229.32000000000002</v>
          </cell>
          <cell r="L266">
            <v>64.679999999999978</v>
          </cell>
          <cell r="M266">
            <v>103</v>
          </cell>
          <cell r="N266">
            <v>72</v>
          </cell>
          <cell r="O266">
            <v>31</v>
          </cell>
          <cell r="P266">
            <v>78</v>
          </cell>
          <cell r="Q266">
            <v>50</v>
          </cell>
          <cell r="R266">
            <v>28</v>
          </cell>
          <cell r="S266">
            <v>0</v>
          </cell>
          <cell r="T266">
            <v>51</v>
          </cell>
          <cell r="U266">
            <v>495</v>
          </cell>
          <cell r="X266">
            <v>0</v>
          </cell>
          <cell r="AC266">
            <v>0</v>
          </cell>
          <cell r="AF266">
            <v>0</v>
          </cell>
        </row>
        <row r="267">
          <cell r="C267">
            <v>302.66666666666674</v>
          </cell>
          <cell r="I267">
            <v>40</v>
          </cell>
          <cell r="J267">
            <v>95</v>
          </cell>
          <cell r="K267">
            <v>82.5</v>
          </cell>
          <cell r="L267">
            <v>42.5</v>
          </cell>
          <cell r="M267">
            <v>35</v>
          </cell>
          <cell r="N267">
            <v>26</v>
          </cell>
          <cell r="O267">
            <v>12</v>
          </cell>
          <cell r="P267">
            <v>29</v>
          </cell>
          <cell r="Q267">
            <v>20</v>
          </cell>
          <cell r="R267">
            <v>11</v>
          </cell>
          <cell r="S267">
            <v>0</v>
          </cell>
          <cell r="T267">
            <v>12</v>
          </cell>
          <cell r="U267">
            <v>702.66666666666697</v>
          </cell>
          <cell r="V267">
            <v>637.66666666666674</v>
          </cell>
        </row>
        <row r="268">
          <cell r="C268">
            <v>0</v>
          </cell>
          <cell r="I268">
            <v>0</v>
          </cell>
          <cell r="J268">
            <v>0</v>
          </cell>
          <cell r="M268">
            <v>0</v>
          </cell>
          <cell r="N268">
            <v>0</v>
          </cell>
          <cell r="O268">
            <v>0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U268">
            <v>0</v>
          </cell>
          <cell r="V268">
            <v>11</v>
          </cell>
          <cell r="X268">
            <v>0</v>
          </cell>
          <cell r="AC268">
            <v>0</v>
          </cell>
          <cell r="AF268">
            <v>0</v>
          </cell>
        </row>
        <row r="269">
          <cell r="P269">
            <v>3631.1559999999999</v>
          </cell>
          <cell r="Q269">
            <v>0</v>
          </cell>
          <cell r="R269">
            <v>0</v>
          </cell>
          <cell r="S269">
            <v>9526.8578787878778</v>
          </cell>
          <cell r="T269">
            <v>0</v>
          </cell>
          <cell r="U269">
            <v>0</v>
          </cell>
          <cell r="V269">
            <v>0</v>
          </cell>
          <cell r="W269">
            <v>0</v>
          </cell>
          <cell r="X269">
            <v>2672.4863636363625</v>
          </cell>
          <cell r="Y269">
            <v>0</v>
          </cell>
          <cell r="Z269">
            <v>0</v>
          </cell>
          <cell r="AA269">
            <v>0</v>
          </cell>
          <cell r="AB269">
            <v>0</v>
          </cell>
          <cell r="AC269">
            <v>1389.1963636363635</v>
          </cell>
          <cell r="AD269">
            <v>0</v>
          </cell>
          <cell r="AE269">
            <v>0</v>
          </cell>
          <cell r="AF269">
            <v>4185.9539393939394</v>
          </cell>
        </row>
        <row r="270">
          <cell r="P270">
            <v>1864.5200000000002</v>
          </cell>
          <cell r="Q270">
            <v>0</v>
          </cell>
          <cell r="R270">
            <v>0</v>
          </cell>
          <cell r="S270">
            <v>3624.1866666666665</v>
          </cell>
          <cell r="T270">
            <v>611.67619393939378</v>
          </cell>
          <cell r="U270">
            <v>622.76501818181805</v>
          </cell>
          <cell r="V270">
            <v>0</v>
          </cell>
          <cell r="W270">
            <v>0</v>
          </cell>
          <cell r="X270">
            <v>1667.4500000000003</v>
          </cell>
          <cell r="Y270">
            <v>790</v>
          </cell>
          <cell r="Z270">
            <v>326.08636363636373</v>
          </cell>
          <cell r="AA270">
            <v>0</v>
          </cell>
          <cell r="AB270">
            <v>0</v>
          </cell>
          <cell r="AC270">
            <v>821.09333333333336</v>
          </cell>
          <cell r="AD270">
            <v>205</v>
          </cell>
          <cell r="AE270">
            <v>186.72969696969702</v>
          </cell>
          <cell r="AF270">
            <v>2892.76</v>
          </cell>
        </row>
        <row r="271">
          <cell r="P271">
            <v>904.32</v>
          </cell>
          <cell r="S271">
            <v>1900.3199999999997</v>
          </cell>
          <cell r="T271">
            <v>598.00952727272715</v>
          </cell>
          <cell r="U271">
            <v>622.76501818181805</v>
          </cell>
          <cell r="X271">
            <v>643.65000000000009</v>
          </cell>
          <cell r="Y271">
            <v>288</v>
          </cell>
          <cell r="Z271">
            <v>119.28636363636366</v>
          </cell>
          <cell r="AC271">
            <v>537.76</v>
          </cell>
          <cell r="AD271">
            <v>198</v>
          </cell>
          <cell r="AE271">
            <v>180.39636363636367</v>
          </cell>
          <cell r="AF271">
            <v>1730.76</v>
          </cell>
        </row>
        <row r="272">
          <cell r="N272" t="str">
            <v>Собівартість</v>
          </cell>
          <cell r="P272">
            <v>0</v>
          </cell>
          <cell r="Q272">
            <v>0</v>
          </cell>
          <cell r="R272">
            <v>0</v>
          </cell>
          <cell r="S272">
            <v>13.666666666666666</v>
          </cell>
          <cell r="T272">
            <v>13.666666666666666</v>
          </cell>
          <cell r="U272">
            <v>0</v>
          </cell>
          <cell r="V272">
            <v>0</v>
          </cell>
          <cell r="W272">
            <v>0</v>
          </cell>
          <cell r="X272">
            <v>708.80000000000007</v>
          </cell>
          <cell r="Y272">
            <v>502</v>
          </cell>
          <cell r="Z272">
            <v>206.80000000000007</v>
          </cell>
          <cell r="AA272">
            <v>0</v>
          </cell>
          <cell r="AB272">
            <v>0</v>
          </cell>
          <cell r="AC272">
            <v>-0.66666666666666607</v>
          </cell>
          <cell r="AD272">
            <v>7</v>
          </cell>
          <cell r="AE272">
            <v>6.3333333333333339</v>
          </cell>
          <cell r="AF272">
            <v>0</v>
          </cell>
        </row>
        <row r="273">
          <cell r="P273">
            <v>949</v>
          </cell>
          <cell r="Q273">
            <v>0</v>
          </cell>
          <cell r="R273">
            <v>0</v>
          </cell>
          <cell r="S273">
            <v>1193</v>
          </cell>
          <cell r="T273">
            <v>0</v>
          </cell>
          <cell r="U273">
            <v>0</v>
          </cell>
          <cell r="V273">
            <v>0</v>
          </cell>
          <cell r="W273">
            <v>0</v>
          </cell>
          <cell r="X273">
            <v>311</v>
          </cell>
          <cell r="Y273">
            <v>0</v>
          </cell>
          <cell r="Z273">
            <v>0</v>
          </cell>
          <cell r="AA273">
            <v>0</v>
          </cell>
          <cell r="AB273">
            <v>0</v>
          </cell>
          <cell r="AC273">
            <v>284</v>
          </cell>
          <cell r="AD273">
            <v>0</v>
          </cell>
          <cell r="AE273">
            <v>0</v>
          </cell>
          <cell r="AF273">
            <v>626</v>
          </cell>
        </row>
        <row r="274">
          <cell r="P274">
            <v>300</v>
          </cell>
          <cell r="S274">
            <v>603</v>
          </cell>
          <cell r="X274">
            <v>115</v>
          </cell>
          <cell r="AC274">
            <v>96</v>
          </cell>
          <cell r="AF274">
            <v>361</v>
          </cell>
        </row>
        <row r="275">
          <cell r="N275" t="str">
            <v>Собівартість</v>
          </cell>
          <cell r="P275">
            <v>4</v>
          </cell>
          <cell r="S275">
            <v>15</v>
          </cell>
          <cell r="X275">
            <v>30</v>
          </cell>
          <cell r="AC275">
            <v>8</v>
          </cell>
          <cell r="AF275">
            <v>15</v>
          </cell>
        </row>
        <row r="276">
          <cell r="P276">
            <v>500</v>
          </cell>
          <cell r="S276">
            <v>430</v>
          </cell>
          <cell r="X276">
            <v>100</v>
          </cell>
          <cell r="AC276">
            <v>130</v>
          </cell>
          <cell r="AF276">
            <v>150</v>
          </cell>
        </row>
        <row r="277">
          <cell r="P277">
            <v>145</v>
          </cell>
          <cell r="S277">
            <v>145</v>
          </cell>
          <cell r="X277">
            <v>66</v>
          </cell>
          <cell r="AC277">
            <v>50</v>
          </cell>
          <cell r="AF277">
            <v>100</v>
          </cell>
        </row>
        <row r="278">
          <cell r="N278" t="str">
            <v>Собівартість</v>
          </cell>
          <cell r="P278">
            <v>11.200000000000001</v>
          </cell>
          <cell r="Q278">
            <v>0</v>
          </cell>
          <cell r="R278">
            <v>0</v>
          </cell>
          <cell r="S278">
            <v>267.2</v>
          </cell>
          <cell r="T278">
            <v>0</v>
          </cell>
          <cell r="U278">
            <v>0</v>
          </cell>
          <cell r="V278">
            <v>0</v>
          </cell>
          <cell r="W278">
            <v>0</v>
          </cell>
          <cell r="X278">
            <v>4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>
            <v>0</v>
          </cell>
          <cell r="AD278">
            <v>0</v>
          </cell>
          <cell r="AE278">
            <v>0</v>
          </cell>
          <cell r="AF278">
            <v>536</v>
          </cell>
        </row>
        <row r="279">
          <cell r="P279">
            <v>0</v>
          </cell>
          <cell r="S279">
            <v>0</v>
          </cell>
          <cell r="X279">
            <v>4</v>
          </cell>
          <cell r="AC279">
            <v>0</v>
          </cell>
          <cell r="AF279">
            <v>0</v>
          </cell>
        </row>
        <row r="280">
          <cell r="P280">
            <v>11.200000000000001</v>
          </cell>
          <cell r="S280">
            <v>267.2</v>
          </cell>
          <cell r="X280">
            <v>0</v>
          </cell>
          <cell r="AC280">
            <v>0</v>
          </cell>
          <cell r="AF280">
            <v>536</v>
          </cell>
        </row>
        <row r="282">
          <cell r="N282" t="str">
            <v>ФМЗ ( з відрахуван)</v>
          </cell>
          <cell r="P282">
            <v>25</v>
          </cell>
          <cell r="S282">
            <v>250</v>
          </cell>
        </row>
        <row r="283">
          <cell r="P283">
            <v>1766.6359999999997</v>
          </cell>
          <cell r="Q283">
            <v>0</v>
          </cell>
          <cell r="R283">
            <v>0</v>
          </cell>
          <cell r="S283">
            <v>5902.6712121212113</v>
          </cell>
          <cell r="T283">
            <v>-611.67619393939378</v>
          </cell>
          <cell r="U283">
            <v>-622.76501818181805</v>
          </cell>
          <cell r="V283">
            <v>0</v>
          </cell>
          <cell r="W283">
            <v>0</v>
          </cell>
          <cell r="X283">
            <v>1005.0363636363622</v>
          </cell>
          <cell r="Y283">
            <v>-790</v>
          </cell>
          <cell r="Z283">
            <v>-326.08636363636373</v>
          </cell>
          <cell r="AA283">
            <v>0</v>
          </cell>
          <cell r="AB283">
            <v>0</v>
          </cell>
          <cell r="AC283">
            <v>568.1030303030301</v>
          </cell>
          <cell r="AD283">
            <v>-205</v>
          </cell>
          <cell r="AE283">
            <v>-186.72969696969702</v>
          </cell>
          <cell r="AF283">
            <v>1293.1939393939392</v>
          </cell>
        </row>
        <row r="285">
          <cell r="N285" t="str">
            <v>ФМЗ ( з відрахуван)</v>
          </cell>
          <cell r="P285">
            <v>1829.636</v>
          </cell>
          <cell r="Q285">
            <v>0</v>
          </cell>
          <cell r="R285">
            <v>0</v>
          </cell>
          <cell r="S285">
            <v>5920.6712121212122</v>
          </cell>
          <cell r="T285">
            <v>0</v>
          </cell>
          <cell r="U285">
            <v>0</v>
          </cell>
          <cell r="V285">
            <v>0</v>
          </cell>
          <cell r="W285">
            <v>0</v>
          </cell>
          <cell r="X285">
            <v>1005.0363636363637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>
            <v>567.43636363636358</v>
          </cell>
          <cell r="AD285">
            <v>0</v>
          </cell>
          <cell r="AE285">
            <v>0</v>
          </cell>
          <cell r="AF285">
            <v>1293.1939393939397</v>
          </cell>
        </row>
        <row r="286">
          <cell r="P286">
            <v>1065</v>
          </cell>
          <cell r="S286">
            <v>4233.1499999999996</v>
          </cell>
          <cell r="X286">
            <v>190</v>
          </cell>
          <cell r="AC286">
            <v>-45</v>
          </cell>
          <cell r="AF286">
            <v>-145</v>
          </cell>
        </row>
        <row r="287">
          <cell r="P287">
            <v>635.40000000000009</v>
          </cell>
          <cell r="Q287">
            <v>0</v>
          </cell>
          <cell r="R287">
            <v>0</v>
          </cell>
          <cell r="S287">
            <v>1093.8545454545456</v>
          </cell>
          <cell r="T287">
            <v>0</v>
          </cell>
          <cell r="U287">
            <v>0</v>
          </cell>
          <cell r="V287">
            <v>0</v>
          </cell>
          <cell r="W287">
            <v>0</v>
          </cell>
          <cell r="X287">
            <v>600.83636363636367</v>
          </cell>
          <cell r="Y287">
            <v>0</v>
          </cell>
          <cell r="Z287">
            <v>0</v>
          </cell>
          <cell r="AA287">
            <v>0</v>
          </cell>
          <cell r="AB287">
            <v>0</v>
          </cell>
          <cell r="AC287">
            <v>413.0363636363636</v>
          </cell>
          <cell r="AD287">
            <v>0</v>
          </cell>
          <cell r="AE287">
            <v>0</v>
          </cell>
          <cell r="AF287">
            <v>1078.7272727272727</v>
          </cell>
        </row>
        <row r="288">
          <cell r="N288" t="str">
            <v>ФМЗ ( з відрахуван)</v>
          </cell>
          <cell r="P288">
            <v>0</v>
          </cell>
          <cell r="S288">
            <v>0</v>
          </cell>
          <cell r="X288">
            <v>0</v>
          </cell>
          <cell r="AC288">
            <v>0</v>
          </cell>
          <cell r="AF288">
            <v>0</v>
          </cell>
        </row>
        <row r="289">
          <cell r="P289">
            <v>0</v>
          </cell>
          <cell r="S289">
            <v>0</v>
          </cell>
          <cell r="X289">
            <v>0</v>
          </cell>
          <cell r="AC289">
            <v>0</v>
          </cell>
          <cell r="AF289">
            <v>0</v>
          </cell>
        </row>
        <row r="290">
          <cell r="P290">
            <v>129.23599999999999</v>
          </cell>
          <cell r="Q290">
            <v>0</v>
          </cell>
          <cell r="R290">
            <v>0</v>
          </cell>
          <cell r="S290">
            <v>593.66666666666674</v>
          </cell>
          <cell r="T290">
            <v>0</v>
          </cell>
          <cell r="U290">
            <v>0</v>
          </cell>
          <cell r="V290">
            <v>0</v>
          </cell>
          <cell r="W290">
            <v>0</v>
          </cell>
          <cell r="X290">
            <v>214.20000000000005</v>
          </cell>
          <cell r="Y290">
            <v>0</v>
          </cell>
          <cell r="Z290">
            <v>0</v>
          </cell>
          <cell r="AA290">
            <v>0</v>
          </cell>
          <cell r="AB290">
            <v>0</v>
          </cell>
          <cell r="AC290">
            <v>199.4</v>
          </cell>
          <cell r="AD290">
            <v>0</v>
          </cell>
          <cell r="AE290">
            <v>0</v>
          </cell>
          <cell r="AF290">
            <v>347.46666666666681</v>
          </cell>
        </row>
        <row r="291">
          <cell r="P291">
            <v>0.23599999999999</v>
          </cell>
          <cell r="S291">
            <v>142.26666666666688</v>
          </cell>
          <cell r="X291">
            <v>47.800000000000011</v>
          </cell>
          <cell r="AC291">
            <v>0</v>
          </cell>
          <cell r="AF291">
            <v>22.133333333333439</v>
          </cell>
        </row>
        <row r="292">
          <cell r="P292">
            <v>40.800000000000004</v>
          </cell>
          <cell r="S292">
            <v>249.53333333333333</v>
          </cell>
          <cell r="X292">
            <v>81.600000000000023</v>
          </cell>
          <cell r="AC292">
            <v>64</v>
          </cell>
          <cell r="AF292">
            <v>157.33333333333334</v>
          </cell>
        </row>
        <row r="293">
          <cell r="P293">
            <v>88.2</v>
          </cell>
          <cell r="S293">
            <v>201.86666666666662</v>
          </cell>
          <cell r="X293">
            <v>84.800000000000011</v>
          </cell>
          <cell r="AC293">
            <v>135.4</v>
          </cell>
          <cell r="AF293">
            <v>168</v>
          </cell>
        </row>
        <row r="294">
          <cell r="P294">
            <v>0</v>
          </cell>
          <cell r="AF294">
            <v>0</v>
          </cell>
        </row>
        <row r="295">
          <cell r="P295">
            <v>0</v>
          </cell>
          <cell r="S295">
            <v>0</v>
          </cell>
          <cell r="X295">
            <v>0</v>
          </cell>
          <cell r="AC295">
            <v>0</v>
          </cell>
          <cell r="AF295">
            <v>12</v>
          </cell>
        </row>
        <row r="296">
          <cell r="P296">
            <v>1766.6359999999997</v>
          </cell>
          <cell r="Q296">
            <v>0</v>
          </cell>
          <cell r="R296">
            <v>0</v>
          </cell>
          <cell r="S296">
            <v>5902.6712121212113</v>
          </cell>
          <cell r="T296">
            <v>-611.67619393939378</v>
          </cell>
          <cell r="U296">
            <v>-622.76501818181805</v>
          </cell>
          <cell r="V296">
            <v>0</v>
          </cell>
          <cell r="W296">
            <v>0</v>
          </cell>
          <cell r="X296">
            <v>1005.0363636363622</v>
          </cell>
          <cell r="Y296">
            <v>-790</v>
          </cell>
          <cell r="Z296">
            <v>-326.08636363636373</v>
          </cell>
          <cell r="AA296">
            <v>0</v>
          </cell>
          <cell r="AB296">
            <v>0</v>
          </cell>
          <cell r="AC296">
            <v>568.1030303030301</v>
          </cell>
          <cell r="AD296">
            <v>-205</v>
          </cell>
          <cell r="AE296">
            <v>-186.72969696969702</v>
          </cell>
          <cell r="AF296">
            <v>1293.1939393939392</v>
          </cell>
        </row>
        <row r="299">
          <cell r="P299">
            <v>1766.6359999999997</v>
          </cell>
          <cell r="Q299">
            <v>0</v>
          </cell>
          <cell r="R299">
            <v>0</v>
          </cell>
          <cell r="S299">
            <v>5902.6712121212113</v>
          </cell>
          <cell r="T299">
            <v>-611.67619393939378</v>
          </cell>
          <cell r="U299">
            <v>-622.76501818181805</v>
          </cell>
          <cell r="V299">
            <v>0</v>
          </cell>
          <cell r="W299">
            <v>0</v>
          </cell>
          <cell r="X299">
            <v>1005.0363636363622</v>
          </cell>
          <cell r="Y299">
            <v>-790</v>
          </cell>
          <cell r="Z299">
            <v>-326.08636363636373</v>
          </cell>
          <cell r="AA299">
            <v>0</v>
          </cell>
          <cell r="AB299">
            <v>0</v>
          </cell>
          <cell r="AC299">
            <v>568.1030303030301</v>
          </cell>
          <cell r="AF299">
            <v>1293.1939393939392</v>
          </cell>
        </row>
        <row r="301"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0</v>
          </cell>
          <cell r="V301">
            <v>0</v>
          </cell>
          <cell r="W301">
            <v>0</v>
          </cell>
          <cell r="X301">
            <v>0</v>
          </cell>
          <cell r="Y301">
            <v>0</v>
          </cell>
          <cell r="Z301">
            <v>0</v>
          </cell>
          <cell r="AA301">
            <v>0</v>
          </cell>
          <cell r="AB301">
            <v>0</v>
          </cell>
          <cell r="AC301">
            <v>0</v>
          </cell>
          <cell r="AD301">
            <v>0</v>
          </cell>
          <cell r="AE301">
            <v>0</v>
          </cell>
          <cell r="AF301">
            <v>0</v>
          </cell>
        </row>
        <row r="302">
          <cell r="P302">
            <v>0</v>
          </cell>
          <cell r="S302">
            <v>0</v>
          </cell>
          <cell r="X302">
            <v>0</v>
          </cell>
          <cell r="AC302">
            <v>0</v>
          </cell>
          <cell r="AF302">
            <v>0</v>
          </cell>
        </row>
        <row r="304">
          <cell r="P304">
            <v>1766.6359999999997</v>
          </cell>
          <cell r="Q304">
            <v>0</v>
          </cell>
          <cell r="R304">
            <v>0</v>
          </cell>
          <cell r="S304">
            <v>5902.6712121212113</v>
          </cell>
          <cell r="T304">
            <v>-611.67619393939378</v>
          </cell>
          <cell r="U304">
            <v>-622.76501818181805</v>
          </cell>
          <cell r="V304">
            <v>0</v>
          </cell>
          <cell r="W304">
            <v>0</v>
          </cell>
          <cell r="X304">
            <v>1005.0363636363622</v>
          </cell>
          <cell r="Y304">
            <v>-790</v>
          </cell>
          <cell r="Z304">
            <v>-326.08636363636373</v>
          </cell>
          <cell r="AA304">
            <v>0</v>
          </cell>
          <cell r="AB304">
            <v>0</v>
          </cell>
          <cell r="AC304">
            <v>568.1030303030301</v>
          </cell>
          <cell r="AD304">
            <v>-205</v>
          </cell>
          <cell r="AE304">
            <v>-186.72969696969702</v>
          </cell>
          <cell r="AF304">
            <v>1293.1939393939392</v>
          </cell>
        </row>
        <row r="306">
          <cell r="P306">
            <v>0</v>
          </cell>
        </row>
        <row r="307">
          <cell r="S307">
            <v>0</v>
          </cell>
        </row>
        <row r="309">
          <cell r="S309">
            <v>0</v>
          </cell>
        </row>
        <row r="314">
          <cell r="S314">
            <v>0</v>
          </cell>
        </row>
        <row r="315">
          <cell r="P315">
            <v>1766.6359999999997</v>
          </cell>
          <cell r="Q315">
            <v>0</v>
          </cell>
          <cell r="R315">
            <v>0</v>
          </cell>
          <cell r="S315">
            <v>5902.6712121212113</v>
          </cell>
          <cell r="T315">
            <v>-611.67619393939378</v>
          </cell>
          <cell r="U315">
            <v>-622.76501818181805</v>
          </cell>
          <cell r="V315">
            <v>0</v>
          </cell>
          <cell r="W315">
            <v>0</v>
          </cell>
          <cell r="X315">
            <v>1005.0363636363622</v>
          </cell>
          <cell r="Y315">
            <v>-790</v>
          </cell>
          <cell r="Z315">
            <v>-326.08636363636373</v>
          </cell>
          <cell r="AA315">
            <v>0</v>
          </cell>
          <cell r="AB315">
            <v>0</v>
          </cell>
          <cell r="AC315">
            <v>568.1030303030301</v>
          </cell>
          <cell r="AD315">
            <v>-205</v>
          </cell>
          <cell r="AE315">
            <v>-186.72969696969702</v>
          </cell>
          <cell r="AF315">
            <v>1293.1939393939392</v>
          </cell>
        </row>
        <row r="325">
          <cell r="P325">
            <v>293</v>
          </cell>
          <cell r="S325">
            <v>518</v>
          </cell>
          <cell r="X325">
            <v>175</v>
          </cell>
          <cell r="AC325">
            <v>146</v>
          </cell>
          <cell r="AF325">
            <v>472</v>
          </cell>
        </row>
        <row r="348">
          <cell r="P348">
            <v>225</v>
          </cell>
          <cell r="S348">
            <v>296</v>
          </cell>
          <cell r="X348">
            <v>56</v>
          </cell>
          <cell r="AC348">
            <v>-4.9636363636363825</v>
          </cell>
          <cell r="AF348">
            <v>800.72727272727275</v>
          </cell>
        </row>
        <row r="350">
          <cell r="P350">
            <v>0</v>
          </cell>
          <cell r="S350">
            <v>0</v>
          </cell>
          <cell r="X350">
            <v>0</v>
          </cell>
          <cell r="AC350">
            <v>0</v>
          </cell>
          <cell r="AF350">
            <v>0</v>
          </cell>
        </row>
        <row r="358">
          <cell r="P358">
            <v>-771</v>
          </cell>
          <cell r="S358">
            <v>-3877</v>
          </cell>
          <cell r="T358">
            <v>162.88</v>
          </cell>
          <cell r="U358">
            <v>855.12</v>
          </cell>
          <cell r="X358">
            <v>280</v>
          </cell>
          <cell r="Y358">
            <v>404</v>
          </cell>
          <cell r="Z358">
            <v>166</v>
          </cell>
          <cell r="AC358">
            <v>556</v>
          </cell>
          <cell r="AD358">
            <v>336</v>
          </cell>
          <cell r="AE358">
            <v>305</v>
          </cell>
          <cell r="AF358">
            <v>521</v>
          </cell>
        </row>
        <row r="381">
          <cell r="P381" t="str">
            <v>лютий</v>
          </cell>
          <cell r="X381" t="str">
            <v>лютий</v>
          </cell>
          <cell r="AC381" t="str">
            <v>лютий</v>
          </cell>
        </row>
        <row r="382">
          <cell r="P382" t="str">
            <v>ККМ</v>
          </cell>
          <cell r="X382" t="str">
            <v>ТЕЦ5</v>
          </cell>
          <cell r="AC382" t="str">
            <v>ТЕЦ6</v>
          </cell>
        </row>
        <row r="383">
          <cell r="P383" t="str">
            <v>ПЛАН</v>
          </cell>
          <cell r="X383" t="str">
            <v>ПЛАН</v>
          </cell>
          <cell r="AC383" t="str">
            <v>ПЛАН</v>
          </cell>
        </row>
        <row r="384">
          <cell r="P384">
            <v>14.333333333333332</v>
          </cell>
          <cell r="S384">
            <v>14.333333333333332</v>
          </cell>
          <cell r="X384">
            <v>182</v>
          </cell>
          <cell r="Y384">
            <v>129</v>
          </cell>
          <cell r="Z384">
            <v>129</v>
          </cell>
          <cell r="AC384">
            <v>323.66666666666674</v>
          </cell>
          <cell r="AD384">
            <v>170</v>
          </cell>
          <cell r="AE384">
            <v>169</v>
          </cell>
        </row>
        <row r="385">
          <cell r="P385">
            <v>0</v>
          </cell>
          <cell r="X385">
            <v>0</v>
          </cell>
          <cell r="Y385">
            <v>0</v>
          </cell>
          <cell r="AC385">
            <v>3.6666666666666665</v>
          </cell>
          <cell r="AD385">
            <v>2</v>
          </cell>
        </row>
        <row r="386">
          <cell r="P386">
            <v>0.66666666666666663</v>
          </cell>
          <cell r="X386">
            <v>146.66666666666666</v>
          </cell>
          <cell r="Y386">
            <v>104</v>
          </cell>
          <cell r="AC386">
            <v>280.66666666666669</v>
          </cell>
          <cell r="AD386">
            <v>147</v>
          </cell>
        </row>
        <row r="387">
          <cell r="P387">
            <v>2</v>
          </cell>
          <cell r="X387">
            <v>0</v>
          </cell>
          <cell r="Y387">
            <v>0</v>
          </cell>
          <cell r="AC387">
            <v>25</v>
          </cell>
          <cell r="AD387">
            <v>13</v>
          </cell>
        </row>
        <row r="388">
          <cell r="P388">
            <v>0</v>
          </cell>
          <cell r="X388">
            <v>25.333333333333332</v>
          </cell>
          <cell r="Y388">
            <v>18</v>
          </cell>
          <cell r="AC388">
            <v>0.66666666666666663</v>
          </cell>
          <cell r="AD388">
            <v>0</v>
          </cell>
        </row>
        <row r="389">
          <cell r="P389">
            <v>0</v>
          </cell>
          <cell r="X389">
            <v>0</v>
          </cell>
          <cell r="Y389">
            <v>0</v>
          </cell>
          <cell r="AC389">
            <v>0</v>
          </cell>
          <cell r="AD389">
            <v>0</v>
          </cell>
        </row>
        <row r="390">
          <cell r="P390">
            <v>0</v>
          </cell>
          <cell r="X390">
            <v>0</v>
          </cell>
          <cell r="Y390">
            <v>0</v>
          </cell>
          <cell r="AC390">
            <v>0</v>
          </cell>
          <cell r="AD390">
            <v>0</v>
          </cell>
        </row>
        <row r="391">
          <cell r="P391">
            <v>5.333333333333333</v>
          </cell>
          <cell r="X391">
            <v>0</v>
          </cell>
          <cell r="Y391">
            <v>0</v>
          </cell>
          <cell r="AC391">
            <v>0</v>
          </cell>
          <cell r="AD391">
            <v>0</v>
          </cell>
        </row>
        <row r="392">
          <cell r="P392">
            <v>0</v>
          </cell>
          <cell r="X392">
            <v>0</v>
          </cell>
          <cell r="Y392">
            <v>0</v>
          </cell>
          <cell r="AC392">
            <v>0</v>
          </cell>
          <cell r="AD392">
            <v>0</v>
          </cell>
        </row>
        <row r="393">
          <cell r="P393">
            <v>4.333333333333333</v>
          </cell>
          <cell r="X393">
            <v>0</v>
          </cell>
          <cell r="Y393">
            <v>0</v>
          </cell>
          <cell r="AC393">
            <v>0</v>
          </cell>
          <cell r="AD393">
            <v>0</v>
          </cell>
        </row>
        <row r="394">
          <cell r="P394">
            <v>2</v>
          </cell>
          <cell r="X394">
            <v>10</v>
          </cell>
          <cell r="Y394">
            <v>7</v>
          </cell>
          <cell r="AC394">
            <v>13.666666666666666</v>
          </cell>
          <cell r="AD394">
            <v>7</v>
          </cell>
        </row>
        <row r="395">
          <cell r="P395">
            <v>0</v>
          </cell>
          <cell r="X395">
            <v>0</v>
          </cell>
          <cell r="Y395">
            <v>0</v>
          </cell>
          <cell r="AC395">
            <v>0</v>
          </cell>
          <cell r="AD395">
            <v>0</v>
          </cell>
        </row>
        <row r="396">
          <cell r="P396">
            <v>20.5</v>
          </cell>
          <cell r="X396">
            <v>522.33333333333337</v>
          </cell>
          <cell r="Y396">
            <v>370</v>
          </cell>
          <cell r="AC396">
            <v>43</v>
          </cell>
          <cell r="AD396">
            <v>23</v>
          </cell>
        </row>
        <row r="397">
          <cell r="P397">
            <v>0</v>
          </cell>
          <cell r="X397">
            <v>0</v>
          </cell>
          <cell r="Y397">
            <v>0</v>
          </cell>
          <cell r="AC397">
            <v>0</v>
          </cell>
          <cell r="AD397">
            <v>0</v>
          </cell>
        </row>
        <row r="398">
          <cell r="P398">
            <v>0</v>
          </cell>
          <cell r="X398">
            <v>480.66666666666669</v>
          </cell>
          <cell r="Y398">
            <v>341</v>
          </cell>
          <cell r="AC398">
            <v>11</v>
          </cell>
          <cell r="AD398">
            <v>6</v>
          </cell>
        </row>
        <row r="399">
          <cell r="P399">
            <v>0</v>
          </cell>
          <cell r="X399">
            <v>0</v>
          </cell>
          <cell r="Y399">
            <v>0</v>
          </cell>
          <cell r="AC399">
            <v>0</v>
          </cell>
          <cell r="AD399">
            <v>0</v>
          </cell>
        </row>
        <row r="400">
          <cell r="P400">
            <v>15.833333333333334</v>
          </cell>
          <cell r="X400">
            <v>41.666666666666664</v>
          </cell>
          <cell r="Y400">
            <v>30</v>
          </cell>
          <cell r="AC400">
            <v>32</v>
          </cell>
          <cell r="AD400">
            <v>17</v>
          </cell>
        </row>
        <row r="401">
          <cell r="P401">
            <v>4.666666666666667</v>
          </cell>
          <cell r="X401">
            <v>0</v>
          </cell>
          <cell r="Y401">
            <v>0</v>
          </cell>
          <cell r="AC401">
            <v>0</v>
          </cell>
          <cell r="AD401">
            <v>0</v>
          </cell>
        </row>
        <row r="402">
          <cell r="P402">
            <v>0</v>
          </cell>
          <cell r="X402">
            <v>0</v>
          </cell>
          <cell r="Y402">
            <v>0</v>
          </cell>
          <cell r="AC402">
            <v>0</v>
          </cell>
          <cell r="AD402">
            <v>0</v>
          </cell>
        </row>
        <row r="403">
          <cell r="P403">
            <v>39</v>
          </cell>
          <cell r="X403">
            <v>0</v>
          </cell>
          <cell r="Y403">
            <v>0</v>
          </cell>
          <cell r="AC403">
            <v>0</v>
          </cell>
          <cell r="AD403">
            <v>0</v>
          </cell>
        </row>
        <row r="404">
          <cell r="P404">
            <v>3.3333333333333335</v>
          </cell>
          <cell r="X404">
            <v>0</v>
          </cell>
          <cell r="Y404">
            <v>0</v>
          </cell>
          <cell r="AC404">
            <v>0</v>
          </cell>
          <cell r="AD404">
            <v>0</v>
          </cell>
        </row>
        <row r="405">
          <cell r="P405">
            <v>35.666666666666664</v>
          </cell>
          <cell r="X405">
            <v>0</v>
          </cell>
          <cell r="Y405">
            <v>0</v>
          </cell>
          <cell r="AC405">
            <v>0</v>
          </cell>
          <cell r="AD405">
            <v>0</v>
          </cell>
        </row>
        <row r="406">
          <cell r="P406">
            <v>0</v>
          </cell>
          <cell r="X406">
            <v>0</v>
          </cell>
          <cell r="Y406">
            <v>0</v>
          </cell>
          <cell r="AC406">
            <v>0</v>
          </cell>
          <cell r="AD406">
            <v>0</v>
          </cell>
        </row>
        <row r="407">
          <cell r="P407">
            <v>50.166666666666671</v>
          </cell>
          <cell r="S407">
            <v>50.166666666666671</v>
          </cell>
          <cell r="X407">
            <v>37.833333333333343</v>
          </cell>
          <cell r="Y407">
            <v>27</v>
          </cell>
          <cell r="AC407">
            <v>26.000000000000004</v>
          </cell>
          <cell r="AD407">
            <v>14</v>
          </cell>
        </row>
        <row r="408">
          <cell r="P408">
            <v>0</v>
          </cell>
          <cell r="X408">
            <v>0</v>
          </cell>
          <cell r="Y408">
            <v>0</v>
          </cell>
          <cell r="AC408">
            <v>0</v>
          </cell>
          <cell r="AD408">
            <v>0</v>
          </cell>
        </row>
        <row r="409">
          <cell r="P409">
            <v>0</v>
          </cell>
          <cell r="X409">
            <v>0</v>
          </cell>
          <cell r="Y409">
            <v>0</v>
          </cell>
          <cell r="AC409">
            <v>0</v>
          </cell>
          <cell r="AD409">
            <v>0</v>
          </cell>
        </row>
        <row r="410">
          <cell r="P410">
            <v>0</v>
          </cell>
          <cell r="X410">
            <v>0</v>
          </cell>
          <cell r="Y410">
            <v>0</v>
          </cell>
          <cell r="AC410">
            <v>0</v>
          </cell>
          <cell r="AD410">
            <v>0</v>
          </cell>
        </row>
        <row r="411">
          <cell r="P411">
            <v>12.333333333333334</v>
          </cell>
          <cell r="X411">
            <v>0</v>
          </cell>
          <cell r="Y411">
            <v>0</v>
          </cell>
          <cell r="AC411">
            <v>0</v>
          </cell>
          <cell r="AD411">
            <v>0</v>
          </cell>
        </row>
        <row r="412">
          <cell r="P412">
            <v>0</v>
          </cell>
          <cell r="X412">
            <v>0</v>
          </cell>
          <cell r="Y412">
            <v>0</v>
          </cell>
          <cell r="AC412">
            <v>0</v>
          </cell>
          <cell r="AD412">
            <v>0</v>
          </cell>
        </row>
        <row r="413">
          <cell r="P413">
            <v>5</v>
          </cell>
          <cell r="X413">
            <v>3</v>
          </cell>
          <cell r="Y413">
            <v>2</v>
          </cell>
          <cell r="AC413">
            <v>3</v>
          </cell>
          <cell r="AD413">
            <v>2</v>
          </cell>
        </row>
        <row r="414">
          <cell r="P414">
            <v>0</v>
          </cell>
          <cell r="X414">
            <v>0</v>
          </cell>
          <cell r="Y414">
            <v>0</v>
          </cell>
          <cell r="AC414">
            <v>0</v>
          </cell>
          <cell r="AD414">
            <v>0</v>
          </cell>
        </row>
        <row r="415">
          <cell r="P415">
            <v>0</v>
          </cell>
          <cell r="X415">
            <v>0</v>
          </cell>
          <cell r="Y415">
            <v>0</v>
          </cell>
          <cell r="AC415">
            <v>0</v>
          </cell>
          <cell r="AD415">
            <v>0</v>
          </cell>
        </row>
        <row r="416">
          <cell r="P416">
            <v>18.5</v>
          </cell>
          <cell r="X416">
            <v>4.5</v>
          </cell>
          <cell r="Y416">
            <v>3</v>
          </cell>
          <cell r="AC416">
            <v>1.3333333333333333</v>
          </cell>
          <cell r="AD416">
            <v>1</v>
          </cell>
        </row>
        <row r="417">
          <cell r="P417">
            <v>1.3333333333333333</v>
          </cell>
          <cell r="X417">
            <v>0</v>
          </cell>
          <cell r="Y417">
            <v>0</v>
          </cell>
          <cell r="AC417">
            <v>1.6666666666666667</v>
          </cell>
          <cell r="AD417">
            <v>1</v>
          </cell>
        </row>
        <row r="418">
          <cell r="P418">
            <v>0</v>
          </cell>
          <cell r="X418">
            <v>0</v>
          </cell>
          <cell r="Y418">
            <v>0</v>
          </cell>
          <cell r="AC418">
            <v>0</v>
          </cell>
          <cell r="AD418">
            <v>0</v>
          </cell>
        </row>
        <row r="419">
          <cell r="P419">
            <v>0</v>
          </cell>
          <cell r="X419">
            <v>10</v>
          </cell>
          <cell r="Y419">
            <v>7</v>
          </cell>
          <cell r="AC419">
            <v>7.666666666666667</v>
          </cell>
          <cell r="AD419">
            <v>4</v>
          </cell>
        </row>
        <row r="420">
          <cell r="P420">
            <v>2</v>
          </cell>
          <cell r="X420">
            <v>1.3333333333333333</v>
          </cell>
          <cell r="Y420">
            <v>1</v>
          </cell>
          <cell r="AC420">
            <v>1</v>
          </cell>
          <cell r="AD420">
            <v>1</v>
          </cell>
        </row>
        <row r="421">
          <cell r="P421">
            <v>0.33333333333333331</v>
          </cell>
          <cell r="X421">
            <v>1</v>
          </cell>
          <cell r="Y421">
            <v>1</v>
          </cell>
          <cell r="AC421">
            <v>0.66666666666666663</v>
          </cell>
          <cell r="AD421">
            <v>0</v>
          </cell>
        </row>
        <row r="422">
          <cell r="P422">
            <v>2.3333333333333335</v>
          </cell>
          <cell r="X422">
            <v>6</v>
          </cell>
          <cell r="Y422">
            <v>4</v>
          </cell>
          <cell r="AC422">
            <v>5</v>
          </cell>
          <cell r="AD422">
            <v>3</v>
          </cell>
        </row>
        <row r="423">
          <cell r="P423">
            <v>0</v>
          </cell>
          <cell r="X423">
            <v>0</v>
          </cell>
          <cell r="Y423">
            <v>0</v>
          </cell>
          <cell r="AC423">
            <v>0</v>
          </cell>
          <cell r="AD423">
            <v>0</v>
          </cell>
        </row>
        <row r="424">
          <cell r="P424">
            <v>0</v>
          </cell>
          <cell r="X424">
            <v>0</v>
          </cell>
          <cell r="Y424">
            <v>0</v>
          </cell>
          <cell r="AC424">
            <v>0</v>
          </cell>
          <cell r="AD424">
            <v>0</v>
          </cell>
        </row>
        <row r="425">
          <cell r="P425">
            <v>1</v>
          </cell>
          <cell r="X425">
            <v>0</v>
          </cell>
          <cell r="Y425">
            <v>0</v>
          </cell>
          <cell r="AC425">
            <v>0</v>
          </cell>
          <cell r="AD425">
            <v>0</v>
          </cell>
        </row>
        <row r="426">
          <cell r="P426">
            <v>0</v>
          </cell>
          <cell r="X426">
            <v>0</v>
          </cell>
          <cell r="Y426">
            <v>0</v>
          </cell>
          <cell r="AC426">
            <v>0</v>
          </cell>
          <cell r="AD426">
            <v>0</v>
          </cell>
        </row>
        <row r="427">
          <cell r="P427">
            <v>0.66666666666666663</v>
          </cell>
          <cell r="X427">
            <v>0.66666666666666663</v>
          </cell>
          <cell r="Y427">
            <v>0</v>
          </cell>
          <cell r="AC427">
            <v>0.66666666666666663</v>
          </cell>
          <cell r="AD427">
            <v>0</v>
          </cell>
        </row>
        <row r="428">
          <cell r="P428">
            <v>0.66666666666666663</v>
          </cell>
          <cell r="X428">
            <v>0.66666666666666663</v>
          </cell>
          <cell r="Y428">
            <v>0</v>
          </cell>
          <cell r="AC428">
            <v>0.66666666666666663</v>
          </cell>
          <cell r="AD428">
            <v>0</v>
          </cell>
        </row>
        <row r="429">
          <cell r="P429">
            <v>4.666666666666667</v>
          </cell>
          <cell r="X429">
            <v>3</v>
          </cell>
          <cell r="Y429">
            <v>2</v>
          </cell>
          <cell r="AC429">
            <v>2</v>
          </cell>
          <cell r="AD429">
            <v>1</v>
          </cell>
        </row>
        <row r="430">
          <cell r="P430">
            <v>0</v>
          </cell>
          <cell r="X430">
            <v>0</v>
          </cell>
          <cell r="Y430">
            <v>0</v>
          </cell>
          <cell r="AC430">
            <v>0</v>
          </cell>
          <cell r="AD430">
            <v>0</v>
          </cell>
        </row>
        <row r="431">
          <cell r="P431">
            <v>0</v>
          </cell>
          <cell r="X431">
            <v>0</v>
          </cell>
          <cell r="Y431">
            <v>0</v>
          </cell>
          <cell r="AC431">
            <v>0</v>
          </cell>
          <cell r="AD431">
            <v>0</v>
          </cell>
        </row>
        <row r="432">
          <cell r="P432">
            <v>0</v>
          </cell>
          <cell r="X432">
            <v>0</v>
          </cell>
          <cell r="Y432">
            <v>0</v>
          </cell>
          <cell r="AC432">
            <v>0</v>
          </cell>
          <cell r="AD432">
            <v>0</v>
          </cell>
        </row>
        <row r="433">
          <cell r="P433">
            <v>0</v>
          </cell>
          <cell r="X433">
            <v>0</v>
          </cell>
          <cell r="Y433">
            <v>0</v>
          </cell>
          <cell r="AC433">
            <v>0</v>
          </cell>
          <cell r="AD433">
            <v>0</v>
          </cell>
        </row>
        <row r="434">
          <cell r="P434">
            <v>0</v>
          </cell>
          <cell r="X434">
            <v>0</v>
          </cell>
          <cell r="Y434">
            <v>0</v>
          </cell>
          <cell r="AC434">
            <v>0</v>
          </cell>
          <cell r="AD434">
            <v>0</v>
          </cell>
        </row>
        <row r="435">
          <cell r="P435">
            <v>1</v>
          </cell>
          <cell r="X435">
            <v>4</v>
          </cell>
          <cell r="Y435">
            <v>3</v>
          </cell>
          <cell r="AC435">
            <v>2</v>
          </cell>
          <cell r="AD435">
            <v>1</v>
          </cell>
        </row>
        <row r="436">
          <cell r="P436">
            <v>0</v>
          </cell>
          <cell r="X436">
            <v>0</v>
          </cell>
          <cell r="Y436">
            <v>0</v>
          </cell>
          <cell r="AC436">
            <v>0</v>
          </cell>
          <cell r="AD436">
            <v>0</v>
          </cell>
        </row>
        <row r="437">
          <cell r="P437">
            <v>0</v>
          </cell>
          <cell r="X437">
            <v>3.3333333333333335</v>
          </cell>
          <cell r="Y437">
            <v>2</v>
          </cell>
          <cell r="AC437">
            <v>0</v>
          </cell>
          <cell r="AD437">
            <v>0</v>
          </cell>
        </row>
        <row r="438">
          <cell r="P438">
            <v>0.33333333333333331</v>
          </cell>
          <cell r="X438">
            <v>0.33333333333333331</v>
          </cell>
          <cell r="Y438">
            <v>0</v>
          </cell>
          <cell r="AC438">
            <v>0.33333333333333331</v>
          </cell>
          <cell r="AD438">
            <v>0</v>
          </cell>
        </row>
        <row r="439">
          <cell r="P439">
            <v>0</v>
          </cell>
          <cell r="X439">
            <v>0</v>
          </cell>
          <cell r="Y439">
            <v>0</v>
          </cell>
          <cell r="AC439">
            <v>0</v>
          </cell>
          <cell r="AD439">
            <v>0</v>
          </cell>
        </row>
        <row r="440">
          <cell r="P440">
            <v>0</v>
          </cell>
          <cell r="X440">
            <v>0</v>
          </cell>
          <cell r="Y440">
            <v>0</v>
          </cell>
          <cell r="AC440">
            <v>0</v>
          </cell>
          <cell r="AD440">
            <v>0</v>
          </cell>
        </row>
        <row r="441">
          <cell r="P441">
            <v>0</v>
          </cell>
          <cell r="X441">
            <v>0</v>
          </cell>
          <cell r="Y441">
            <v>0</v>
          </cell>
          <cell r="AC441">
            <v>0</v>
          </cell>
          <cell r="AD441">
            <v>0</v>
          </cell>
        </row>
        <row r="442">
          <cell r="P442">
            <v>0</v>
          </cell>
          <cell r="X442">
            <v>0</v>
          </cell>
          <cell r="Y442">
            <v>0</v>
          </cell>
          <cell r="AC442">
            <v>0</v>
          </cell>
          <cell r="AD442">
            <v>0</v>
          </cell>
        </row>
        <row r="443">
          <cell r="P443">
            <v>0</v>
          </cell>
          <cell r="X443">
            <v>0</v>
          </cell>
          <cell r="Y443">
            <v>0</v>
          </cell>
          <cell r="AC443">
            <v>0</v>
          </cell>
          <cell r="AD443">
            <v>0</v>
          </cell>
        </row>
        <row r="444">
          <cell r="P444">
            <v>0</v>
          </cell>
          <cell r="X444">
            <v>0</v>
          </cell>
          <cell r="Y444">
            <v>0</v>
          </cell>
          <cell r="AC444">
            <v>0</v>
          </cell>
          <cell r="AD444">
            <v>0</v>
          </cell>
        </row>
        <row r="445">
          <cell r="P445">
            <v>0</v>
          </cell>
          <cell r="X445">
            <v>0</v>
          </cell>
          <cell r="Y445">
            <v>0</v>
          </cell>
          <cell r="AC445">
            <v>0</v>
          </cell>
          <cell r="AD445">
            <v>0</v>
          </cell>
        </row>
        <row r="446">
          <cell r="P446">
            <v>0</v>
          </cell>
          <cell r="X446">
            <v>0</v>
          </cell>
          <cell r="Y446">
            <v>0</v>
          </cell>
          <cell r="AC446">
            <v>0</v>
          </cell>
          <cell r="AD446">
            <v>0</v>
          </cell>
        </row>
      </sheetData>
      <sheetData sheetId="18" refreshError="1">
        <row r="1">
          <cell r="AE1" t="str">
            <v>'9 міс.'!</v>
          </cell>
        </row>
        <row r="8">
          <cell r="S8" t="str">
            <v>ЗАТВЕРДЖУЮ</v>
          </cell>
        </row>
        <row r="20">
          <cell r="W20" t="str">
            <v>ЗАТВЕРДЖУЮ</v>
          </cell>
        </row>
        <row r="21">
          <cell r="W21" t="str">
            <v>ГЕНЕРАЛЬНИЙ ДИРЕКТОР -</v>
          </cell>
        </row>
        <row r="22">
          <cell r="U22" t="str">
            <v>ЗАТВЕРДЖУЮ</v>
          </cell>
          <cell r="W22" t="str">
            <v>ГОЛОВА ПРАВЛІННЯ КЕ</v>
          </cell>
        </row>
        <row r="25">
          <cell r="F25">
            <v>3472</v>
          </cell>
          <cell r="G25">
            <v>949</v>
          </cell>
          <cell r="H25">
            <v>2523</v>
          </cell>
          <cell r="P25">
            <v>478.66666666666669</v>
          </cell>
          <cell r="Q25">
            <v>0</v>
          </cell>
          <cell r="R25">
            <v>0</v>
          </cell>
          <cell r="S25">
            <v>4090.333333333333</v>
          </cell>
          <cell r="T25">
            <v>3373.48</v>
          </cell>
          <cell r="U25">
            <v>716.85333333333324</v>
          </cell>
          <cell r="V25">
            <v>0</v>
          </cell>
          <cell r="W25">
            <v>0</v>
          </cell>
          <cell r="X25">
            <v>1181.3333333333333</v>
          </cell>
          <cell r="Y25">
            <v>631</v>
          </cell>
          <cell r="Z25">
            <v>550.33333333333326</v>
          </cell>
          <cell r="AA25">
            <v>0</v>
          </cell>
          <cell r="AB25">
            <v>0</v>
          </cell>
          <cell r="AC25">
            <v>567.66666666666663</v>
          </cell>
          <cell r="AD25">
            <v>230</v>
          </cell>
          <cell r="AE25">
            <v>337.66666666666663</v>
          </cell>
          <cell r="AF25">
            <v>1866.3333333333333</v>
          </cell>
          <cell r="AG25">
            <v>1056.4000000000001</v>
          </cell>
          <cell r="AH25">
            <v>809.93333333333328</v>
          </cell>
          <cell r="AJ25">
            <v>0</v>
          </cell>
          <cell r="AK25">
            <v>11678.4</v>
          </cell>
          <cell r="AL25">
            <v>2889.666666666667</v>
          </cell>
          <cell r="AM25">
            <v>8788.7333333333336</v>
          </cell>
          <cell r="AN25">
            <v>8788.7333333333336</v>
          </cell>
          <cell r="AO25">
            <v>861</v>
          </cell>
          <cell r="AP25">
            <v>2279</v>
          </cell>
        </row>
        <row r="26">
          <cell r="W26" t="str">
            <v>ЗАТВЕРДЖУЮ</v>
          </cell>
        </row>
        <row r="27">
          <cell r="U27" t="str">
            <v>ГЕНЕРАЛЬНИЙ ДИРЕКТОР -</v>
          </cell>
        </row>
        <row r="28">
          <cell r="S28" t="str">
            <v>ЗАТВЕРДЖУЮ</v>
          </cell>
          <cell r="U28" t="str">
            <v>ГОЛОВА ПРАВЛІННЯ КЕ</v>
          </cell>
          <cell r="X28" t="str">
            <v>ВЕРЕСЕНЬ очІк.</v>
          </cell>
          <cell r="Y28" t="str">
            <v>8 мес звіт</v>
          </cell>
          <cell r="Z28" t="str">
            <v>9 мес.очІк.</v>
          </cell>
          <cell r="AA28" t="str">
            <v>4 кв. план</v>
          </cell>
          <cell r="AB28" t="str">
            <v>1998 рік очІк.</v>
          </cell>
        </row>
        <row r="29">
          <cell r="S29" t="str">
            <v>ГОЛОВА ПРАЛІННЯ  КЕ</v>
          </cell>
        </row>
        <row r="30">
          <cell r="U30" t="str">
            <v>ЗАТВЕРДЖУЮ</v>
          </cell>
        </row>
        <row r="31">
          <cell r="S31" t="str">
            <v>ЗАТВЕРДЖУЮ</v>
          </cell>
        </row>
        <row r="32">
          <cell r="Q32" t="str">
            <v>КТМ</v>
          </cell>
          <cell r="S32" t="str">
            <v>ГОЛОВА ПРАЛІННЯ  КЕ</v>
          </cell>
          <cell r="T32" t="str">
            <v>І.В.ПЛАЧКОВ</v>
          </cell>
          <cell r="V32" t="str">
            <v xml:space="preserve">ТЕЦ-5 </v>
          </cell>
          <cell r="AA32" t="str">
            <v xml:space="preserve">ТЕЦ-6 </v>
          </cell>
        </row>
        <row r="33">
          <cell r="P33">
            <v>25148</v>
          </cell>
          <cell r="W33" t="str">
            <v xml:space="preserve">                      ПЛАЧКОВ І.В.</v>
          </cell>
          <cell r="AC33">
            <v>14429</v>
          </cell>
          <cell r="AF33">
            <v>31349</v>
          </cell>
        </row>
        <row r="34">
          <cell r="F34" t="str">
            <v>ВИКОН.ДИР.</v>
          </cell>
          <cell r="G34" t="str">
            <v>Е/Е</v>
          </cell>
          <cell r="H34" t="str">
            <v xml:space="preserve"> Т/Е</v>
          </cell>
          <cell r="P34" t="str">
            <v xml:space="preserve">КМ </v>
          </cell>
          <cell r="Q34" t="str">
            <v>КТМ</v>
          </cell>
          <cell r="S34" t="str">
            <v xml:space="preserve">ТМ </v>
          </cell>
          <cell r="T34" t="str">
            <v>ВИРОБН</v>
          </cell>
          <cell r="U34" t="str">
            <v>ПЕРЕД</v>
          </cell>
          <cell r="V34" t="str">
            <v xml:space="preserve">ТЕЦ-5 </v>
          </cell>
          <cell r="X34" t="str">
            <v>ТЕЦ-5 ВСЬОГО</v>
          </cell>
          <cell r="Y34" t="str">
            <v>Е/Е</v>
          </cell>
          <cell r="Z34" t="str">
            <v xml:space="preserve"> Т/Е</v>
          </cell>
          <cell r="AA34" t="str">
            <v xml:space="preserve">ТЕЦ-6 </v>
          </cell>
          <cell r="AC34" t="str">
            <v>ТЕЦ-6 ВСЬОГО</v>
          </cell>
          <cell r="AD34" t="str">
            <v>Е/Е</v>
          </cell>
          <cell r="AE34" t="str">
            <v xml:space="preserve"> Т/Е</v>
          </cell>
          <cell r="AF34" t="str">
            <v>ТРМ ВСЬОГО</v>
          </cell>
          <cell r="AG34" t="str">
            <v>ТРМ  АК КЕ</v>
          </cell>
          <cell r="AH34" t="str">
            <v>ТРМ СТОР</v>
          </cell>
          <cell r="AJ34" t="str">
            <v>ДОП.ВИР. СТ.ОРГ.</v>
          </cell>
          <cell r="AK34" t="str">
            <v>АК КЕ ВСЬОГО</v>
          </cell>
          <cell r="AL34" t="str">
            <v xml:space="preserve"> Е/Е</v>
          </cell>
          <cell r="AM34" t="str">
            <v xml:space="preserve"> Т/Е</v>
          </cell>
          <cell r="AO34" t="str">
            <v>СТАНЦІї ЕЛЕКТРО</v>
          </cell>
          <cell r="AP34" t="str">
            <v>СТАНЦІІ ТЕПЛОВІ</v>
          </cell>
        </row>
        <row r="35">
          <cell r="S35" t="str">
            <v xml:space="preserve">                   ПЛАЧКОВ І.В.</v>
          </cell>
          <cell r="T35" t="str">
            <v>І.В.ПЛАЧКОВ</v>
          </cell>
          <cell r="AL35">
            <v>395</v>
          </cell>
        </row>
        <row r="36">
          <cell r="F36" t="str">
            <v>ВИКОН.ДИР.</v>
          </cell>
          <cell r="G36" t="str">
            <v>Е/Е</v>
          </cell>
          <cell r="H36" t="str">
            <v xml:space="preserve"> Т/Е</v>
          </cell>
          <cell r="P36" t="str">
            <v xml:space="preserve">КМ </v>
          </cell>
          <cell r="Q36" t="str">
            <v>Е/Е</v>
          </cell>
          <cell r="R36" t="str">
            <v xml:space="preserve"> Т/Е</v>
          </cell>
          <cell r="S36" t="str">
            <v xml:space="preserve">ТМ </v>
          </cell>
          <cell r="T36" t="str">
            <v>ВИРОБН</v>
          </cell>
          <cell r="U36" t="str">
            <v>ПЕРЕД</v>
          </cell>
          <cell r="V36" t="str">
            <v xml:space="preserve"> Т/Е</v>
          </cell>
          <cell r="W36" t="str">
            <v>АК КЕ ВСЬОГО</v>
          </cell>
          <cell r="X36" t="str">
            <v>ТЕЦ-5 ВСЬОГО</v>
          </cell>
          <cell r="Y36" t="str">
            <v>Е/Е</v>
          </cell>
          <cell r="Z36" t="str">
            <v xml:space="preserve"> Т/Е</v>
          </cell>
          <cell r="AA36" t="str">
            <v>СТАНЦІІ ТЕПЛОВІ</v>
          </cell>
          <cell r="AB36" t="str">
            <v>МЕРЕЖІ ЕЛЕКТРО</v>
          </cell>
          <cell r="AC36" t="str">
            <v>ТЕЦ-6 ВСЬОГО</v>
          </cell>
          <cell r="AD36" t="str">
            <v>Е/Е</v>
          </cell>
          <cell r="AE36" t="str">
            <v xml:space="preserve"> Т/Е</v>
          </cell>
          <cell r="AF36" t="str">
            <v>ТРМ ВСЬОГО</v>
          </cell>
          <cell r="AG36" t="str">
            <v>ТРМ  АК КЕ</v>
          </cell>
          <cell r="AH36" t="str">
            <v>ТРМ СТОР</v>
          </cell>
          <cell r="AI36" t="str">
            <v>АК КЕ ВСЬОГО</v>
          </cell>
          <cell r="AJ36" t="str">
            <v xml:space="preserve"> Е/Е</v>
          </cell>
          <cell r="AK36" t="str">
            <v xml:space="preserve"> Т/Е</v>
          </cell>
          <cell r="AL36">
            <v>336</v>
          </cell>
          <cell r="AM36" t="str">
            <v>СТАНЦІї ЕЛЕКТРО</v>
          </cell>
          <cell r="AN36" t="str">
            <v>СТАНЦІІ ТЕПЛОВІ</v>
          </cell>
          <cell r="AO36" t="str">
            <v>МЕРЕЖІ ЕЛЕКТРО</v>
          </cell>
          <cell r="AP36" t="str">
            <v>МЕРЕЖІ ТЕПЛОВІ</v>
          </cell>
        </row>
        <row r="37">
          <cell r="Q37">
            <v>158</v>
          </cell>
          <cell r="U37" t="str">
            <v xml:space="preserve">                      ПЛАЧКОВ І.В.</v>
          </cell>
          <cell r="X37">
            <v>383</v>
          </cell>
          <cell r="AJ37">
            <v>395</v>
          </cell>
          <cell r="AL37">
            <v>0</v>
          </cell>
        </row>
        <row r="38">
          <cell r="P38" t="str">
            <v>ТЕЦ-6 ВСЬОГО</v>
          </cell>
          <cell r="Q38" t="str">
            <v>Е/Е</v>
          </cell>
          <cell r="R38" t="str">
            <v xml:space="preserve"> Т/Е</v>
          </cell>
          <cell r="S38" t="str">
            <v xml:space="preserve">ДОП.ВИР. </v>
          </cell>
          <cell r="T38" t="str">
            <v>ДОП.ВИР. СТ.ОРГ.</v>
          </cell>
          <cell r="U38" t="str">
            <v>АК КЕ ВСЬОГО</v>
          </cell>
          <cell r="V38" t="str">
            <v>Е/Е</v>
          </cell>
          <cell r="W38" t="str">
            <v xml:space="preserve"> Т/Е</v>
          </cell>
          <cell r="X38" t="str">
            <v xml:space="preserve"> Т/Е</v>
          </cell>
          <cell r="Y38" t="str">
            <v xml:space="preserve"> Т/Е</v>
          </cell>
          <cell r="Z38" t="str">
            <v xml:space="preserve"> Т/Е</v>
          </cell>
          <cell r="AB38" t="str">
            <v xml:space="preserve"> Т/Е</v>
          </cell>
          <cell r="AC38" t="str">
            <v>СТАНЦІї ЕЛЕКТРО</v>
          </cell>
          <cell r="AD38" t="str">
            <v>СТАНЦІІ ТЕПЛОВІ</v>
          </cell>
          <cell r="AE38" t="str">
            <v>МЕРЕЖІ ЕЛЕКТРО</v>
          </cell>
          <cell r="AF38" t="str">
            <v>МЕРЕЖІ ТЕПЛОВІ</v>
          </cell>
          <cell r="AJ38">
            <v>336</v>
          </cell>
        </row>
        <row r="39">
          <cell r="Q39">
            <v>160</v>
          </cell>
          <cell r="V39">
            <v>380</v>
          </cell>
          <cell r="X39">
            <v>0</v>
          </cell>
          <cell r="AJ39">
            <v>0</v>
          </cell>
          <cell r="AL39">
            <v>0</v>
          </cell>
        </row>
        <row r="40">
          <cell r="Q40">
            <v>145</v>
          </cell>
          <cell r="V40">
            <v>347.3</v>
          </cell>
          <cell r="X40">
            <v>199.5</v>
          </cell>
          <cell r="AL40">
            <v>0</v>
          </cell>
        </row>
        <row r="41">
          <cell r="V41">
            <v>0</v>
          </cell>
          <cell r="X41">
            <v>0</v>
          </cell>
          <cell r="AJ41">
            <v>0</v>
          </cell>
          <cell r="AL41">
            <v>395.6</v>
          </cell>
        </row>
        <row r="42">
          <cell r="P42">
            <v>0</v>
          </cell>
          <cell r="V42">
            <v>33</v>
          </cell>
          <cell r="X42">
            <v>0</v>
          </cell>
          <cell r="AJ42">
            <v>0</v>
          </cell>
          <cell r="AL42">
            <v>395.6</v>
          </cell>
        </row>
        <row r="43">
          <cell r="V43">
            <v>0</v>
          </cell>
          <cell r="X43">
            <v>480.7</v>
          </cell>
          <cell r="AJ43">
            <v>395.6</v>
          </cell>
          <cell r="AM43">
            <v>1580</v>
          </cell>
        </row>
        <row r="44">
          <cell r="P44">
            <v>0</v>
          </cell>
          <cell r="V44">
            <v>0</v>
          </cell>
          <cell r="X44">
            <v>480.7</v>
          </cell>
          <cell r="AJ44">
            <v>395.6</v>
          </cell>
          <cell r="AM44">
            <v>0</v>
          </cell>
        </row>
        <row r="45">
          <cell r="R45">
            <v>320</v>
          </cell>
          <cell r="V45">
            <v>350</v>
          </cell>
          <cell r="Y45">
            <v>930</v>
          </cell>
          <cell r="AK45">
            <v>1580</v>
          </cell>
          <cell r="AM45">
            <v>1580</v>
          </cell>
        </row>
        <row r="46">
          <cell r="F46">
            <v>8678</v>
          </cell>
          <cell r="P46">
            <v>5528.9166666666661</v>
          </cell>
          <cell r="S46">
            <v>11148.516969696972</v>
          </cell>
          <cell r="T46">
            <v>4612.7199818181807</v>
          </cell>
          <cell r="U46">
            <v>3068.7969878787876</v>
          </cell>
          <cell r="V46">
            <v>350</v>
          </cell>
          <cell r="X46">
            <v>3572.9196969697005</v>
          </cell>
          <cell r="Y46">
            <v>0</v>
          </cell>
          <cell r="AC46">
            <v>1815.6175757575729</v>
          </cell>
          <cell r="AF46">
            <v>5288.3842424242421</v>
          </cell>
          <cell r="AG46">
            <v>4487.3999999999996</v>
          </cell>
          <cell r="AH46">
            <v>801.98424242424232</v>
          </cell>
          <cell r="AK46">
            <v>0</v>
          </cell>
        </row>
        <row r="47">
          <cell r="F47">
            <v>0.8</v>
          </cell>
          <cell r="R47">
            <v>145</v>
          </cell>
          <cell r="W47">
            <v>385</v>
          </cell>
          <cell r="Y47">
            <v>812</v>
          </cell>
          <cell r="AK47">
            <v>1580</v>
          </cell>
        </row>
        <row r="48">
          <cell r="F48">
            <v>15953.197</v>
          </cell>
          <cell r="P48">
            <v>3631.1559999999999</v>
          </cell>
          <cell r="S48">
            <v>9526.8578787878778</v>
          </cell>
          <cell r="T48">
            <v>2010.6708606060602</v>
          </cell>
          <cell r="U48">
            <v>2621.0370181818184</v>
          </cell>
          <cell r="W48">
            <v>0</v>
          </cell>
          <cell r="X48">
            <v>2672.4863636363625</v>
          </cell>
          <cell r="AC48">
            <v>1389.1963636363635</v>
          </cell>
          <cell r="AF48">
            <v>4185.9539393939394</v>
          </cell>
          <cell r="AG48">
            <v>3391.2</v>
          </cell>
          <cell r="AH48">
            <v>794.7539393939395</v>
          </cell>
        </row>
        <row r="49">
          <cell r="F49">
            <v>0.8</v>
          </cell>
          <cell r="G49">
            <v>201</v>
          </cell>
          <cell r="H49">
            <v>525</v>
          </cell>
          <cell r="P49">
            <v>0.8</v>
          </cell>
          <cell r="Q49" t="e">
            <v>#REF!</v>
          </cell>
          <cell r="R49">
            <v>145</v>
          </cell>
          <cell r="S49">
            <v>0.8</v>
          </cell>
          <cell r="T49">
            <v>445</v>
          </cell>
          <cell r="U49">
            <v>445</v>
          </cell>
          <cell r="V49">
            <v>84</v>
          </cell>
          <cell r="W49">
            <v>285</v>
          </cell>
          <cell r="X49">
            <v>0.8</v>
          </cell>
          <cell r="Y49">
            <v>147</v>
          </cell>
          <cell r="Z49">
            <v>127.66666666666663</v>
          </cell>
          <cell r="AA49" t="e">
            <v>#REF!</v>
          </cell>
          <cell r="AB49" t="e">
            <v>#REF!</v>
          </cell>
          <cell r="AC49">
            <v>0.8</v>
          </cell>
          <cell r="AD49">
            <v>107</v>
          </cell>
          <cell r="AE49">
            <v>157</v>
          </cell>
          <cell r="AF49">
            <v>0.8</v>
          </cell>
          <cell r="AG49">
            <v>493</v>
          </cell>
          <cell r="AH49">
            <v>43</v>
          </cell>
          <cell r="AK49">
            <v>3111.6666666666665</v>
          </cell>
          <cell r="AL49">
            <v>899</v>
          </cell>
          <cell r="AM49">
            <v>2212.6666666666665</v>
          </cell>
          <cell r="AN49">
            <v>2212.6666666666665</v>
          </cell>
          <cell r="AO49">
            <v>254</v>
          </cell>
          <cell r="AP49">
            <v>587</v>
          </cell>
        </row>
        <row r="50">
          <cell r="F50">
            <v>159</v>
          </cell>
          <cell r="G50">
            <v>44</v>
          </cell>
          <cell r="H50">
            <v>115</v>
          </cell>
          <cell r="P50">
            <v>260</v>
          </cell>
          <cell r="Q50">
            <v>2</v>
          </cell>
          <cell r="R50">
            <v>2</v>
          </cell>
          <cell r="S50">
            <v>650</v>
          </cell>
          <cell r="V50">
            <v>0</v>
          </cell>
          <cell r="W50">
            <v>298.7</v>
          </cell>
          <cell r="X50">
            <v>132</v>
          </cell>
          <cell r="Y50">
            <v>70</v>
          </cell>
          <cell r="Z50">
            <v>62</v>
          </cell>
          <cell r="AC50">
            <v>105</v>
          </cell>
          <cell r="AD50">
            <v>42</v>
          </cell>
          <cell r="AE50">
            <v>63</v>
          </cell>
          <cell r="AF50">
            <v>520</v>
          </cell>
          <cell r="AG50">
            <v>482</v>
          </cell>
          <cell r="AH50">
            <v>38</v>
          </cell>
          <cell r="AK50">
            <v>1822</v>
          </cell>
          <cell r="AL50">
            <v>447</v>
          </cell>
          <cell r="AM50">
            <v>1375</v>
          </cell>
          <cell r="AN50">
            <v>1392</v>
          </cell>
        </row>
        <row r="51">
          <cell r="F51">
            <v>712</v>
          </cell>
          <cell r="G51">
            <v>279</v>
          </cell>
          <cell r="H51">
            <v>433</v>
          </cell>
          <cell r="P51">
            <v>304.23599999999999</v>
          </cell>
          <cell r="Q51">
            <v>144</v>
          </cell>
          <cell r="R51">
            <v>80</v>
          </cell>
          <cell r="S51">
            <v>760.26666666666688</v>
          </cell>
          <cell r="T51">
            <v>380.13333333333344</v>
          </cell>
          <cell r="U51">
            <v>380.13333333333344</v>
          </cell>
          <cell r="V51">
            <v>433</v>
          </cell>
          <cell r="W51">
            <v>613.33333333333348</v>
          </cell>
          <cell r="X51">
            <v>196.8</v>
          </cell>
          <cell r="Y51">
            <v>139</v>
          </cell>
          <cell r="Z51">
            <v>57.800000000000011</v>
          </cell>
          <cell r="AA51">
            <v>2319</v>
          </cell>
          <cell r="AB51">
            <v>7435.3333333333339</v>
          </cell>
          <cell r="AC51">
            <v>104</v>
          </cell>
          <cell r="AD51">
            <v>54</v>
          </cell>
          <cell r="AE51">
            <v>50</v>
          </cell>
          <cell r="AF51">
            <v>398.13333333333344</v>
          </cell>
          <cell r="AG51">
            <v>300</v>
          </cell>
          <cell r="AH51">
            <v>98.133333333333439</v>
          </cell>
          <cell r="AI51">
            <v>2554.3026666666669</v>
          </cell>
          <cell r="AJ51">
            <v>931.23599999999999</v>
          </cell>
          <cell r="AK51">
            <v>1623.0666666666671</v>
          </cell>
          <cell r="AL51">
            <v>1623.0666666666668</v>
          </cell>
          <cell r="AM51">
            <v>193</v>
          </cell>
          <cell r="AN51">
            <v>366</v>
          </cell>
          <cell r="AO51">
            <v>738.23599999999999</v>
          </cell>
          <cell r="AP51">
            <v>1257.0666666666671</v>
          </cell>
        </row>
        <row r="52">
          <cell r="F52">
            <v>133</v>
          </cell>
          <cell r="G52">
            <v>52</v>
          </cell>
          <cell r="H52">
            <v>81</v>
          </cell>
          <cell r="P52">
            <v>300</v>
          </cell>
          <cell r="Q52">
            <v>4</v>
          </cell>
          <cell r="R52">
            <v>2</v>
          </cell>
          <cell r="S52">
            <v>603</v>
          </cell>
          <cell r="U52">
            <v>331</v>
          </cell>
          <cell r="V52">
            <v>0</v>
          </cell>
          <cell r="W52">
            <v>200</v>
          </cell>
          <cell r="X52">
            <v>115</v>
          </cell>
          <cell r="Y52">
            <v>81</v>
          </cell>
          <cell r="Z52">
            <v>34</v>
          </cell>
          <cell r="AC52">
            <v>96</v>
          </cell>
          <cell r="AD52">
            <v>50</v>
          </cell>
          <cell r="AE52">
            <v>46</v>
          </cell>
          <cell r="AF52">
            <v>361</v>
          </cell>
          <cell r="AG52">
            <v>11</v>
          </cell>
          <cell r="AH52">
            <v>0</v>
          </cell>
          <cell r="AI52">
            <v>1279</v>
          </cell>
          <cell r="AJ52">
            <v>511</v>
          </cell>
          <cell r="AK52">
            <v>768</v>
          </cell>
          <cell r="AL52">
            <v>786</v>
          </cell>
          <cell r="AM52">
            <v>494</v>
          </cell>
          <cell r="AN52">
            <v>494</v>
          </cell>
        </row>
        <row r="53">
          <cell r="F53">
            <v>2</v>
          </cell>
          <cell r="G53">
            <v>0</v>
          </cell>
          <cell r="H53">
            <v>1</v>
          </cell>
          <cell r="P53">
            <v>0</v>
          </cell>
          <cell r="Q53">
            <v>32</v>
          </cell>
          <cell r="R53">
            <v>18</v>
          </cell>
          <cell r="S53">
            <v>587.66666666666663</v>
          </cell>
          <cell r="T53">
            <v>458.38</v>
          </cell>
          <cell r="U53">
            <v>129.28666666666663</v>
          </cell>
          <cell r="V53">
            <v>60</v>
          </cell>
          <cell r="W53" t="e">
            <v>#REF!</v>
          </cell>
          <cell r="X53">
            <v>4</v>
          </cell>
          <cell r="Y53">
            <v>3</v>
          </cell>
          <cell r="Z53">
            <v>1</v>
          </cell>
          <cell r="AA53" t="e">
            <v>#REF!</v>
          </cell>
          <cell r="AB53" t="e">
            <v>#REF!</v>
          </cell>
          <cell r="AC53">
            <v>0</v>
          </cell>
          <cell r="AD53">
            <v>0</v>
          </cell>
          <cell r="AE53">
            <v>0</v>
          </cell>
          <cell r="AF53">
            <v>179.33333333333334</v>
          </cell>
          <cell r="AG53">
            <v>110</v>
          </cell>
          <cell r="AH53">
            <v>0</v>
          </cell>
          <cell r="AI53">
            <v>4</v>
          </cell>
          <cell r="AJ53">
            <v>3</v>
          </cell>
          <cell r="AK53">
            <v>1</v>
          </cell>
          <cell r="AL53">
            <v>1</v>
          </cell>
          <cell r="AM53">
            <v>1219</v>
          </cell>
          <cell r="AN53">
            <v>1219</v>
          </cell>
          <cell r="AO53">
            <v>532</v>
          </cell>
          <cell r="AP53">
            <v>720</v>
          </cell>
        </row>
        <row r="54">
          <cell r="F54">
            <v>570</v>
          </cell>
          <cell r="G54">
            <v>223</v>
          </cell>
          <cell r="H54">
            <v>347</v>
          </cell>
          <cell r="P54">
            <v>4</v>
          </cell>
          <cell r="Q54" t="e">
            <v>#REF!</v>
          </cell>
          <cell r="R54" t="e">
            <v>#REF!</v>
          </cell>
          <cell r="S54">
            <v>15</v>
          </cell>
          <cell r="T54">
            <v>13.666666666666666</v>
          </cell>
          <cell r="U54">
            <v>0</v>
          </cell>
          <cell r="V54">
            <v>20</v>
          </cell>
          <cell r="W54" t="e">
            <v>#REF!</v>
          </cell>
          <cell r="X54">
            <v>30</v>
          </cell>
          <cell r="Y54">
            <v>21</v>
          </cell>
          <cell r="Z54">
            <v>9</v>
          </cell>
          <cell r="AA54" t="e">
            <v>#REF!</v>
          </cell>
          <cell r="AB54" t="e">
            <v>#REF!</v>
          </cell>
          <cell r="AC54">
            <v>8</v>
          </cell>
          <cell r="AD54">
            <v>4</v>
          </cell>
          <cell r="AE54">
            <v>4</v>
          </cell>
          <cell r="AF54">
            <v>15</v>
          </cell>
          <cell r="AG54">
            <v>15</v>
          </cell>
          <cell r="AH54">
            <v>0</v>
          </cell>
          <cell r="AI54">
            <v>752</v>
          </cell>
          <cell r="AJ54">
            <v>362</v>
          </cell>
          <cell r="AK54">
            <v>390</v>
          </cell>
          <cell r="AL54">
            <v>390</v>
          </cell>
          <cell r="AM54">
            <v>324</v>
          </cell>
          <cell r="AN54">
            <v>324</v>
          </cell>
          <cell r="AO54">
            <v>350</v>
          </cell>
          <cell r="AP54">
            <v>315</v>
          </cell>
        </row>
        <row r="55">
          <cell r="F55">
            <v>2</v>
          </cell>
          <cell r="G55">
            <v>1</v>
          </cell>
          <cell r="H55">
            <v>1</v>
          </cell>
          <cell r="P55">
            <v>40.800000000000004</v>
          </cell>
          <cell r="Q55">
            <v>58</v>
          </cell>
          <cell r="R55">
            <v>32</v>
          </cell>
          <cell r="S55">
            <v>263.2</v>
          </cell>
          <cell r="T55">
            <v>205.29599999999999</v>
          </cell>
          <cell r="U55">
            <v>57.903999999999996</v>
          </cell>
          <cell r="V55">
            <v>552</v>
          </cell>
          <cell r="W55">
            <v>532</v>
          </cell>
          <cell r="X55">
            <v>790.40000000000009</v>
          </cell>
          <cell r="Y55">
            <v>560</v>
          </cell>
          <cell r="Z55">
            <v>230.40000000000009</v>
          </cell>
          <cell r="AA55">
            <v>2526</v>
          </cell>
          <cell r="AB55">
            <v>7785</v>
          </cell>
          <cell r="AC55">
            <v>64</v>
          </cell>
          <cell r="AD55">
            <v>34</v>
          </cell>
          <cell r="AE55">
            <v>30</v>
          </cell>
          <cell r="AF55">
            <v>157.33333333333334</v>
          </cell>
          <cell r="AG55">
            <v>108</v>
          </cell>
          <cell r="AH55">
            <v>49.333333333333343</v>
          </cell>
          <cell r="AI55">
            <v>1268.4000000000001</v>
          </cell>
          <cell r="AJ55">
            <v>635.79999999999995</v>
          </cell>
          <cell r="AK55">
            <v>632.60000000000014</v>
          </cell>
          <cell r="AL55">
            <v>632.60000000000014</v>
          </cell>
          <cell r="AM55">
            <v>594</v>
          </cell>
          <cell r="AN55">
            <v>350</v>
          </cell>
          <cell r="AO55">
            <v>41.799999999999955</v>
          </cell>
          <cell r="AP55">
            <v>282.60000000000014</v>
          </cell>
        </row>
        <row r="56">
          <cell r="F56">
            <v>0</v>
          </cell>
          <cell r="G56">
            <v>0</v>
          </cell>
          <cell r="H56">
            <v>0</v>
          </cell>
          <cell r="P56">
            <v>0</v>
          </cell>
          <cell r="Q56">
            <v>8</v>
          </cell>
          <cell r="R56">
            <v>4</v>
          </cell>
          <cell r="S56">
            <v>13.666666666666666</v>
          </cell>
          <cell r="T56">
            <v>13.666666666666666</v>
          </cell>
          <cell r="U56">
            <v>0</v>
          </cell>
          <cell r="V56">
            <v>410</v>
          </cell>
          <cell r="W56">
            <v>179</v>
          </cell>
          <cell r="X56">
            <v>708.80000000000007</v>
          </cell>
          <cell r="Y56">
            <v>502</v>
          </cell>
          <cell r="Z56">
            <v>206.80000000000007</v>
          </cell>
          <cell r="AA56">
            <v>902</v>
          </cell>
          <cell r="AB56">
            <v>2722</v>
          </cell>
          <cell r="AC56">
            <v>13.333333333333334</v>
          </cell>
          <cell r="AD56">
            <v>7</v>
          </cell>
          <cell r="AE56">
            <v>6.3333333333333339</v>
          </cell>
          <cell r="AF56">
            <v>0</v>
          </cell>
          <cell r="AG56">
            <v>0</v>
          </cell>
          <cell r="AH56">
            <v>0</v>
          </cell>
          <cell r="AI56">
            <v>735.80000000000007</v>
          </cell>
          <cell r="AJ56">
            <v>509</v>
          </cell>
          <cell r="AK56">
            <v>226.80000000000007</v>
          </cell>
          <cell r="AL56">
            <v>226.80000000000007</v>
          </cell>
          <cell r="AM56">
            <v>509</v>
          </cell>
          <cell r="AN56">
            <v>218</v>
          </cell>
          <cell r="AO56">
            <v>0</v>
          </cell>
          <cell r="AP56">
            <v>8.8000000000000682</v>
          </cell>
        </row>
        <row r="57">
          <cell r="F57">
            <v>0</v>
          </cell>
          <cell r="G57">
            <v>0</v>
          </cell>
          <cell r="H57">
            <v>0</v>
          </cell>
          <cell r="P57">
            <v>8271</v>
          </cell>
          <cell r="Q57">
            <v>5299</v>
          </cell>
          <cell r="R57">
            <v>2972</v>
          </cell>
          <cell r="S57">
            <v>1598</v>
          </cell>
          <cell r="T57">
            <v>1598</v>
          </cell>
          <cell r="U57">
            <v>0</v>
          </cell>
          <cell r="V57">
            <v>12874</v>
          </cell>
          <cell r="W57">
            <v>7771</v>
          </cell>
          <cell r="X57">
            <v>13610</v>
          </cell>
          <cell r="Y57">
            <v>9645</v>
          </cell>
          <cell r="Z57">
            <v>3965</v>
          </cell>
          <cell r="AA57">
            <v>146826</v>
          </cell>
          <cell r="AB57">
            <v>294840</v>
          </cell>
          <cell r="AC57">
            <v>11589</v>
          </cell>
          <cell r="AD57">
            <v>6072</v>
          </cell>
          <cell r="AE57">
            <v>5517</v>
          </cell>
          <cell r="AF57">
            <v>0</v>
          </cell>
          <cell r="AH57">
            <v>0</v>
          </cell>
          <cell r="AI57">
            <v>26797</v>
          </cell>
          <cell r="AJ57">
            <v>15717</v>
          </cell>
          <cell r="AK57">
            <v>11080</v>
          </cell>
          <cell r="AL57">
            <v>11080</v>
          </cell>
          <cell r="AM57">
            <v>15717</v>
          </cell>
          <cell r="AN57">
            <v>11080</v>
          </cell>
          <cell r="AO57">
            <v>0</v>
          </cell>
          <cell r="AP57">
            <v>0</v>
          </cell>
        </row>
        <row r="58">
          <cell r="F58">
            <v>0</v>
          </cell>
          <cell r="G58">
            <v>0</v>
          </cell>
          <cell r="H58">
            <v>0</v>
          </cell>
          <cell r="P58">
            <v>0</v>
          </cell>
          <cell r="Q58">
            <v>5299</v>
          </cell>
          <cell r="R58">
            <v>2972</v>
          </cell>
          <cell r="S58">
            <v>1598</v>
          </cell>
          <cell r="T58">
            <v>1598</v>
          </cell>
          <cell r="U58">
            <v>0</v>
          </cell>
          <cell r="V58">
            <v>12849</v>
          </cell>
          <cell r="W58">
            <v>7771</v>
          </cell>
          <cell r="X58">
            <v>13610</v>
          </cell>
          <cell r="Y58">
            <v>9645</v>
          </cell>
          <cell r="Z58">
            <v>3965</v>
          </cell>
          <cell r="AA58">
            <v>146826</v>
          </cell>
          <cell r="AB58">
            <v>294840</v>
          </cell>
          <cell r="AC58">
            <v>11589</v>
          </cell>
          <cell r="AD58">
            <v>6072</v>
          </cell>
          <cell r="AE58">
            <v>5517</v>
          </cell>
          <cell r="AF58">
            <v>0</v>
          </cell>
          <cell r="AG58">
            <v>0</v>
          </cell>
          <cell r="AH58">
            <v>0</v>
          </cell>
          <cell r="AI58">
            <v>26797</v>
          </cell>
          <cell r="AJ58">
            <v>15717</v>
          </cell>
          <cell r="AK58">
            <v>11080</v>
          </cell>
          <cell r="AL58">
            <v>11080</v>
          </cell>
          <cell r="AM58">
            <v>15717</v>
          </cell>
          <cell r="AN58">
            <v>11080</v>
          </cell>
          <cell r="AO58">
            <v>0</v>
          </cell>
          <cell r="AP58">
            <v>0</v>
          </cell>
        </row>
        <row r="59">
          <cell r="F59">
            <v>0</v>
          </cell>
          <cell r="G59">
            <v>0</v>
          </cell>
          <cell r="H59">
            <v>0</v>
          </cell>
          <cell r="P59">
            <v>562.25</v>
          </cell>
          <cell r="Q59">
            <v>0</v>
          </cell>
          <cell r="R59">
            <v>0</v>
          </cell>
          <cell r="S59">
            <v>1035.1836363636362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277.58636363636367</v>
          </cell>
          <cell r="Y59">
            <v>148</v>
          </cell>
          <cell r="Z59">
            <v>129.58636363636367</v>
          </cell>
          <cell r="AA59">
            <v>0</v>
          </cell>
          <cell r="AB59">
            <v>-20749</v>
          </cell>
          <cell r="AC59">
            <v>257.95090909090914</v>
          </cell>
          <cell r="AD59">
            <v>104</v>
          </cell>
          <cell r="AE59">
            <v>153.95090909090914</v>
          </cell>
          <cell r="AF59">
            <v>0</v>
          </cell>
          <cell r="AG59">
            <v>1165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2875.7209090909091</v>
          </cell>
          <cell r="AN59">
            <v>0</v>
          </cell>
          <cell r="AO59">
            <v>252</v>
          </cell>
          <cell r="AP59">
            <v>635</v>
          </cell>
        </row>
        <row r="60">
          <cell r="F60">
            <v>0</v>
          </cell>
          <cell r="G60">
            <v>0</v>
          </cell>
          <cell r="H60">
            <v>0</v>
          </cell>
          <cell r="P60">
            <v>11.200000000000001</v>
          </cell>
          <cell r="Q60">
            <v>0</v>
          </cell>
          <cell r="R60">
            <v>0</v>
          </cell>
          <cell r="S60">
            <v>267.2</v>
          </cell>
          <cell r="T60">
            <v>267.2</v>
          </cell>
          <cell r="U60">
            <v>0</v>
          </cell>
          <cell r="V60">
            <v>16</v>
          </cell>
          <cell r="W60">
            <v>350</v>
          </cell>
          <cell r="X60">
            <v>0</v>
          </cell>
          <cell r="Y60">
            <v>0</v>
          </cell>
          <cell r="Z60">
            <v>0</v>
          </cell>
          <cell r="AA60">
            <v>4344</v>
          </cell>
          <cell r="AB60">
            <v>11898</v>
          </cell>
          <cell r="AC60">
            <v>0</v>
          </cell>
          <cell r="AD60">
            <v>0</v>
          </cell>
          <cell r="AE60">
            <v>0</v>
          </cell>
          <cell r="AF60">
            <v>536</v>
          </cell>
          <cell r="AG60">
            <v>220</v>
          </cell>
          <cell r="AH60">
            <v>316</v>
          </cell>
          <cell r="AI60">
            <v>498.4</v>
          </cell>
          <cell r="AJ60">
            <v>11.200000000000001</v>
          </cell>
          <cell r="AK60">
            <v>487.2</v>
          </cell>
          <cell r="AL60">
            <v>487.2</v>
          </cell>
          <cell r="AM60">
            <v>0</v>
          </cell>
          <cell r="AN60">
            <v>91</v>
          </cell>
          <cell r="AO60">
            <v>11.200000000000001</v>
          </cell>
          <cell r="AP60">
            <v>396.2</v>
          </cell>
        </row>
        <row r="61">
          <cell r="F61">
            <v>393.697</v>
          </cell>
          <cell r="G61">
            <v>154</v>
          </cell>
          <cell r="H61">
            <v>239.697</v>
          </cell>
          <cell r="P61">
            <v>546.32000000000005</v>
          </cell>
          <cell r="Q61">
            <v>40</v>
          </cell>
          <cell r="R61">
            <v>22.423728813559308</v>
          </cell>
          <cell r="S61">
            <v>887.77454545454532</v>
          </cell>
          <cell r="T61">
            <v>435.00952727272721</v>
          </cell>
          <cell r="U61">
            <v>452.76501818181811</v>
          </cell>
          <cell r="V61">
            <v>748.3098245614035</v>
          </cell>
          <cell r="W61">
            <v>618.1254831995243</v>
          </cell>
          <cell r="X61">
            <v>296.28636363636366</v>
          </cell>
          <cell r="Y61">
            <v>210</v>
          </cell>
          <cell r="Z61">
            <v>86.28636363636366</v>
          </cell>
          <cell r="AA61">
            <v>2580</v>
          </cell>
          <cell r="AB61">
            <v>8244.1254831995248</v>
          </cell>
          <cell r="AC61">
            <v>275.39636363636367</v>
          </cell>
          <cell r="AD61">
            <v>144</v>
          </cell>
          <cell r="AE61">
            <v>131.39636363636367</v>
          </cell>
          <cell r="AF61">
            <v>1043.4872727272727</v>
          </cell>
          <cell r="AG61">
            <v>824.2</v>
          </cell>
          <cell r="AH61">
            <v>219.28727272727269</v>
          </cell>
          <cell r="AI61">
            <v>3532.6742727272731</v>
          </cell>
          <cell r="AJ61">
            <v>1273.3200000000002</v>
          </cell>
          <cell r="AK61">
            <v>2259.3542727272729</v>
          </cell>
          <cell r="AL61">
            <v>2259.3542727272725</v>
          </cell>
          <cell r="AM61">
            <v>354</v>
          </cell>
          <cell r="AN61">
            <v>520</v>
          </cell>
          <cell r="AO61">
            <v>919.32000000000016</v>
          </cell>
          <cell r="AP61">
            <v>1739.3542727272729</v>
          </cell>
        </row>
        <row r="62">
          <cell r="F62">
            <v>22</v>
          </cell>
          <cell r="G62">
            <v>9</v>
          </cell>
          <cell r="H62">
            <v>13</v>
          </cell>
          <cell r="P62">
            <v>30</v>
          </cell>
          <cell r="Q62">
            <v>2</v>
          </cell>
          <cell r="R62">
            <v>1</v>
          </cell>
          <cell r="S62">
            <v>49</v>
          </cell>
          <cell r="T62">
            <v>24</v>
          </cell>
          <cell r="U62">
            <v>25</v>
          </cell>
          <cell r="V62">
            <v>41</v>
          </cell>
          <cell r="W62">
            <v>34</v>
          </cell>
          <cell r="X62">
            <v>16</v>
          </cell>
          <cell r="Y62">
            <v>11</v>
          </cell>
          <cell r="Z62">
            <v>5</v>
          </cell>
          <cell r="AA62">
            <v>143</v>
          </cell>
          <cell r="AB62">
            <v>460</v>
          </cell>
          <cell r="AC62">
            <v>15</v>
          </cell>
          <cell r="AD62">
            <v>8</v>
          </cell>
          <cell r="AE62">
            <v>7</v>
          </cell>
          <cell r="AF62">
            <v>57</v>
          </cell>
          <cell r="AG62">
            <v>45</v>
          </cell>
          <cell r="AH62">
            <v>12</v>
          </cell>
          <cell r="AI62">
            <v>194</v>
          </cell>
          <cell r="AJ62">
            <v>70</v>
          </cell>
          <cell r="AK62">
            <v>124</v>
          </cell>
          <cell r="AL62">
            <v>124</v>
          </cell>
          <cell r="AM62">
            <v>19</v>
          </cell>
          <cell r="AN62">
            <v>22</v>
          </cell>
          <cell r="AO62">
            <v>51</v>
          </cell>
          <cell r="AP62">
            <v>102</v>
          </cell>
        </row>
        <row r="63">
          <cell r="F63">
            <v>126</v>
          </cell>
          <cell r="G63">
            <v>49</v>
          </cell>
          <cell r="H63">
            <v>77</v>
          </cell>
          <cell r="P63">
            <v>175</v>
          </cell>
          <cell r="Q63">
            <v>13</v>
          </cell>
          <cell r="R63">
            <v>8</v>
          </cell>
          <cell r="S63">
            <v>284</v>
          </cell>
          <cell r="T63">
            <v>139</v>
          </cell>
          <cell r="U63">
            <v>145</v>
          </cell>
          <cell r="V63">
            <v>240</v>
          </cell>
          <cell r="W63">
            <v>198</v>
          </cell>
          <cell r="X63">
            <v>95</v>
          </cell>
          <cell r="Y63">
            <v>67</v>
          </cell>
          <cell r="Z63">
            <v>28</v>
          </cell>
          <cell r="AA63">
            <v>825</v>
          </cell>
          <cell r="AB63">
            <v>2637</v>
          </cell>
          <cell r="AC63">
            <v>88</v>
          </cell>
          <cell r="AD63">
            <v>46</v>
          </cell>
          <cell r="AE63">
            <v>42</v>
          </cell>
          <cell r="AF63">
            <v>334</v>
          </cell>
          <cell r="AG63">
            <v>264</v>
          </cell>
          <cell r="AH63">
            <v>70</v>
          </cell>
          <cell r="AI63">
            <v>1131</v>
          </cell>
          <cell r="AJ63">
            <v>407</v>
          </cell>
          <cell r="AK63">
            <v>724</v>
          </cell>
          <cell r="AL63">
            <v>724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</row>
        <row r="64">
          <cell r="F64">
            <v>0</v>
          </cell>
          <cell r="G64">
            <v>0</v>
          </cell>
          <cell r="P64">
            <v>0</v>
          </cell>
          <cell r="Q64">
            <v>8</v>
          </cell>
          <cell r="R64">
            <v>4</v>
          </cell>
          <cell r="T64">
            <v>16</v>
          </cell>
          <cell r="U64">
            <v>86</v>
          </cell>
          <cell r="V64">
            <v>58</v>
          </cell>
          <cell r="W64">
            <v>48</v>
          </cell>
          <cell r="X64">
            <v>0</v>
          </cell>
          <cell r="Y64">
            <v>757</v>
          </cell>
          <cell r="Z64">
            <v>805</v>
          </cell>
          <cell r="AA64">
            <v>184</v>
          </cell>
          <cell r="AB64">
            <v>989</v>
          </cell>
          <cell r="AC64">
            <v>16</v>
          </cell>
          <cell r="AD64">
            <v>19</v>
          </cell>
          <cell r="AE64">
            <v>42</v>
          </cell>
          <cell r="AF64">
            <v>29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N64">
            <v>0</v>
          </cell>
          <cell r="AO64">
            <v>52</v>
          </cell>
          <cell r="AP64">
            <v>93</v>
          </cell>
        </row>
        <row r="65">
          <cell r="F65">
            <v>79</v>
          </cell>
          <cell r="G65">
            <v>31</v>
          </cell>
          <cell r="H65">
            <v>48</v>
          </cell>
          <cell r="P65">
            <v>520</v>
          </cell>
          <cell r="Q65">
            <v>285</v>
          </cell>
          <cell r="R65">
            <v>160</v>
          </cell>
          <cell r="S65">
            <v>1018</v>
          </cell>
          <cell r="T65">
            <v>162.88</v>
          </cell>
          <cell r="U65">
            <v>855.12</v>
          </cell>
          <cell r="V65">
            <v>973</v>
          </cell>
          <cell r="W65">
            <v>1131</v>
          </cell>
          <cell r="X65">
            <v>570</v>
          </cell>
          <cell r="Y65">
            <v>404</v>
          </cell>
          <cell r="Z65">
            <v>166</v>
          </cell>
          <cell r="AA65">
            <v>3962</v>
          </cell>
          <cell r="AB65">
            <v>14646</v>
          </cell>
          <cell r="AC65">
            <v>641</v>
          </cell>
          <cell r="AD65">
            <v>336</v>
          </cell>
          <cell r="AE65">
            <v>305</v>
          </cell>
          <cell r="AF65">
            <v>526</v>
          </cell>
          <cell r="AG65">
            <v>475</v>
          </cell>
          <cell r="AH65">
            <v>51</v>
          </cell>
          <cell r="AI65">
            <v>3313</v>
          </cell>
          <cell r="AJ65">
            <v>1298</v>
          </cell>
          <cell r="AK65">
            <v>2015</v>
          </cell>
          <cell r="AL65">
            <v>2015</v>
          </cell>
          <cell r="AM65">
            <v>740</v>
          </cell>
          <cell r="AN65">
            <v>817</v>
          </cell>
          <cell r="AO65">
            <v>558</v>
          </cell>
          <cell r="AP65">
            <v>1198</v>
          </cell>
        </row>
        <row r="66">
          <cell r="F66">
            <v>0</v>
          </cell>
          <cell r="G66">
            <v>0</v>
          </cell>
          <cell r="P66">
            <v>0</v>
          </cell>
          <cell r="Q66">
            <v>285</v>
          </cell>
          <cell r="R66">
            <v>160</v>
          </cell>
          <cell r="S66">
            <v>0</v>
          </cell>
          <cell r="T66">
            <v>16</v>
          </cell>
          <cell r="U66">
            <v>86</v>
          </cell>
          <cell r="V66">
            <v>914</v>
          </cell>
          <cell r="W66">
            <v>832</v>
          </cell>
          <cell r="X66">
            <v>0</v>
          </cell>
          <cell r="Y66" t="e">
            <v>#REF!</v>
          </cell>
          <cell r="Z66">
            <v>832</v>
          </cell>
          <cell r="AA66" t="e">
            <v>#REF!</v>
          </cell>
          <cell r="AB66">
            <v>832</v>
          </cell>
          <cell r="AC66">
            <v>0</v>
          </cell>
          <cell r="AD66">
            <v>0</v>
          </cell>
          <cell r="AH66">
            <v>0</v>
          </cell>
          <cell r="AI66">
            <v>0</v>
          </cell>
          <cell r="AK66">
            <v>0</v>
          </cell>
          <cell r="AL66">
            <v>0</v>
          </cell>
          <cell r="AM66">
            <v>74</v>
          </cell>
          <cell r="AN66">
            <v>82</v>
          </cell>
          <cell r="AO66">
            <v>56</v>
          </cell>
          <cell r="AP66">
            <v>120</v>
          </cell>
        </row>
        <row r="67">
          <cell r="F67">
            <v>84</v>
          </cell>
          <cell r="G67">
            <v>33</v>
          </cell>
          <cell r="H67">
            <v>51</v>
          </cell>
          <cell r="P67">
            <v>1291</v>
          </cell>
          <cell r="Q67">
            <v>0</v>
          </cell>
          <cell r="R67">
            <v>0</v>
          </cell>
          <cell r="S67">
            <v>4895</v>
          </cell>
          <cell r="T67">
            <v>146.88</v>
          </cell>
          <cell r="U67">
            <v>769.12</v>
          </cell>
          <cell r="V67">
            <v>54</v>
          </cell>
          <cell r="W67">
            <v>293</v>
          </cell>
          <cell r="X67">
            <v>290</v>
          </cell>
          <cell r="Y67">
            <v>304</v>
          </cell>
          <cell r="Z67">
            <v>265</v>
          </cell>
          <cell r="AB67">
            <v>293</v>
          </cell>
          <cell r="AC67">
            <v>85</v>
          </cell>
          <cell r="AD67">
            <v>213</v>
          </cell>
          <cell r="AE67">
            <v>314</v>
          </cell>
          <cell r="AF67">
            <v>5</v>
          </cell>
          <cell r="AG67">
            <v>5</v>
          </cell>
          <cell r="AH67">
            <v>0</v>
          </cell>
          <cell r="AI67">
            <v>6650</v>
          </cell>
          <cell r="AJ67">
            <v>1324</v>
          </cell>
          <cell r="AK67">
            <v>5326</v>
          </cell>
          <cell r="AL67">
            <v>4951</v>
          </cell>
          <cell r="AN67">
            <v>1346</v>
          </cell>
          <cell r="AO67">
            <v>465</v>
          </cell>
          <cell r="AP67">
            <v>552</v>
          </cell>
        </row>
        <row r="68">
          <cell r="F68">
            <v>0</v>
          </cell>
          <cell r="G68">
            <v>0</v>
          </cell>
          <cell r="H68">
            <v>94</v>
          </cell>
          <cell r="P68">
            <v>0</v>
          </cell>
          <cell r="Q68">
            <v>852</v>
          </cell>
          <cell r="R68">
            <v>478</v>
          </cell>
          <cell r="S68">
            <v>0</v>
          </cell>
          <cell r="T68">
            <v>542</v>
          </cell>
          <cell r="U68">
            <v>1626</v>
          </cell>
          <cell r="V68">
            <v>2249</v>
          </cell>
          <cell r="W68">
            <v>2344</v>
          </cell>
          <cell r="X68">
            <v>0</v>
          </cell>
          <cell r="Y68">
            <v>953</v>
          </cell>
          <cell r="Z68">
            <v>832</v>
          </cell>
          <cell r="AA68">
            <v>3910</v>
          </cell>
          <cell r="AB68">
            <v>15937</v>
          </cell>
          <cell r="AC68">
            <v>0</v>
          </cell>
          <cell r="AD68">
            <v>0</v>
          </cell>
          <cell r="AE68">
            <v>431</v>
          </cell>
          <cell r="AF68">
            <v>963</v>
          </cell>
          <cell r="AG68">
            <v>963</v>
          </cell>
          <cell r="AH68">
            <v>0</v>
          </cell>
          <cell r="AI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4488</v>
          </cell>
          <cell r="AN68">
            <v>0</v>
          </cell>
          <cell r="AO68">
            <v>1245</v>
          </cell>
          <cell r="AP68">
            <v>2000</v>
          </cell>
        </row>
        <row r="69">
          <cell r="F69">
            <v>0</v>
          </cell>
          <cell r="G69">
            <v>0</v>
          </cell>
          <cell r="H69">
            <v>0</v>
          </cell>
          <cell r="P69">
            <v>-771</v>
          </cell>
          <cell r="Q69">
            <v>40</v>
          </cell>
          <cell r="R69">
            <v>23.192982456140342</v>
          </cell>
          <cell r="S69">
            <v>-3877</v>
          </cell>
          <cell r="T69">
            <v>146.88</v>
          </cell>
          <cell r="U69">
            <v>769.12</v>
          </cell>
          <cell r="V69">
            <v>158.07017543859649</v>
          </cell>
          <cell r="W69">
            <v>252.4912280701754</v>
          </cell>
          <cell r="X69">
            <v>280</v>
          </cell>
          <cell r="Y69">
            <v>404</v>
          </cell>
          <cell r="Z69">
            <v>166</v>
          </cell>
          <cell r="AA69">
            <v>948</v>
          </cell>
          <cell r="AB69">
            <v>3117.4912280701756</v>
          </cell>
          <cell r="AC69">
            <v>556</v>
          </cell>
          <cell r="AD69">
            <v>336</v>
          </cell>
          <cell r="AE69">
            <v>305</v>
          </cell>
          <cell r="AF69">
            <v>521</v>
          </cell>
          <cell r="AG69">
            <v>470</v>
          </cell>
          <cell r="AH69">
            <v>51</v>
          </cell>
          <cell r="AI69">
            <v>-3332</v>
          </cell>
          <cell r="AK69">
            <v>862.81818181818176</v>
          </cell>
          <cell r="AL69">
            <v>-2933</v>
          </cell>
          <cell r="AM69">
            <v>666</v>
          </cell>
          <cell r="AN69">
            <v>-611</v>
          </cell>
          <cell r="AO69">
            <v>502</v>
          </cell>
          <cell r="AP69">
            <v>1078</v>
          </cell>
        </row>
        <row r="70">
          <cell r="F70">
            <v>328</v>
          </cell>
          <cell r="G70">
            <v>128</v>
          </cell>
          <cell r="H70">
            <v>200</v>
          </cell>
          <cell r="P70">
            <v>870.40000000000009</v>
          </cell>
          <cell r="Q70">
            <v>2</v>
          </cell>
          <cell r="R70">
            <v>1</v>
          </cell>
          <cell r="S70">
            <v>1918.4</v>
          </cell>
          <cell r="T70">
            <v>479.6</v>
          </cell>
          <cell r="U70">
            <v>1438.8000000000002</v>
          </cell>
          <cell r="V70">
            <v>9</v>
          </cell>
          <cell r="W70">
            <v>13</v>
          </cell>
          <cell r="X70">
            <v>903.2</v>
          </cell>
          <cell r="Y70">
            <v>640</v>
          </cell>
          <cell r="Z70">
            <v>263.20000000000005</v>
          </cell>
          <cell r="AA70">
            <v>51</v>
          </cell>
          <cell r="AB70">
            <v>188</v>
          </cell>
          <cell r="AC70">
            <v>622.4</v>
          </cell>
          <cell r="AD70">
            <v>326</v>
          </cell>
          <cell r="AE70">
            <v>296.39999999999998</v>
          </cell>
          <cell r="AF70">
            <v>1475</v>
          </cell>
          <cell r="AG70">
            <v>1475</v>
          </cell>
          <cell r="AH70">
            <v>0</v>
          </cell>
          <cell r="AI70">
            <v>6117.4</v>
          </cell>
          <cell r="AJ70">
            <v>1964.4</v>
          </cell>
          <cell r="AK70">
            <v>4153</v>
          </cell>
          <cell r="AL70">
            <v>4153</v>
          </cell>
          <cell r="AM70">
            <v>966</v>
          </cell>
          <cell r="AN70">
            <v>1212</v>
          </cell>
          <cell r="AO70">
            <v>998.40000000000009</v>
          </cell>
          <cell r="AP70">
            <v>2941</v>
          </cell>
        </row>
        <row r="71">
          <cell r="F71">
            <v>0</v>
          </cell>
          <cell r="G71">
            <v>0</v>
          </cell>
          <cell r="H71">
            <v>0</v>
          </cell>
          <cell r="P71">
            <v>65</v>
          </cell>
          <cell r="Q71">
            <v>13</v>
          </cell>
          <cell r="R71">
            <v>7</v>
          </cell>
          <cell r="S71">
            <v>494.54545454545456</v>
          </cell>
          <cell r="U71">
            <v>133</v>
          </cell>
          <cell r="V71">
            <v>51</v>
          </cell>
          <cell r="W71">
            <v>82</v>
          </cell>
          <cell r="X71">
            <v>172.36363636363637</v>
          </cell>
          <cell r="Y71">
            <v>122</v>
          </cell>
          <cell r="Z71">
            <v>50.363636363636374</v>
          </cell>
          <cell r="AA71">
            <v>303</v>
          </cell>
          <cell r="AB71">
            <v>978</v>
          </cell>
          <cell r="AC71">
            <v>116.36363636363636</v>
          </cell>
          <cell r="AD71">
            <v>61</v>
          </cell>
          <cell r="AE71">
            <v>55.36363636363636</v>
          </cell>
          <cell r="AF71">
            <v>215.27272727272728</v>
          </cell>
          <cell r="AG71">
            <v>215</v>
          </cell>
          <cell r="AH71">
            <v>0.27272727272728048</v>
          </cell>
          <cell r="AI71">
            <v>1063.2727272727273</v>
          </cell>
          <cell r="AJ71">
            <v>248</v>
          </cell>
          <cell r="AK71">
            <v>815.27272727272725</v>
          </cell>
          <cell r="AL71">
            <v>815.27272727272737</v>
          </cell>
          <cell r="AM71">
            <v>206</v>
          </cell>
          <cell r="AN71">
            <v>206</v>
          </cell>
        </row>
        <row r="72">
          <cell r="F72">
            <v>0</v>
          </cell>
          <cell r="G72">
            <v>0</v>
          </cell>
          <cell r="H72">
            <v>0</v>
          </cell>
          <cell r="P72">
            <v>4</v>
          </cell>
          <cell r="Q72">
            <v>2</v>
          </cell>
          <cell r="R72">
            <v>1</v>
          </cell>
          <cell r="S72">
            <v>27</v>
          </cell>
          <cell r="U72">
            <v>19</v>
          </cell>
          <cell r="V72">
            <v>7</v>
          </cell>
          <cell r="W72">
            <v>12</v>
          </cell>
          <cell r="X72">
            <v>9</v>
          </cell>
          <cell r="Y72">
            <v>6</v>
          </cell>
          <cell r="Z72">
            <v>3</v>
          </cell>
          <cell r="AA72">
            <v>48</v>
          </cell>
          <cell r="AB72">
            <v>232</v>
          </cell>
          <cell r="AC72">
            <v>6</v>
          </cell>
          <cell r="AD72">
            <v>3</v>
          </cell>
          <cell r="AE72">
            <v>3</v>
          </cell>
          <cell r="AF72">
            <v>12</v>
          </cell>
          <cell r="AG72">
            <v>12</v>
          </cell>
          <cell r="AH72">
            <v>0</v>
          </cell>
          <cell r="AI72">
            <v>58</v>
          </cell>
          <cell r="AJ72">
            <v>13</v>
          </cell>
          <cell r="AK72">
            <v>45</v>
          </cell>
          <cell r="AL72">
            <v>45</v>
          </cell>
          <cell r="AM72">
            <v>0</v>
          </cell>
          <cell r="AN72">
            <v>0</v>
          </cell>
        </row>
        <row r="73">
          <cell r="F73">
            <v>0</v>
          </cell>
          <cell r="G73">
            <v>0</v>
          </cell>
          <cell r="H73">
            <v>0</v>
          </cell>
          <cell r="P73">
            <v>21</v>
          </cell>
          <cell r="Q73">
            <v>849</v>
          </cell>
          <cell r="R73">
            <v>476</v>
          </cell>
          <cell r="S73">
            <v>158</v>
          </cell>
          <cell r="T73">
            <v>51</v>
          </cell>
          <cell r="U73">
            <v>4085</v>
          </cell>
          <cell r="V73">
            <v>1841</v>
          </cell>
          <cell r="W73">
            <v>2244</v>
          </cell>
          <cell r="X73">
            <v>55</v>
          </cell>
          <cell r="Y73">
            <v>39</v>
          </cell>
          <cell r="Z73">
            <v>16</v>
          </cell>
          <cell r="AA73" t="e">
            <v>#REF!</v>
          </cell>
          <cell r="AB73">
            <v>2244</v>
          </cell>
          <cell r="AC73">
            <v>37</v>
          </cell>
          <cell r="AD73">
            <v>19</v>
          </cell>
          <cell r="AE73">
            <v>18</v>
          </cell>
          <cell r="AF73">
            <v>69</v>
          </cell>
          <cell r="AG73">
            <v>69</v>
          </cell>
          <cell r="AH73">
            <v>0</v>
          </cell>
          <cell r="AI73">
            <v>340</v>
          </cell>
          <cell r="AJ73">
            <v>79</v>
          </cell>
          <cell r="AK73">
            <v>261</v>
          </cell>
          <cell r="AL73">
            <v>261</v>
          </cell>
          <cell r="AM73">
            <v>3297</v>
          </cell>
          <cell r="AN73">
            <v>3297</v>
          </cell>
        </row>
        <row r="74">
          <cell r="F74">
            <v>0</v>
          </cell>
          <cell r="G74">
            <v>0</v>
          </cell>
          <cell r="P74">
            <v>63</v>
          </cell>
          <cell r="Q74">
            <v>3</v>
          </cell>
          <cell r="R74">
            <v>2</v>
          </cell>
          <cell r="S74">
            <v>0</v>
          </cell>
          <cell r="U74">
            <v>494</v>
          </cell>
          <cell r="V74">
            <v>3</v>
          </cell>
          <cell r="W74">
            <v>491</v>
          </cell>
          <cell r="X74">
            <v>0</v>
          </cell>
          <cell r="Y74" t="e">
            <v>#REF!</v>
          </cell>
          <cell r="Z74">
            <v>0</v>
          </cell>
          <cell r="AA74" t="e">
            <v>#REF!</v>
          </cell>
          <cell r="AB74">
            <v>491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  <cell r="AH74">
            <v>0</v>
          </cell>
          <cell r="AI74">
            <v>63</v>
          </cell>
          <cell r="AJ74">
            <v>63</v>
          </cell>
          <cell r="AK74">
            <v>0</v>
          </cell>
          <cell r="AL74">
            <v>0</v>
          </cell>
          <cell r="AM74">
            <v>0</v>
          </cell>
          <cell r="AN74">
            <v>0</v>
          </cell>
        </row>
        <row r="75">
          <cell r="F75">
            <v>2739</v>
          </cell>
          <cell r="G75">
            <v>0</v>
          </cell>
          <cell r="H75">
            <v>1993</v>
          </cell>
          <cell r="P75">
            <v>870.40000000000009</v>
          </cell>
          <cell r="Q75">
            <v>20</v>
          </cell>
          <cell r="R75">
            <v>11</v>
          </cell>
          <cell r="S75">
            <v>0</v>
          </cell>
          <cell r="T75">
            <v>100.1</v>
          </cell>
          <cell r="U75">
            <v>142.56666666666666</v>
          </cell>
          <cell r="V75">
            <v>635</v>
          </cell>
          <cell r="W75">
            <v>2284.666666666667</v>
          </cell>
          <cell r="X75">
            <v>0</v>
          </cell>
          <cell r="Y75">
            <v>0</v>
          </cell>
          <cell r="Z75">
            <v>0</v>
          </cell>
          <cell r="AA75">
            <v>5795</v>
          </cell>
          <cell r="AB75">
            <v>23945.666666666668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870.40000000000009</v>
          </cell>
          <cell r="AJ75">
            <v>870.40000000000009</v>
          </cell>
          <cell r="AK75">
            <v>0</v>
          </cell>
          <cell r="AL75">
            <v>0</v>
          </cell>
          <cell r="AM75">
            <v>2713.0666666666666</v>
          </cell>
          <cell r="AN75">
            <v>2713.0666666666666</v>
          </cell>
          <cell r="AO75">
            <v>75</v>
          </cell>
          <cell r="AP75">
            <v>166</v>
          </cell>
        </row>
        <row r="76">
          <cell r="F76">
            <v>193</v>
          </cell>
          <cell r="G76">
            <v>0</v>
          </cell>
          <cell r="H76">
            <v>140</v>
          </cell>
          <cell r="P76">
            <v>935</v>
          </cell>
          <cell r="Q76" t="e">
            <v>#REF!</v>
          </cell>
          <cell r="R76" t="e">
            <v>#REF!</v>
          </cell>
          <cell r="S76">
            <v>4732.8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80</v>
          </cell>
          <cell r="Y76">
            <v>0</v>
          </cell>
          <cell r="Z76">
            <v>0</v>
          </cell>
          <cell r="AA76">
            <v>0</v>
          </cell>
          <cell r="AB76">
            <v>401</v>
          </cell>
          <cell r="AC76">
            <v>85</v>
          </cell>
          <cell r="AD76">
            <v>45</v>
          </cell>
          <cell r="AE76">
            <v>40</v>
          </cell>
          <cell r="AF76">
            <v>0</v>
          </cell>
          <cell r="AH76">
            <v>0</v>
          </cell>
          <cell r="AI76">
            <v>5832.8</v>
          </cell>
          <cell r="AJ76">
            <v>980</v>
          </cell>
          <cell r="AK76">
            <v>4852.8</v>
          </cell>
          <cell r="AL76">
            <v>4772.8</v>
          </cell>
          <cell r="AM76">
            <v>140</v>
          </cell>
          <cell r="AN76">
            <v>140</v>
          </cell>
          <cell r="AO76">
            <v>0</v>
          </cell>
          <cell r="AP76">
            <v>0</v>
          </cell>
        </row>
        <row r="77">
          <cell r="F77">
            <v>3985.5</v>
          </cell>
          <cell r="G77">
            <v>1559</v>
          </cell>
          <cell r="H77">
            <v>2426.5</v>
          </cell>
          <cell r="P77">
            <v>88.2</v>
          </cell>
          <cell r="Q77">
            <v>20</v>
          </cell>
          <cell r="R77">
            <v>11</v>
          </cell>
          <cell r="S77">
            <v>201.86666666666662</v>
          </cell>
          <cell r="T77">
            <v>80.431999999999974</v>
          </cell>
          <cell r="U77">
            <v>121.43466666666664</v>
          </cell>
          <cell r="V77">
            <v>635</v>
          </cell>
          <cell r="W77">
            <v>2284.666666666667</v>
          </cell>
          <cell r="X77">
            <v>84.800000000000011</v>
          </cell>
          <cell r="Y77">
            <v>60</v>
          </cell>
          <cell r="Z77">
            <v>24.800000000000011</v>
          </cell>
          <cell r="AA77">
            <v>5796</v>
          </cell>
          <cell r="AB77">
            <v>23529.666666666668</v>
          </cell>
          <cell r="AC77">
            <v>135.4</v>
          </cell>
          <cell r="AD77">
            <v>71</v>
          </cell>
          <cell r="AE77">
            <v>64.400000000000006</v>
          </cell>
          <cell r="AF77">
            <v>168</v>
          </cell>
          <cell r="AG77">
            <v>140</v>
          </cell>
          <cell r="AH77">
            <v>28</v>
          </cell>
          <cell r="AI77">
            <v>5147.7666666666664</v>
          </cell>
          <cell r="AJ77">
            <v>2074.1999999999998</v>
          </cell>
          <cell r="AK77">
            <v>3073.5666666666666</v>
          </cell>
          <cell r="AL77">
            <v>3072.5666666666671</v>
          </cell>
          <cell r="AM77">
            <v>131</v>
          </cell>
          <cell r="AN77">
            <v>158</v>
          </cell>
          <cell r="AO77">
            <v>1943.2</v>
          </cell>
          <cell r="AP77">
            <v>2915.5666666666666</v>
          </cell>
        </row>
        <row r="78">
          <cell r="F78">
            <v>295</v>
          </cell>
          <cell r="G78">
            <v>115</v>
          </cell>
          <cell r="H78">
            <v>180</v>
          </cell>
          <cell r="P78">
            <v>72.666666666666671</v>
          </cell>
          <cell r="Q78">
            <v>20</v>
          </cell>
          <cell r="R78">
            <v>11</v>
          </cell>
          <cell r="S78">
            <v>151.66666666666666</v>
          </cell>
          <cell r="T78">
            <v>0</v>
          </cell>
          <cell r="U78">
            <v>0</v>
          </cell>
          <cell r="V78">
            <v>373</v>
          </cell>
          <cell r="W78">
            <v>330</v>
          </cell>
          <cell r="X78">
            <v>57</v>
          </cell>
          <cell r="Y78">
            <v>0</v>
          </cell>
          <cell r="Z78">
            <v>0</v>
          </cell>
          <cell r="AB78">
            <v>330</v>
          </cell>
          <cell r="AC78">
            <v>37</v>
          </cell>
          <cell r="AD78">
            <v>28</v>
          </cell>
          <cell r="AE78">
            <v>0</v>
          </cell>
          <cell r="AF78">
            <v>136.66666666666666</v>
          </cell>
          <cell r="AG78">
            <v>119</v>
          </cell>
          <cell r="AH78">
            <v>0</v>
          </cell>
          <cell r="AI78" t="e">
            <v>#REF!</v>
          </cell>
          <cell r="AJ78">
            <v>115</v>
          </cell>
          <cell r="AK78" t="e">
            <v>#REF!</v>
          </cell>
          <cell r="AL78">
            <v>180</v>
          </cell>
          <cell r="AM78">
            <v>0</v>
          </cell>
          <cell r="AN78">
            <v>0</v>
          </cell>
          <cell r="AO78">
            <v>115</v>
          </cell>
          <cell r="AP78" t="e">
            <v>#REF!</v>
          </cell>
        </row>
        <row r="79">
          <cell r="F79">
            <v>3690.5</v>
          </cell>
          <cell r="G79">
            <v>1444</v>
          </cell>
          <cell r="H79">
            <v>2246.5</v>
          </cell>
          <cell r="P79">
            <v>88.2</v>
          </cell>
          <cell r="Q79" t="e">
            <v>#REF!</v>
          </cell>
          <cell r="S79">
            <v>201.86666666666662</v>
          </cell>
          <cell r="T79">
            <v>80.431999999999974</v>
          </cell>
          <cell r="U79">
            <v>121.43466666666664</v>
          </cell>
          <cell r="V79">
            <v>262</v>
          </cell>
          <cell r="W79">
            <v>1955</v>
          </cell>
          <cell r="X79">
            <v>84.800000000000011</v>
          </cell>
          <cell r="Y79">
            <v>60</v>
          </cell>
          <cell r="Z79">
            <v>24.800000000000011</v>
          </cell>
          <cell r="AB79">
            <v>1955</v>
          </cell>
          <cell r="AC79">
            <v>135.4</v>
          </cell>
          <cell r="AD79">
            <v>71</v>
          </cell>
          <cell r="AE79">
            <v>64.400000000000006</v>
          </cell>
          <cell r="AF79">
            <v>168</v>
          </cell>
          <cell r="AG79">
            <v>140</v>
          </cell>
          <cell r="AH79">
            <v>28</v>
          </cell>
          <cell r="AI79">
            <v>4852.7666666666664</v>
          </cell>
          <cell r="AJ79">
            <v>1959.2</v>
          </cell>
          <cell r="AK79">
            <v>2893.5666666666666</v>
          </cell>
          <cell r="AL79">
            <v>2892.5666666666671</v>
          </cell>
          <cell r="AM79">
            <v>131</v>
          </cell>
          <cell r="AN79">
            <v>158</v>
          </cell>
          <cell r="AO79">
            <v>1828.2</v>
          </cell>
          <cell r="AP79">
            <v>2735.5666666666666</v>
          </cell>
        </row>
        <row r="80">
          <cell r="F80">
            <v>684</v>
          </cell>
          <cell r="G80">
            <v>268</v>
          </cell>
          <cell r="H80">
            <v>416</v>
          </cell>
          <cell r="P80">
            <v>63.2</v>
          </cell>
          <cell r="Q80" t="e">
            <v>#REF!</v>
          </cell>
          <cell r="R80" t="e">
            <v>#REF!</v>
          </cell>
          <cell r="S80">
            <v>121.86666666666663</v>
          </cell>
          <cell r="T80">
            <v>80.431999999999974</v>
          </cell>
          <cell r="U80">
            <v>41.434666666666658</v>
          </cell>
          <cell r="V80">
            <v>0</v>
          </cell>
          <cell r="W80">
            <v>0</v>
          </cell>
          <cell r="X80">
            <v>65.600000000000009</v>
          </cell>
          <cell r="Y80">
            <v>46</v>
          </cell>
          <cell r="Z80">
            <v>19.600000000000009</v>
          </cell>
          <cell r="AA80" t="e">
            <v>#REF!</v>
          </cell>
          <cell r="AB80" t="e">
            <v>#REF!</v>
          </cell>
          <cell r="AC80">
            <v>27.200000000000003</v>
          </cell>
          <cell r="AD80">
            <v>14</v>
          </cell>
          <cell r="AE80">
            <v>13.200000000000003</v>
          </cell>
          <cell r="AF80">
            <v>110.4</v>
          </cell>
          <cell r="AG80">
            <v>95</v>
          </cell>
          <cell r="AH80">
            <v>15.400000000000006</v>
          </cell>
          <cell r="AI80">
            <v>1201.8666666666668</v>
          </cell>
          <cell r="AJ80">
            <v>525.20000000000005</v>
          </cell>
          <cell r="AK80">
            <v>676.66666666666674</v>
          </cell>
          <cell r="AL80">
            <v>676.66666666666674</v>
          </cell>
          <cell r="AM80">
            <v>308.39999999999992</v>
          </cell>
          <cell r="AN80">
            <v>308.39999999999992</v>
          </cell>
          <cell r="AP80">
            <v>676.66666666666674</v>
          </cell>
        </row>
        <row r="81">
          <cell r="F81">
            <v>33</v>
          </cell>
          <cell r="G81">
            <v>137</v>
          </cell>
          <cell r="H81">
            <v>33</v>
          </cell>
          <cell r="P81">
            <v>0</v>
          </cell>
          <cell r="S81">
            <v>0</v>
          </cell>
          <cell r="U81">
            <v>65</v>
          </cell>
          <cell r="V81">
            <v>30</v>
          </cell>
          <cell r="W81">
            <v>35</v>
          </cell>
          <cell r="X81">
            <v>25.333333333333332</v>
          </cell>
          <cell r="Y81">
            <v>14</v>
          </cell>
          <cell r="Z81">
            <v>11.333333333333332</v>
          </cell>
          <cell r="AA81" t="e">
            <v>#REF!</v>
          </cell>
          <cell r="AB81" t="e">
            <v>#REF!</v>
          </cell>
          <cell r="AC81">
            <v>25</v>
          </cell>
          <cell r="AD81">
            <v>10</v>
          </cell>
          <cell r="AE81">
            <v>15</v>
          </cell>
          <cell r="AF81">
            <v>53</v>
          </cell>
          <cell r="AG81">
            <v>26</v>
          </cell>
          <cell r="AH81">
            <v>27</v>
          </cell>
          <cell r="AI81">
            <v>389</v>
          </cell>
          <cell r="AJ81">
            <v>156</v>
          </cell>
          <cell r="AK81">
            <v>233</v>
          </cell>
          <cell r="AL81">
            <v>233</v>
          </cell>
          <cell r="AM81">
            <v>468</v>
          </cell>
          <cell r="AN81">
            <v>468</v>
          </cell>
          <cell r="AP81">
            <v>233</v>
          </cell>
        </row>
        <row r="82">
          <cell r="F82">
            <v>239</v>
          </cell>
          <cell r="G82">
            <v>94</v>
          </cell>
          <cell r="H82">
            <v>145</v>
          </cell>
          <cell r="P82">
            <v>5</v>
          </cell>
          <cell r="Q82">
            <v>6721</v>
          </cell>
          <cell r="R82">
            <v>3768.4237288135591</v>
          </cell>
          <cell r="S82">
            <v>40</v>
          </cell>
          <cell r="T82">
            <v>1129</v>
          </cell>
          <cell r="U82">
            <v>34743.435307760927</v>
          </cell>
          <cell r="V82">
            <v>18819.309824561402</v>
          </cell>
          <cell r="W82">
            <v>15924.125483199525</v>
          </cell>
          <cell r="X82">
            <v>0</v>
          </cell>
          <cell r="Y82">
            <v>0</v>
          </cell>
          <cell r="Z82">
            <v>0</v>
          </cell>
          <cell r="AA82">
            <v>173414</v>
          </cell>
          <cell r="AB82">
            <v>368068.12548319955</v>
          </cell>
          <cell r="AC82">
            <v>27.200000000000003</v>
          </cell>
          <cell r="AD82">
            <v>14</v>
          </cell>
          <cell r="AE82">
            <v>13.200000000000003</v>
          </cell>
          <cell r="AF82">
            <v>25.6</v>
          </cell>
          <cell r="AG82">
            <v>20</v>
          </cell>
          <cell r="AH82">
            <v>5.6000000000000014</v>
          </cell>
          <cell r="AI82">
            <v>334.2</v>
          </cell>
          <cell r="AJ82">
            <v>114</v>
          </cell>
          <cell r="AK82">
            <v>220.2</v>
          </cell>
          <cell r="AL82">
            <v>219.2</v>
          </cell>
          <cell r="AM82">
            <v>0</v>
          </cell>
          <cell r="AN82">
            <v>0</v>
          </cell>
        </row>
        <row r="83">
          <cell r="F83">
            <v>2158.5</v>
          </cell>
          <cell r="G83">
            <v>845</v>
          </cell>
          <cell r="H83">
            <v>1313.5</v>
          </cell>
          <cell r="P83">
            <v>20</v>
          </cell>
          <cell r="S83">
            <v>40</v>
          </cell>
          <cell r="U83">
            <v>14098.435307760927</v>
          </cell>
          <cell r="V83">
            <v>5945.3098245614019</v>
          </cell>
          <cell r="W83">
            <v>8153.1254831995248</v>
          </cell>
          <cell r="X83">
            <v>19.200000000000003</v>
          </cell>
          <cell r="Y83">
            <v>14</v>
          </cell>
          <cell r="Z83">
            <v>5.2000000000000028</v>
          </cell>
          <cell r="AA83">
            <v>0</v>
          </cell>
          <cell r="AB83">
            <v>0</v>
          </cell>
          <cell r="AC83">
            <v>81</v>
          </cell>
          <cell r="AD83">
            <v>42</v>
          </cell>
          <cell r="AE83">
            <v>39</v>
          </cell>
          <cell r="AF83">
            <v>32</v>
          </cell>
          <cell r="AG83">
            <v>25</v>
          </cell>
          <cell r="AH83">
            <v>7</v>
          </cell>
          <cell r="AI83" t="e">
            <v>#REF!</v>
          </cell>
          <cell r="AJ83" t="e">
            <v>#REF!</v>
          </cell>
          <cell r="AK83" t="e">
            <v>#REF!</v>
          </cell>
          <cell r="AL83">
            <v>1425.7</v>
          </cell>
          <cell r="AM83">
            <v>42</v>
          </cell>
          <cell r="AN83">
            <v>38</v>
          </cell>
        </row>
        <row r="84">
          <cell r="F84">
            <v>576</v>
          </cell>
          <cell r="G84">
            <v>1171</v>
          </cell>
          <cell r="H84">
            <v>576</v>
          </cell>
          <cell r="P84">
            <v>2451.9166666666665</v>
          </cell>
          <cell r="Q84">
            <v>0</v>
          </cell>
          <cell r="R84">
            <v>0</v>
          </cell>
          <cell r="S84">
            <v>19113.516969696972</v>
          </cell>
          <cell r="T84">
            <v>15189.599981818181</v>
          </cell>
          <cell r="U84">
            <v>3923.9169878787875</v>
          </cell>
          <cell r="V84">
            <v>563</v>
          </cell>
          <cell r="W84" t="e">
            <v>#REF!</v>
          </cell>
          <cell r="X84">
            <v>19898.9196969697</v>
          </cell>
          <cell r="Y84">
            <v>11477</v>
          </cell>
          <cell r="Z84">
            <v>8421.9196969696968</v>
          </cell>
          <cell r="AA84">
            <v>0</v>
          </cell>
          <cell r="AB84">
            <v>0</v>
          </cell>
          <cell r="AC84">
            <v>17653.617575757573</v>
          </cell>
          <cell r="AD84">
            <v>8223</v>
          </cell>
          <cell r="AE84">
            <v>9430.6175757575766</v>
          </cell>
          <cell r="AF84">
            <v>4956.3842424242421</v>
          </cell>
          <cell r="AG84">
            <v>4147.3999999999996</v>
          </cell>
          <cell r="AH84">
            <v>809.98424242424232</v>
          </cell>
          <cell r="AI84" t="e">
            <v>#REF!</v>
          </cell>
          <cell r="AJ84">
            <v>0</v>
          </cell>
          <cell r="AK84" t="e">
            <v>#REF!</v>
          </cell>
          <cell r="AL84">
            <v>576</v>
          </cell>
          <cell r="AM84">
            <v>44571.454242424239</v>
          </cell>
          <cell r="AN84">
            <v>44569.454242424246</v>
          </cell>
          <cell r="AO84">
            <v>19618</v>
          </cell>
          <cell r="AP84">
            <v>31013</v>
          </cell>
        </row>
        <row r="85">
          <cell r="F85">
            <v>587</v>
          </cell>
          <cell r="G85">
            <v>0</v>
          </cell>
          <cell r="H85">
            <v>0</v>
          </cell>
          <cell r="P85">
            <v>9.6000000000000014</v>
          </cell>
          <cell r="Q85">
            <v>0</v>
          </cell>
          <cell r="R85">
            <v>0</v>
          </cell>
          <cell r="S85">
            <v>0</v>
          </cell>
          <cell r="T85">
            <v>507.23998181818172</v>
          </cell>
          <cell r="U85">
            <v>527.94365454545448</v>
          </cell>
          <cell r="V85">
            <v>0</v>
          </cell>
          <cell r="W85">
            <v>0</v>
          </cell>
          <cell r="X85">
            <v>0</v>
          </cell>
          <cell r="Y85">
            <v>249</v>
          </cell>
          <cell r="Z85">
            <v>216.95000000000005</v>
          </cell>
          <cell r="AA85">
            <v>0</v>
          </cell>
          <cell r="AB85">
            <v>0</v>
          </cell>
          <cell r="AC85">
            <v>2.4000000000000004</v>
          </cell>
          <cell r="AD85">
            <v>157</v>
          </cell>
          <cell r="AE85">
            <v>231.86000000000004</v>
          </cell>
          <cell r="AF85">
            <v>44</v>
          </cell>
          <cell r="AG85">
            <v>44</v>
          </cell>
          <cell r="AH85">
            <v>0</v>
          </cell>
          <cell r="AI85" t="e">
            <v>#REF!</v>
          </cell>
          <cell r="AJ85">
            <v>10.600000000000001</v>
          </cell>
          <cell r="AK85" t="e">
            <v>#REF!</v>
          </cell>
          <cell r="AL85">
            <v>44</v>
          </cell>
          <cell r="AM85">
            <v>3519.5390909090911</v>
          </cell>
          <cell r="AN85">
            <v>840.81000000000006</v>
          </cell>
        </row>
        <row r="86">
          <cell r="F86">
            <v>5648.1970000000001</v>
          </cell>
          <cell r="G86">
            <v>2210</v>
          </cell>
          <cell r="H86">
            <v>3438.1970000000001</v>
          </cell>
          <cell r="P86">
            <v>2586.1559999999999</v>
          </cell>
          <cell r="Q86">
            <v>0</v>
          </cell>
          <cell r="R86">
            <v>0</v>
          </cell>
          <cell r="S86">
            <v>7247.7078787878781</v>
          </cell>
          <cell r="T86">
            <v>3771.5508606060603</v>
          </cell>
          <cell r="U86">
            <v>3476.1570181818183</v>
          </cell>
          <cell r="V86">
            <v>22489.309824561402</v>
          </cell>
          <cell r="W86">
            <v>15924.125483199525</v>
          </cell>
          <cell r="X86">
            <v>16562.486363636363</v>
          </cell>
          <cell r="Y86">
            <v>11736</v>
          </cell>
          <cell r="Z86">
            <v>4826.4863636363634</v>
          </cell>
          <cell r="AA86">
            <v>0</v>
          </cell>
          <cell r="AB86">
            <v>0</v>
          </cell>
          <cell r="AC86">
            <v>13534.196363636363</v>
          </cell>
          <cell r="AD86">
            <v>7091</v>
          </cell>
          <cell r="AE86">
            <v>6443.1963636363625</v>
          </cell>
          <cell r="AF86">
            <v>4694.9539393939394</v>
          </cell>
          <cell r="AG86">
            <v>3851.2</v>
          </cell>
          <cell r="AH86">
            <v>843.7539393939395</v>
          </cell>
          <cell r="AI86">
            <v>50553.943606060609</v>
          </cell>
          <cell r="AJ86">
            <v>24382.156000000003</v>
          </cell>
          <cell r="AK86">
            <v>26171.787606060607</v>
          </cell>
          <cell r="AL86">
            <v>26170.787606060603</v>
          </cell>
          <cell r="AM86">
            <v>18714</v>
          </cell>
          <cell r="AN86">
            <v>14616</v>
          </cell>
          <cell r="AO86">
            <v>5261.1559999999999</v>
          </cell>
          <cell r="AP86">
            <v>10831.787606060607</v>
          </cell>
        </row>
        <row r="87">
          <cell r="F87">
            <v>393.697</v>
          </cell>
          <cell r="G87">
            <v>154</v>
          </cell>
          <cell r="H87">
            <v>239.697</v>
          </cell>
          <cell r="P87">
            <v>611.32000000000005</v>
          </cell>
          <cell r="Q87">
            <v>0</v>
          </cell>
          <cell r="R87">
            <v>0</v>
          </cell>
          <cell r="T87">
            <v>435.00952727272721</v>
          </cell>
          <cell r="U87">
            <v>452.76501818181811</v>
          </cell>
          <cell r="V87">
            <v>0</v>
          </cell>
          <cell r="W87">
            <v>0</v>
          </cell>
          <cell r="X87">
            <v>52.068000000000012</v>
          </cell>
          <cell r="Y87">
            <v>332</v>
          </cell>
          <cell r="Z87">
            <v>136.65000000000003</v>
          </cell>
          <cell r="AA87">
            <v>0</v>
          </cell>
          <cell r="AB87">
            <v>0</v>
          </cell>
          <cell r="AC87">
            <v>0</v>
          </cell>
          <cell r="AD87">
            <v>205</v>
          </cell>
          <cell r="AE87">
            <v>186.76000000000005</v>
          </cell>
          <cell r="AF87">
            <v>52.068000000000012</v>
          </cell>
          <cell r="AH87">
            <v>219.55999999999997</v>
          </cell>
          <cell r="AI87">
            <v>4595.9470000000001</v>
          </cell>
          <cell r="AJ87">
            <v>1521.3200000000002</v>
          </cell>
          <cell r="AK87">
            <v>3074.6270000000004</v>
          </cell>
          <cell r="AL87">
            <v>653.10700000000008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</row>
        <row r="88">
          <cell r="F88">
            <v>26047</v>
          </cell>
          <cell r="G88">
            <v>22941</v>
          </cell>
          <cell r="H88">
            <v>3106</v>
          </cell>
          <cell r="P88">
            <v>2451.9166666666665</v>
          </cell>
          <cell r="Q88">
            <v>0</v>
          </cell>
          <cell r="R88">
            <v>0</v>
          </cell>
          <cell r="S88">
            <v>19113.516969696972</v>
          </cell>
          <cell r="T88">
            <v>15189.599981818181</v>
          </cell>
          <cell r="U88">
            <v>3923.9169878787875</v>
          </cell>
          <cell r="V88">
            <v>0</v>
          </cell>
          <cell r="W88">
            <v>0</v>
          </cell>
          <cell r="X88">
            <v>19898.9196969697</v>
          </cell>
          <cell r="Y88">
            <v>11477</v>
          </cell>
          <cell r="Z88">
            <v>8421.9196969696968</v>
          </cell>
          <cell r="AA88">
            <v>0</v>
          </cell>
          <cell r="AB88">
            <v>0</v>
          </cell>
          <cell r="AC88">
            <v>17653.617575757573</v>
          </cell>
          <cell r="AD88">
            <v>8223</v>
          </cell>
          <cell r="AE88">
            <v>9430.6175757575766</v>
          </cell>
          <cell r="AF88">
            <v>4956.3842424242421</v>
          </cell>
          <cell r="AG88">
            <v>4147.3999999999996</v>
          </cell>
          <cell r="AH88">
            <v>809.98424242424232</v>
          </cell>
          <cell r="AJ88">
            <v>24382.156000000006</v>
          </cell>
          <cell r="AK88">
            <v>84271.370909090911</v>
          </cell>
          <cell r="AL88">
            <v>0</v>
          </cell>
          <cell r="AM88">
            <v>44571.454242424239</v>
          </cell>
          <cell r="AN88">
            <v>44569.454242424246</v>
          </cell>
          <cell r="AO88">
            <v>19618</v>
          </cell>
          <cell r="AP88">
            <v>31013</v>
          </cell>
        </row>
        <row r="89">
          <cell r="F89">
            <v>5607</v>
          </cell>
          <cell r="G89">
            <v>5607</v>
          </cell>
          <cell r="H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824</v>
          </cell>
          <cell r="U89">
            <v>57.666666666666664</v>
          </cell>
          <cell r="V89">
            <v>36</v>
          </cell>
          <cell r="W89">
            <v>21.666666666666664</v>
          </cell>
          <cell r="X89">
            <v>21.666666666666664</v>
          </cell>
          <cell r="Y89">
            <v>1002</v>
          </cell>
          <cell r="Z89">
            <v>1023.6666666666666</v>
          </cell>
          <cell r="AA89">
            <v>1525</v>
          </cell>
          <cell r="AB89">
            <v>2548.6666666666665</v>
          </cell>
          <cell r="AC89">
            <v>0</v>
          </cell>
          <cell r="AD89">
            <v>0</v>
          </cell>
          <cell r="AE89">
            <v>36</v>
          </cell>
          <cell r="AF89">
            <v>21.666666666666664</v>
          </cell>
          <cell r="AH89">
            <v>0</v>
          </cell>
          <cell r="AI89">
            <v>5607</v>
          </cell>
          <cell r="AJ89">
            <v>5607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</row>
        <row r="90">
          <cell r="F90">
            <v>11255.197</v>
          </cell>
          <cell r="G90">
            <v>7817</v>
          </cell>
          <cell r="H90">
            <v>3438.1970000000001</v>
          </cell>
          <cell r="P90">
            <v>2586.1559999999999</v>
          </cell>
          <cell r="Q90">
            <v>0</v>
          </cell>
          <cell r="R90">
            <v>0</v>
          </cell>
          <cell r="S90">
            <v>7247.7078787878781</v>
          </cell>
          <cell r="T90">
            <v>3771.5508606060603</v>
          </cell>
          <cell r="U90">
            <v>3476.1570181818183</v>
          </cell>
          <cell r="V90">
            <v>0</v>
          </cell>
          <cell r="W90">
            <v>0</v>
          </cell>
          <cell r="X90">
            <v>16562.486363636363</v>
          </cell>
          <cell r="Y90">
            <v>11736</v>
          </cell>
          <cell r="Z90">
            <v>4826.4863636363634</v>
          </cell>
          <cell r="AA90">
            <v>0</v>
          </cell>
          <cell r="AB90">
            <v>0</v>
          </cell>
          <cell r="AC90">
            <v>13534.196363636363</v>
          </cell>
          <cell r="AD90">
            <v>7091</v>
          </cell>
          <cell r="AE90">
            <v>6443.1963636363625</v>
          </cell>
          <cell r="AF90">
            <v>4694.9539393939394</v>
          </cell>
          <cell r="AG90">
            <v>3851.2</v>
          </cell>
          <cell r="AH90">
            <v>843.7539393939395</v>
          </cell>
          <cell r="AI90">
            <v>56160.943606060609</v>
          </cell>
          <cell r="AJ90">
            <v>29989.156000000003</v>
          </cell>
          <cell r="AK90">
            <v>26171.787606060607</v>
          </cell>
          <cell r="AL90">
            <v>26170.787606060603</v>
          </cell>
          <cell r="AM90">
            <v>18714</v>
          </cell>
          <cell r="AN90">
            <v>14616</v>
          </cell>
          <cell r="AO90">
            <v>5261.1559999999999</v>
          </cell>
          <cell r="AP90">
            <v>10831.787606060607</v>
          </cell>
        </row>
        <row r="91">
          <cell r="F91">
            <v>0</v>
          </cell>
          <cell r="G91">
            <v>0</v>
          </cell>
          <cell r="H91">
            <v>0</v>
          </cell>
          <cell r="P91">
            <v>10489.423728813559</v>
          </cell>
          <cell r="Q91">
            <v>6721</v>
          </cell>
          <cell r="R91">
            <v>3768.4237288135591</v>
          </cell>
          <cell r="S91">
            <v>0</v>
          </cell>
          <cell r="T91">
            <v>0</v>
          </cell>
          <cell r="U91">
            <v>0</v>
          </cell>
          <cell r="V91">
            <v>23000.665824561402</v>
          </cell>
          <cell r="W91">
            <v>16084.86014986619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5197.8601498661919</v>
          </cell>
          <cell r="AH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 t="e">
            <v>#REF!</v>
          </cell>
          <cell r="AP91" t="e">
            <v>#REF!</v>
          </cell>
        </row>
        <row r="92">
          <cell r="F92">
            <v>497</v>
          </cell>
          <cell r="G92">
            <v>380</v>
          </cell>
          <cell r="H92">
            <v>117</v>
          </cell>
          <cell r="P92">
            <v>0</v>
          </cell>
          <cell r="Q92">
            <v>1422</v>
          </cell>
          <cell r="R92">
            <v>796.42372881355914</v>
          </cell>
          <cell r="S92">
            <v>0</v>
          </cell>
          <cell r="T92">
            <v>1129</v>
          </cell>
          <cell r="U92">
            <v>14770.52597442759</v>
          </cell>
          <cell r="V92">
            <v>6456.6658245614017</v>
          </cell>
          <cell r="W92">
            <v>8313.8601498661901</v>
          </cell>
          <cell r="X92">
            <v>0</v>
          </cell>
          <cell r="Y92">
            <v>0</v>
          </cell>
          <cell r="Z92">
            <v>0</v>
          </cell>
          <cell r="AA92">
            <v>30183</v>
          </cell>
          <cell r="AB92">
            <v>103189.86014986626</v>
          </cell>
          <cell r="AC92">
            <v>0</v>
          </cell>
          <cell r="AD92">
            <v>0</v>
          </cell>
          <cell r="AE92">
            <v>0</v>
          </cell>
          <cell r="AF92">
            <v>-3</v>
          </cell>
          <cell r="AG92">
            <v>5</v>
          </cell>
          <cell r="AH92">
            <v>0</v>
          </cell>
          <cell r="AI92">
            <v>497</v>
          </cell>
          <cell r="AJ92">
            <v>389</v>
          </cell>
          <cell r="AK92">
            <v>108</v>
          </cell>
          <cell r="AL92">
            <v>117</v>
          </cell>
          <cell r="AM92">
            <v>0</v>
          </cell>
          <cell r="AN92">
            <v>0</v>
          </cell>
          <cell r="AO92" t="e">
            <v>#REF!</v>
          </cell>
          <cell r="AP92" t="e">
            <v>#REF!</v>
          </cell>
        </row>
        <row r="93">
          <cell r="F93">
            <v>41</v>
          </cell>
          <cell r="G93">
            <v>24</v>
          </cell>
          <cell r="H93">
            <v>17</v>
          </cell>
          <cell r="P93">
            <v>125.61671126969965</v>
          </cell>
          <cell r="Q93">
            <v>80</v>
          </cell>
          <cell r="R93">
            <v>45.61671126969965</v>
          </cell>
          <cell r="S93">
            <v>0</v>
          </cell>
          <cell r="T93">
            <v>0</v>
          </cell>
          <cell r="U93">
            <v>0</v>
          </cell>
          <cell r="V93">
            <v>906.38</v>
          </cell>
          <cell r="W93">
            <v>870.61671126969964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385.1254831995243</v>
          </cell>
          <cell r="AH93">
            <v>0</v>
          </cell>
          <cell r="AI93">
            <v>41</v>
          </cell>
          <cell r="AJ93">
            <v>24</v>
          </cell>
          <cell r="AK93">
            <v>17</v>
          </cell>
          <cell r="AL93">
            <v>17</v>
          </cell>
          <cell r="AM93">
            <v>0</v>
          </cell>
          <cell r="AN93">
            <v>0</v>
          </cell>
          <cell r="AO93">
            <v>0</v>
          </cell>
          <cell r="AP93">
            <v>0</v>
          </cell>
        </row>
        <row r="94">
          <cell r="F94">
            <v>0</v>
          </cell>
          <cell r="G94">
            <v>0</v>
          </cell>
          <cell r="H94">
            <v>0</v>
          </cell>
          <cell r="P94">
            <v>0</v>
          </cell>
          <cell r="S94">
            <v>0</v>
          </cell>
          <cell r="T94">
            <v>0</v>
          </cell>
          <cell r="U94">
            <v>3306</v>
          </cell>
          <cell r="W94" t="e">
            <v>#REF!</v>
          </cell>
          <cell r="X94">
            <v>0</v>
          </cell>
          <cell r="Y94">
            <v>0</v>
          </cell>
          <cell r="Z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12</v>
          </cell>
          <cell r="AG94">
            <v>10</v>
          </cell>
          <cell r="AH94">
            <v>2</v>
          </cell>
          <cell r="AI94">
            <v>10</v>
          </cell>
          <cell r="AJ94">
            <v>0</v>
          </cell>
          <cell r="AK94">
            <v>10</v>
          </cell>
          <cell r="AL94">
            <v>10</v>
          </cell>
          <cell r="AM94">
            <v>0</v>
          </cell>
          <cell r="AN94">
            <v>0</v>
          </cell>
          <cell r="AO94">
            <v>0</v>
          </cell>
          <cell r="AP94">
            <v>10</v>
          </cell>
        </row>
        <row r="95">
          <cell r="F95">
            <v>26868</v>
          </cell>
          <cell r="G95">
            <v>23450.040915090191</v>
          </cell>
          <cell r="H95">
            <v>3417.9590849098108</v>
          </cell>
          <cell r="P95">
            <v>2451.9166666666665</v>
          </cell>
          <cell r="Q95">
            <v>0</v>
          </cell>
          <cell r="R95">
            <v>0</v>
          </cell>
          <cell r="S95">
            <v>19113.516969696972</v>
          </cell>
          <cell r="T95">
            <v>15189.599981818181</v>
          </cell>
          <cell r="U95">
            <v>3923.9169878787875</v>
          </cell>
          <cell r="V95">
            <v>0</v>
          </cell>
          <cell r="W95">
            <v>0</v>
          </cell>
          <cell r="X95">
            <v>19898.9196969697</v>
          </cell>
          <cell r="Y95">
            <v>11477</v>
          </cell>
          <cell r="Z95">
            <v>8421.9196969696968</v>
          </cell>
          <cell r="AA95">
            <v>0</v>
          </cell>
          <cell r="AB95">
            <v>0</v>
          </cell>
          <cell r="AC95">
            <v>17653.617575757573</v>
          </cell>
          <cell r="AD95">
            <v>8223</v>
          </cell>
          <cell r="AE95">
            <v>9430.6175757575766</v>
          </cell>
          <cell r="AF95">
            <v>4953.3842424242421</v>
          </cell>
          <cell r="AG95">
            <v>4152.3999999999996</v>
          </cell>
          <cell r="AH95">
            <v>801.98424242424232</v>
          </cell>
          <cell r="AJ95">
            <v>0</v>
          </cell>
          <cell r="AK95">
            <v>85097.370909090911</v>
          </cell>
          <cell r="AL95">
            <v>0</v>
          </cell>
          <cell r="AM95">
            <v>44888.413327334049</v>
          </cell>
          <cell r="AN95">
            <v>44886.413327334056</v>
          </cell>
          <cell r="AO95">
            <v>19618</v>
          </cell>
          <cell r="AP95">
            <v>31013</v>
          </cell>
        </row>
        <row r="96">
          <cell r="F96">
            <v>5098</v>
          </cell>
          <cell r="G96">
            <v>1680.0409150901905</v>
          </cell>
          <cell r="H96">
            <v>3417.9590849098108</v>
          </cell>
          <cell r="P96">
            <v>2451.9166666666665</v>
          </cell>
          <cell r="Q96">
            <v>0</v>
          </cell>
          <cell r="R96">
            <v>0</v>
          </cell>
          <cell r="S96">
            <v>8699.5169696969715</v>
          </cell>
          <cell r="T96">
            <v>4775.5999818181808</v>
          </cell>
          <cell r="U96">
            <v>3923.9169878787875</v>
          </cell>
          <cell r="V96">
            <v>0</v>
          </cell>
          <cell r="W96">
            <v>0</v>
          </cell>
          <cell r="X96">
            <v>3916.9196969697005</v>
          </cell>
          <cell r="Y96">
            <v>2092</v>
          </cell>
          <cell r="Z96">
            <v>1824.9196969696968</v>
          </cell>
          <cell r="AA96">
            <v>0</v>
          </cell>
          <cell r="AB96">
            <v>0</v>
          </cell>
          <cell r="AC96">
            <v>2172.6175757575729</v>
          </cell>
          <cell r="AD96">
            <v>879</v>
          </cell>
          <cell r="AE96">
            <v>1293.6175757575766</v>
          </cell>
          <cell r="AF96">
            <v>4953.3842424242421</v>
          </cell>
          <cell r="AG96">
            <v>4152.3999999999996</v>
          </cell>
          <cell r="AH96">
            <v>801.98424242424232</v>
          </cell>
          <cell r="AJ96">
            <v>0</v>
          </cell>
          <cell r="AK96">
            <v>27710.370909090911</v>
          </cell>
          <cell r="AL96">
            <v>0</v>
          </cell>
          <cell r="AM96">
            <v>19740.413327334049</v>
          </cell>
          <cell r="AN96">
            <v>19738.413327334056</v>
          </cell>
          <cell r="AO96">
            <v>2889</v>
          </cell>
          <cell r="AP96">
            <v>5865</v>
          </cell>
        </row>
        <row r="97">
          <cell r="F97">
            <v>11793.197</v>
          </cell>
          <cell r="G97">
            <v>8221</v>
          </cell>
          <cell r="H97">
            <v>3572.1970000000001</v>
          </cell>
          <cell r="P97">
            <v>2586.1559999999999</v>
          </cell>
          <cell r="Q97">
            <v>0</v>
          </cell>
          <cell r="R97">
            <v>0</v>
          </cell>
          <cell r="S97">
            <v>7247.7078787878781</v>
          </cell>
          <cell r="T97">
            <v>3771.5508606060603</v>
          </cell>
          <cell r="U97">
            <v>3476.1570181818183</v>
          </cell>
          <cell r="V97">
            <v>0</v>
          </cell>
          <cell r="W97">
            <v>0</v>
          </cell>
          <cell r="X97">
            <v>16562.486363636363</v>
          </cell>
          <cell r="Y97">
            <v>11736</v>
          </cell>
          <cell r="Z97">
            <v>4826.4863636363634</v>
          </cell>
          <cell r="AA97">
            <v>0</v>
          </cell>
          <cell r="AB97">
            <v>0</v>
          </cell>
          <cell r="AC97">
            <v>13534.196363636363</v>
          </cell>
          <cell r="AD97">
            <v>7091</v>
          </cell>
          <cell r="AE97">
            <v>6443.1963636363625</v>
          </cell>
          <cell r="AF97">
            <v>4706.9539393939394</v>
          </cell>
          <cell r="AG97">
            <v>3861.2</v>
          </cell>
          <cell r="AH97">
            <v>845.7539393939395</v>
          </cell>
          <cell r="AI97">
            <v>56708.943606060609</v>
          </cell>
          <cell r="AJ97">
            <v>30402.156000000003</v>
          </cell>
          <cell r="AK97">
            <v>26306.787606060607</v>
          </cell>
          <cell r="AL97">
            <v>26314.787606060603</v>
          </cell>
          <cell r="AM97">
            <v>18714</v>
          </cell>
          <cell r="AN97">
            <v>14616</v>
          </cell>
          <cell r="AO97" t="e">
            <v>#REF!</v>
          </cell>
          <cell r="AP97" t="e">
            <v>#REF!</v>
          </cell>
        </row>
        <row r="98">
          <cell r="F98">
            <v>6186.1970000000001</v>
          </cell>
          <cell r="G98">
            <v>2614</v>
          </cell>
          <cell r="H98">
            <v>3572.1970000000001</v>
          </cell>
          <cell r="P98">
            <v>2586.1559999999999</v>
          </cell>
          <cell r="Q98">
            <v>0</v>
          </cell>
          <cell r="R98">
            <v>0</v>
          </cell>
          <cell r="S98">
            <v>5649.7078787878781</v>
          </cell>
          <cell r="T98">
            <v>2173.5508606060603</v>
          </cell>
          <cell r="U98">
            <v>3476.1570181818183</v>
          </cell>
          <cell r="V98">
            <v>0</v>
          </cell>
          <cell r="W98">
            <v>0</v>
          </cell>
          <cell r="X98">
            <v>2952.4863636363625</v>
          </cell>
          <cell r="Y98">
            <v>2091</v>
          </cell>
          <cell r="Z98">
            <v>861.48636363636342</v>
          </cell>
          <cell r="AA98">
            <v>0</v>
          </cell>
          <cell r="AB98">
            <v>0</v>
          </cell>
          <cell r="AC98">
            <v>1945.1963636363635</v>
          </cell>
          <cell r="AD98">
            <v>1019</v>
          </cell>
          <cell r="AE98">
            <v>926.19636363636255</v>
          </cell>
          <cell r="AF98">
            <v>4706.9539393939394</v>
          </cell>
          <cell r="AG98">
            <v>3861.2</v>
          </cell>
          <cell r="AH98">
            <v>845.7539393939395</v>
          </cell>
          <cell r="AI98">
            <v>24304.943606060609</v>
          </cell>
          <cell r="AJ98">
            <v>9078.1560000000027</v>
          </cell>
          <cell r="AK98">
            <v>15226.787606060607</v>
          </cell>
          <cell r="AL98">
            <v>15234.787606060603</v>
          </cell>
          <cell r="AM98">
            <v>2997</v>
          </cell>
          <cell r="AN98">
            <v>3536</v>
          </cell>
          <cell r="AO98" t="e">
            <v>#REF!</v>
          </cell>
          <cell r="AP98" t="e">
            <v>#REF!</v>
          </cell>
        </row>
        <row r="99">
          <cell r="F99">
            <v>35</v>
          </cell>
          <cell r="P99">
            <v>1565</v>
          </cell>
          <cell r="S99">
            <v>4895.1499999999996</v>
          </cell>
          <cell r="U99">
            <v>0</v>
          </cell>
          <cell r="W99" t="e">
            <v>#REF!</v>
          </cell>
          <cell r="X99">
            <v>290</v>
          </cell>
          <cell r="AC99">
            <v>85</v>
          </cell>
          <cell r="AF99">
            <v>5</v>
          </cell>
          <cell r="AG99">
            <v>5</v>
          </cell>
          <cell r="AH99">
            <v>0</v>
          </cell>
          <cell r="AI99" t="e">
            <v>#REF!</v>
          </cell>
          <cell r="AJ99" t="e">
            <v>#REF!</v>
          </cell>
        </row>
        <row r="100">
          <cell r="F100">
            <v>35</v>
          </cell>
          <cell r="P100">
            <v>1291</v>
          </cell>
          <cell r="S100">
            <v>4895</v>
          </cell>
          <cell r="U100">
            <v>1093</v>
          </cell>
          <cell r="W100" t="e">
            <v>#REF!</v>
          </cell>
          <cell r="X100">
            <v>290</v>
          </cell>
          <cell r="AC100">
            <v>85</v>
          </cell>
          <cell r="AF100">
            <v>5</v>
          </cell>
          <cell r="AG100">
            <v>5</v>
          </cell>
          <cell r="AH100">
            <v>0</v>
          </cell>
          <cell r="AI100" t="e">
            <v>#REF!</v>
          </cell>
          <cell r="AJ100">
            <v>56708.943606060609</v>
          </cell>
          <cell r="AK100">
            <v>30402.156000000006</v>
          </cell>
          <cell r="AL100">
            <v>85097.370909090911</v>
          </cell>
          <cell r="AM100">
            <v>40210.957581756855</v>
          </cell>
        </row>
        <row r="101">
          <cell r="F101">
            <v>0</v>
          </cell>
          <cell r="P101">
            <v>985</v>
          </cell>
          <cell r="S101">
            <v>2100</v>
          </cell>
          <cell r="U101">
            <v>913</v>
          </cell>
          <cell r="W101" t="e">
            <v>#REF!</v>
          </cell>
          <cell r="X101">
            <v>109.5</v>
          </cell>
          <cell r="AC101">
            <v>85</v>
          </cell>
          <cell r="AI101" t="e">
            <v>#REF!</v>
          </cell>
          <cell r="AK101">
            <v>0</v>
          </cell>
        </row>
        <row r="102">
          <cell r="F102">
            <v>0</v>
          </cell>
          <cell r="P102">
            <v>274</v>
          </cell>
          <cell r="S102">
            <v>0.1499999999996362</v>
          </cell>
          <cell r="U102">
            <v>50</v>
          </cell>
          <cell r="W102" t="e">
            <v>#REF!</v>
          </cell>
          <cell r="X102">
            <v>0</v>
          </cell>
          <cell r="AC102">
            <v>0</v>
          </cell>
          <cell r="AF102">
            <v>0</v>
          </cell>
          <cell r="AG102">
            <v>0</v>
          </cell>
          <cell r="AH102">
            <v>0</v>
          </cell>
          <cell r="AI102" t="e">
            <v>#REF!</v>
          </cell>
          <cell r="AK102">
            <v>7284</v>
          </cell>
        </row>
        <row r="103">
          <cell r="P103">
            <v>1878</v>
          </cell>
          <cell r="S103">
            <v>0</v>
          </cell>
          <cell r="T103">
            <v>10</v>
          </cell>
          <cell r="U103">
            <v>130</v>
          </cell>
          <cell r="W103" t="e">
            <v>#REF!</v>
          </cell>
        </row>
        <row r="104">
          <cell r="F104">
            <v>5833</v>
          </cell>
          <cell r="P104">
            <v>935</v>
          </cell>
          <cell r="S104">
            <v>4732.8</v>
          </cell>
          <cell r="T104">
            <v>10</v>
          </cell>
          <cell r="U104">
            <v>3922</v>
          </cell>
          <cell r="W104" t="e">
            <v>#REF!</v>
          </cell>
          <cell r="X104">
            <v>80</v>
          </cell>
          <cell r="AC104">
            <v>85</v>
          </cell>
        </row>
        <row r="105">
          <cell r="P105">
            <v>0</v>
          </cell>
          <cell r="S105">
            <v>0</v>
          </cell>
          <cell r="U105">
            <v>261</v>
          </cell>
          <cell r="W105" t="e">
            <v>#REF!</v>
          </cell>
          <cell r="X105">
            <v>0</v>
          </cell>
        </row>
        <row r="106">
          <cell r="P106">
            <v>935</v>
          </cell>
          <cell r="S106">
            <v>2100</v>
          </cell>
          <cell r="T106">
            <v>55</v>
          </cell>
          <cell r="U106">
            <v>3661</v>
          </cell>
          <cell r="W106" t="e">
            <v>#REF!</v>
          </cell>
          <cell r="X106">
            <v>80</v>
          </cell>
          <cell r="Y106">
            <v>0</v>
          </cell>
          <cell r="AC106">
            <v>85</v>
          </cell>
          <cell r="AK106">
            <v>0</v>
          </cell>
        </row>
        <row r="107">
          <cell r="P107">
            <v>0</v>
          </cell>
          <cell r="T107">
            <v>55</v>
          </cell>
          <cell r="U107">
            <v>-38.052597442759001</v>
          </cell>
          <cell r="V107">
            <v>-38.052597442759001</v>
          </cell>
          <cell r="W107">
            <v>0</v>
          </cell>
          <cell r="AI107" t="e">
            <v>#REF!</v>
          </cell>
          <cell r="AK107">
            <v>0</v>
          </cell>
        </row>
        <row r="108">
          <cell r="F108">
            <v>0</v>
          </cell>
          <cell r="P108">
            <v>0</v>
          </cell>
          <cell r="S108">
            <v>0</v>
          </cell>
          <cell r="U108">
            <v>268</v>
          </cell>
          <cell r="W108">
            <v>0</v>
          </cell>
          <cell r="X108">
            <v>0</v>
          </cell>
          <cell r="Y108">
            <v>0</v>
          </cell>
          <cell r="AC108">
            <v>0</v>
          </cell>
          <cell r="AF108">
            <v>0</v>
          </cell>
          <cell r="AG108">
            <v>0</v>
          </cell>
          <cell r="AH108">
            <v>0</v>
          </cell>
          <cell r="AI108" t="e">
            <v>#REF!</v>
          </cell>
          <cell r="AK108">
            <v>0</v>
          </cell>
        </row>
        <row r="109">
          <cell r="F109">
            <v>0</v>
          </cell>
          <cell r="P109">
            <v>274</v>
          </cell>
          <cell r="S109">
            <v>-17.850000000000364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AC109">
            <v>0</v>
          </cell>
          <cell r="AF109">
            <v>0</v>
          </cell>
          <cell r="AG109">
            <v>0</v>
          </cell>
          <cell r="AH109">
            <v>0</v>
          </cell>
          <cell r="AI109" t="e">
            <v>#REF!</v>
          </cell>
          <cell r="AK109">
            <v>0</v>
          </cell>
        </row>
        <row r="110">
          <cell r="F110">
            <v>0</v>
          </cell>
          <cell r="P110">
            <v>274</v>
          </cell>
          <cell r="S110">
            <v>-17.850000000000364</v>
          </cell>
          <cell r="U110">
            <v>0</v>
          </cell>
          <cell r="W110" t="e">
            <v>#REF!</v>
          </cell>
          <cell r="AC110">
            <v>0</v>
          </cell>
          <cell r="AF110">
            <v>0</v>
          </cell>
          <cell r="AG110">
            <v>0</v>
          </cell>
          <cell r="AH110">
            <v>0</v>
          </cell>
          <cell r="AI110" t="e">
            <v>#REF!</v>
          </cell>
          <cell r="AK110">
            <v>0</v>
          </cell>
        </row>
        <row r="111">
          <cell r="F111">
            <v>0</v>
          </cell>
          <cell r="P111">
            <v>0</v>
          </cell>
          <cell r="S111">
            <v>0</v>
          </cell>
          <cell r="U111">
            <v>1568.5</v>
          </cell>
          <cell r="W111" t="e">
            <v>#REF!</v>
          </cell>
          <cell r="X111">
            <v>0</v>
          </cell>
          <cell r="AC111">
            <v>0</v>
          </cell>
          <cell r="AF111">
            <v>0</v>
          </cell>
          <cell r="AG111">
            <v>0</v>
          </cell>
          <cell r="AH111">
            <v>0</v>
          </cell>
          <cell r="AI111" t="e">
            <v>#REF!</v>
          </cell>
          <cell r="AK111">
            <v>0</v>
          </cell>
        </row>
        <row r="112">
          <cell r="F112">
            <v>0</v>
          </cell>
          <cell r="P112">
            <v>0</v>
          </cell>
          <cell r="S112">
            <v>0</v>
          </cell>
          <cell r="U112">
            <v>53.583333333333336</v>
          </cell>
          <cell r="X112">
            <v>0</v>
          </cell>
          <cell r="AC112">
            <v>0</v>
          </cell>
          <cell r="AF112">
            <v>0</v>
          </cell>
          <cell r="AG112">
            <v>0</v>
          </cell>
          <cell r="AH112">
            <v>0</v>
          </cell>
          <cell r="AI112" t="e">
            <v>#REF!</v>
          </cell>
          <cell r="AK112">
            <v>0</v>
          </cell>
        </row>
        <row r="113">
          <cell r="F113">
            <v>0</v>
          </cell>
          <cell r="P113">
            <v>0</v>
          </cell>
          <cell r="S113">
            <v>18</v>
          </cell>
          <cell r="W113">
            <v>-12710</v>
          </cell>
          <cell r="X113">
            <v>0</v>
          </cell>
          <cell r="AC113">
            <v>0</v>
          </cell>
          <cell r="AF113">
            <v>0</v>
          </cell>
          <cell r="AG113">
            <v>0</v>
          </cell>
          <cell r="AH113">
            <v>0</v>
          </cell>
          <cell r="AI113" t="e">
            <v>#REF!</v>
          </cell>
          <cell r="AK113">
            <v>0</v>
          </cell>
        </row>
        <row r="114">
          <cell r="F114">
            <v>0</v>
          </cell>
          <cell r="P114">
            <v>0</v>
          </cell>
          <cell r="S114">
            <v>18</v>
          </cell>
          <cell r="U114" t="e">
            <v>#REF!</v>
          </cell>
          <cell r="V114" t="e">
            <v>#REF!</v>
          </cell>
          <cell r="W114" t="e">
            <v>#REF!</v>
          </cell>
          <cell r="X114">
            <v>0</v>
          </cell>
          <cell r="AC114">
            <v>0</v>
          </cell>
          <cell r="AF114">
            <v>0</v>
          </cell>
          <cell r="AG114">
            <v>0</v>
          </cell>
          <cell r="AH114">
            <v>0</v>
          </cell>
          <cell r="AI114" t="e">
            <v>#REF!</v>
          </cell>
          <cell r="AK114">
            <v>0</v>
          </cell>
        </row>
        <row r="115">
          <cell r="F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65</v>
          </cell>
          <cell r="U115" t="e">
            <v>#REF!</v>
          </cell>
          <cell r="W115" t="e">
            <v>#REF!</v>
          </cell>
          <cell r="X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F115">
            <v>0</v>
          </cell>
          <cell r="AG115">
            <v>0</v>
          </cell>
          <cell r="AH115">
            <v>0</v>
          </cell>
          <cell r="AI115" t="e">
            <v>#REF!</v>
          </cell>
          <cell r="AK115">
            <v>0</v>
          </cell>
          <cell r="AM115">
            <v>0</v>
          </cell>
        </row>
        <row r="116">
          <cell r="F116" t="e">
            <v>#REF!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7512.0307358905739</v>
          </cell>
          <cell r="V116" t="e">
            <v>#REF!</v>
          </cell>
          <cell r="W116" t="e">
            <v>#REF!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 t="e">
            <v>#REF!</v>
          </cell>
          <cell r="AK116">
            <v>0</v>
          </cell>
        </row>
        <row r="117">
          <cell r="F117">
            <v>0</v>
          </cell>
          <cell r="P117">
            <v>0</v>
          </cell>
          <cell r="S117">
            <v>0</v>
          </cell>
          <cell r="T117">
            <v>0</v>
          </cell>
          <cell r="U117">
            <v>6599.0307358905739</v>
          </cell>
          <cell r="W117" t="e">
            <v>#REF!</v>
          </cell>
          <cell r="AC117">
            <v>0</v>
          </cell>
          <cell r="AG117">
            <v>0</v>
          </cell>
          <cell r="AH117">
            <v>0</v>
          </cell>
          <cell r="AI117" t="e">
            <v>#REF!</v>
          </cell>
          <cell r="AK117">
            <v>0</v>
          </cell>
          <cell r="AL117">
            <v>0</v>
          </cell>
          <cell r="AM117">
            <v>0</v>
          </cell>
        </row>
        <row r="118">
          <cell r="F118">
            <v>0</v>
          </cell>
          <cell r="P118">
            <v>0</v>
          </cell>
          <cell r="S118">
            <v>0</v>
          </cell>
          <cell r="U118" t="e">
            <v>#REF!</v>
          </cell>
          <cell r="W118" t="e">
            <v>#REF!</v>
          </cell>
          <cell r="AC118">
            <v>0</v>
          </cell>
          <cell r="AG118">
            <v>0</v>
          </cell>
          <cell r="AH118">
            <v>0</v>
          </cell>
          <cell r="AI118" t="e">
            <v>#REF!</v>
          </cell>
          <cell r="AJ118">
            <v>0</v>
          </cell>
          <cell r="AK118">
            <v>0</v>
          </cell>
        </row>
        <row r="119">
          <cell r="F119">
            <v>0</v>
          </cell>
          <cell r="P119">
            <v>0</v>
          </cell>
          <cell r="S119">
            <v>0</v>
          </cell>
          <cell r="U119">
            <v>-230.79318209931299</v>
          </cell>
          <cell r="W119" t="e">
            <v>#REF!</v>
          </cell>
          <cell r="X119" t="e">
            <v>#REF!</v>
          </cell>
          <cell r="Y119" t="e">
            <v>#REF!</v>
          </cell>
          <cell r="AC119">
            <v>0</v>
          </cell>
          <cell r="AF119">
            <v>0</v>
          </cell>
          <cell r="AG119">
            <v>0</v>
          </cell>
          <cell r="AH119">
            <v>0</v>
          </cell>
          <cell r="AI119" t="e">
            <v>#REF!</v>
          </cell>
          <cell r="AK119">
            <v>0</v>
          </cell>
        </row>
        <row r="120">
          <cell r="F120">
            <v>0</v>
          </cell>
          <cell r="P120">
            <v>0</v>
          </cell>
          <cell r="S120">
            <v>0</v>
          </cell>
          <cell r="U120">
            <v>-380.52597442758997</v>
          </cell>
          <cell r="V120">
            <v>6725.3341754385983</v>
          </cell>
          <cell r="W120">
            <v>-7406.8601498661901</v>
          </cell>
          <cell r="X120">
            <v>0</v>
          </cell>
          <cell r="AC120">
            <v>0</v>
          </cell>
          <cell r="AF120">
            <v>0</v>
          </cell>
          <cell r="AG120">
            <v>0</v>
          </cell>
          <cell r="AH120">
            <v>0</v>
          </cell>
          <cell r="AI120" t="e">
            <v>#REF!</v>
          </cell>
          <cell r="AK120">
            <v>0</v>
          </cell>
        </row>
        <row r="121">
          <cell r="F121">
            <v>100</v>
          </cell>
          <cell r="P121">
            <v>0</v>
          </cell>
          <cell r="S121">
            <v>0</v>
          </cell>
          <cell r="W121">
            <v>0</v>
          </cell>
          <cell r="X121">
            <v>0</v>
          </cell>
          <cell r="Z121">
            <v>0</v>
          </cell>
          <cell r="AC121">
            <v>0</v>
          </cell>
          <cell r="AG121">
            <v>0</v>
          </cell>
          <cell r="AH121">
            <v>0</v>
          </cell>
          <cell r="AI121" t="e">
            <v>#REF!</v>
          </cell>
          <cell r="AK121">
            <v>100</v>
          </cell>
        </row>
        <row r="122">
          <cell r="F122">
            <v>595</v>
          </cell>
          <cell r="S122">
            <v>0</v>
          </cell>
          <cell r="U122">
            <v>-149.73279232827699</v>
          </cell>
          <cell r="X122">
            <v>0</v>
          </cell>
          <cell r="AC122">
            <v>0</v>
          </cell>
          <cell r="AF122">
            <v>0</v>
          </cell>
          <cell r="AI122" t="e">
            <v>#REF!</v>
          </cell>
          <cell r="AK122">
            <v>0</v>
          </cell>
        </row>
        <row r="123">
          <cell r="F123">
            <v>3480</v>
          </cell>
          <cell r="S123">
            <v>0</v>
          </cell>
          <cell r="X123">
            <v>0</v>
          </cell>
          <cell r="AF123">
            <v>0</v>
          </cell>
          <cell r="AI123" t="e">
            <v>#REF!</v>
          </cell>
          <cell r="AK123">
            <v>3480</v>
          </cell>
        </row>
        <row r="124">
          <cell r="F124">
            <v>3609</v>
          </cell>
          <cell r="W124">
            <v>24998</v>
          </cell>
          <cell r="Y124">
            <v>24998</v>
          </cell>
          <cell r="Z124">
            <v>0</v>
          </cell>
          <cell r="AB124">
            <v>0</v>
          </cell>
          <cell r="AI124" t="e">
            <v>#REF!</v>
          </cell>
          <cell r="AK124">
            <v>0</v>
          </cell>
        </row>
        <row r="125">
          <cell r="U125">
            <v>8678</v>
          </cell>
          <cell r="W125">
            <v>8678</v>
          </cell>
          <cell r="Z125">
            <v>0</v>
          </cell>
          <cell r="AC125">
            <v>0</v>
          </cell>
          <cell r="AE125">
            <v>0</v>
          </cell>
          <cell r="AI125" t="e">
            <v>#REF!</v>
          </cell>
          <cell r="AK125">
            <v>0</v>
          </cell>
          <cell r="AL125">
            <v>-8132.8846363636376</v>
          </cell>
        </row>
        <row r="126">
          <cell r="F126">
            <v>0</v>
          </cell>
          <cell r="U126">
            <v>-7406.8601498661901</v>
          </cell>
          <cell r="W126">
            <v>30.79</v>
          </cell>
          <cell r="Z126" t="e">
            <v>#DIV/0!</v>
          </cell>
          <cell r="AC126">
            <v>0</v>
          </cell>
          <cell r="AI126" t="e">
            <v>#REF!</v>
          </cell>
          <cell r="AJ126" t="e">
            <v>#REF!</v>
          </cell>
          <cell r="AK126">
            <v>0</v>
          </cell>
        </row>
        <row r="127">
          <cell r="F127">
            <v>0</v>
          </cell>
          <cell r="G127">
            <v>0</v>
          </cell>
          <cell r="H127">
            <v>0</v>
          </cell>
          <cell r="P127">
            <v>3077</v>
          </cell>
          <cell r="Q127">
            <v>0</v>
          </cell>
          <cell r="R127">
            <v>0</v>
          </cell>
          <cell r="S127">
            <v>2449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  <cell r="AI127">
            <v>0</v>
          </cell>
          <cell r="AJ127">
            <v>0</v>
          </cell>
          <cell r="AK127">
            <v>3580</v>
          </cell>
          <cell r="AO127">
            <v>0</v>
          </cell>
          <cell r="AP127">
            <v>0</v>
          </cell>
        </row>
        <row r="128">
          <cell r="F128">
            <v>4204</v>
          </cell>
          <cell r="G128">
            <v>0</v>
          </cell>
          <cell r="H128">
            <v>0</v>
          </cell>
          <cell r="P128">
            <v>274</v>
          </cell>
          <cell r="Q128">
            <v>0</v>
          </cell>
          <cell r="R128">
            <v>0</v>
          </cell>
          <cell r="S128">
            <v>0.1499999999996362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I128" t="e">
            <v>#REF!</v>
          </cell>
          <cell r="AJ128">
            <v>0</v>
          </cell>
          <cell r="AK128">
            <v>3580</v>
          </cell>
          <cell r="AM128">
            <v>0</v>
          </cell>
          <cell r="AN128">
            <v>0</v>
          </cell>
          <cell r="AO128">
            <v>0</v>
          </cell>
          <cell r="AP128">
            <v>0</v>
          </cell>
        </row>
        <row r="129">
          <cell r="F129" t="e">
            <v>#REF!</v>
          </cell>
          <cell r="G129">
            <v>0</v>
          </cell>
          <cell r="H129">
            <v>0</v>
          </cell>
          <cell r="P129">
            <v>548</v>
          </cell>
          <cell r="S129">
            <v>0.2999999999992724</v>
          </cell>
          <cell r="U129">
            <v>0</v>
          </cell>
          <cell r="X129">
            <v>0</v>
          </cell>
          <cell r="Y129">
            <v>0</v>
          </cell>
          <cell r="Z129">
            <v>0</v>
          </cell>
          <cell r="AC129">
            <v>0</v>
          </cell>
          <cell r="AD129">
            <v>0</v>
          </cell>
          <cell r="AE129">
            <v>0</v>
          </cell>
          <cell r="AF129">
            <v>0</v>
          </cell>
          <cell r="AG129">
            <v>0</v>
          </cell>
          <cell r="AH129">
            <v>0</v>
          </cell>
          <cell r="AI129" t="e">
            <v>#REF!</v>
          </cell>
          <cell r="AK129">
            <v>-4552.8846363636376</v>
          </cell>
          <cell r="AL129">
            <v>9106</v>
          </cell>
        </row>
        <row r="130">
          <cell r="W130">
            <v>11.87</v>
          </cell>
          <cell r="Z130" t="e">
            <v>#DIV/0!</v>
          </cell>
          <cell r="AI130" t="e">
            <v>#REF!</v>
          </cell>
          <cell r="AJ130" t="e">
            <v>#REF!</v>
          </cell>
          <cell r="AK130">
            <v>-4552.8846363636376</v>
          </cell>
        </row>
        <row r="131">
          <cell r="U131">
            <v>8.49</v>
          </cell>
          <cell r="W131">
            <v>0</v>
          </cell>
          <cell r="AC131" t="e">
            <v>#DIV/0!</v>
          </cell>
          <cell r="AI131" t="e">
            <v>#REF!</v>
          </cell>
          <cell r="AK131">
            <v>-6504.1209090909106</v>
          </cell>
          <cell r="AL131">
            <v>9186.0424182431379</v>
          </cell>
          <cell r="AM131">
            <v>-16555.413327334049</v>
          </cell>
        </row>
        <row r="132">
          <cell r="T132">
            <v>0</v>
          </cell>
          <cell r="U132">
            <v>0</v>
          </cell>
          <cell r="W132" t="e">
            <v>#REF!</v>
          </cell>
          <cell r="Z132" t="e">
            <v>#REF!</v>
          </cell>
          <cell r="AI132">
            <v>-11929.693606060609</v>
          </cell>
          <cell r="AJ132">
            <v>2695.8439999999973</v>
          </cell>
          <cell r="AK132">
            <v>-15490.787606060607</v>
          </cell>
        </row>
        <row r="133">
          <cell r="T133">
            <v>0</v>
          </cell>
          <cell r="U133">
            <v>6.57</v>
          </cell>
          <cell r="W133">
            <v>57083</v>
          </cell>
          <cell r="X133">
            <v>57083</v>
          </cell>
          <cell r="AC133" t="e">
            <v>#DIV/0!</v>
          </cell>
          <cell r="AK133">
            <v>-1951.236272727273</v>
          </cell>
          <cell r="AO133">
            <v>0</v>
          </cell>
        </row>
        <row r="134">
          <cell r="U134">
            <v>29726</v>
          </cell>
          <cell r="V134">
            <v>29726</v>
          </cell>
          <cell r="AI134" t="e">
            <v>#REF!</v>
          </cell>
          <cell r="AM134">
            <v>0</v>
          </cell>
        </row>
        <row r="135">
          <cell r="T135">
            <v>300</v>
          </cell>
          <cell r="W135">
            <v>300</v>
          </cell>
        </row>
        <row r="136">
          <cell r="T136">
            <v>300</v>
          </cell>
          <cell r="U136">
            <v>300</v>
          </cell>
          <cell r="W136">
            <v>1</v>
          </cell>
          <cell r="AK136">
            <v>28333</v>
          </cell>
          <cell r="AM136">
            <v>28333</v>
          </cell>
          <cell r="AO136">
            <v>0</v>
          </cell>
        </row>
        <row r="137">
          <cell r="U137">
            <v>1</v>
          </cell>
          <cell r="AI137">
            <v>10816</v>
          </cell>
          <cell r="AK137">
            <v>10816</v>
          </cell>
          <cell r="AM137">
            <v>0</v>
          </cell>
          <cell r="AO137">
            <v>0</v>
          </cell>
        </row>
        <row r="138">
          <cell r="T138">
            <v>0</v>
          </cell>
          <cell r="W138">
            <v>82081</v>
          </cell>
          <cell r="X138">
            <v>57083</v>
          </cell>
          <cell r="Y138">
            <v>24998</v>
          </cell>
          <cell r="Z138">
            <v>0</v>
          </cell>
          <cell r="AI138">
            <v>-15490.787606060607</v>
          </cell>
          <cell r="AK138">
            <v>17.93</v>
          </cell>
          <cell r="AM138">
            <v>0</v>
          </cell>
          <cell r="AO138" t="e">
            <v>#DIV/0!</v>
          </cell>
        </row>
        <row r="139">
          <cell r="T139">
            <v>0</v>
          </cell>
          <cell r="U139">
            <v>38404</v>
          </cell>
          <cell r="V139">
            <v>29726</v>
          </cell>
          <cell r="W139">
            <v>8678</v>
          </cell>
          <cell r="X139">
            <v>0</v>
          </cell>
          <cell r="AC139">
            <v>0</v>
          </cell>
          <cell r="AI139">
            <v>6.85</v>
          </cell>
          <cell r="AK139">
            <v>28.41</v>
          </cell>
          <cell r="AM139" t="e">
            <v>#DIV/0!</v>
          </cell>
          <cell r="AO139" t="e">
            <v>#DIV/0!</v>
          </cell>
        </row>
        <row r="140">
          <cell r="U140">
            <v>0</v>
          </cell>
          <cell r="V140">
            <v>0</v>
          </cell>
          <cell r="W140">
            <v>82081</v>
          </cell>
          <cell r="X140">
            <v>57083</v>
          </cell>
          <cell r="Y140">
            <v>24998</v>
          </cell>
          <cell r="AI140">
            <v>16.649999999999999</v>
          </cell>
          <cell r="AK140">
            <v>0</v>
          </cell>
          <cell r="AM140" t="e">
            <v>#REF!</v>
          </cell>
          <cell r="AO140">
            <v>0</v>
          </cell>
        </row>
        <row r="141">
          <cell r="U141">
            <v>38404</v>
          </cell>
          <cell r="V141">
            <v>29726</v>
          </cell>
          <cell r="W141">
            <v>8678</v>
          </cell>
          <cell r="Z141" t="e">
            <v>#REF!</v>
          </cell>
          <cell r="AA141" t="e">
            <v>#REF!</v>
          </cell>
          <cell r="AB141" t="e">
            <v>#REF!</v>
          </cell>
          <cell r="AC141" t="e">
            <v>#REF!</v>
          </cell>
          <cell r="AI141">
            <v>0</v>
          </cell>
          <cell r="AM141">
            <v>0</v>
          </cell>
        </row>
        <row r="142">
          <cell r="W142" t="e">
            <v>#REF!</v>
          </cell>
          <cell r="X142" t="e">
            <v>#REF!</v>
          </cell>
          <cell r="Y142" t="e">
            <v>#REF!</v>
          </cell>
          <cell r="AC142">
            <v>3160</v>
          </cell>
          <cell r="AD142">
            <v>2918</v>
          </cell>
          <cell r="AE142">
            <v>3056.6658245614035</v>
          </cell>
          <cell r="AF142">
            <v>5197.8601498661919</v>
          </cell>
          <cell r="AK142">
            <v>12.49</v>
          </cell>
          <cell r="AO142" t="e">
            <v>#DIV/0!</v>
          </cell>
        </row>
        <row r="143">
          <cell r="U143">
            <v>-1</v>
          </cell>
          <cell r="V143">
            <v>29.2</v>
          </cell>
          <cell r="W143">
            <v>-46</v>
          </cell>
          <cell r="AI143">
            <v>9.84</v>
          </cell>
          <cell r="AM143" t="e">
            <v>#DIV/0!</v>
          </cell>
        </row>
        <row r="144">
          <cell r="P144">
            <v>0</v>
          </cell>
          <cell r="S144">
            <v>0</v>
          </cell>
          <cell r="W144">
            <v>0</v>
          </cell>
          <cell r="AJ144">
            <v>0</v>
          </cell>
          <cell r="AK144">
            <v>10.16</v>
          </cell>
          <cell r="AO144" t="e">
            <v>#DIV/0!</v>
          </cell>
        </row>
        <row r="145">
          <cell r="P145">
            <v>0</v>
          </cell>
          <cell r="S145">
            <v>0</v>
          </cell>
          <cell r="T145">
            <v>312</v>
          </cell>
          <cell r="U145">
            <v>0</v>
          </cell>
          <cell r="W145">
            <v>3847.9000000000005</v>
          </cell>
          <cell r="AI145">
            <v>7.69</v>
          </cell>
          <cell r="AK145">
            <v>49395</v>
          </cell>
          <cell r="AL145">
            <v>49395</v>
          </cell>
          <cell r="AM145" t="e">
            <v>#DIV/0!</v>
          </cell>
        </row>
        <row r="146">
          <cell r="P146">
            <v>1325</v>
          </cell>
          <cell r="T146">
            <v>194</v>
          </cell>
          <cell r="U146">
            <v>4402</v>
          </cell>
          <cell r="W146">
            <v>2595.8000000000002</v>
          </cell>
          <cell r="AI146">
            <v>38926</v>
          </cell>
          <cell r="AJ146">
            <v>38926</v>
          </cell>
        </row>
        <row r="147">
          <cell r="P147">
            <v>1174</v>
          </cell>
          <cell r="U147">
            <v>2921</v>
          </cell>
          <cell r="W147">
            <v>0</v>
          </cell>
          <cell r="AJ147">
            <v>300</v>
          </cell>
        </row>
        <row r="148">
          <cell r="U148">
            <v>0</v>
          </cell>
          <cell r="W148">
            <v>0</v>
          </cell>
          <cell r="AK148">
            <v>5114.2857142857147</v>
          </cell>
          <cell r="AL148">
            <v>-40208.957581756862</v>
          </cell>
          <cell r="AM148">
            <v>-44888.413327334049</v>
          </cell>
        </row>
        <row r="149">
          <cell r="P149" t="e">
            <v>#REF!</v>
          </cell>
          <cell r="S149">
            <v>0</v>
          </cell>
          <cell r="U149">
            <v>0</v>
          </cell>
          <cell r="W149" t="e">
            <v>#REF!</v>
          </cell>
          <cell r="AI149" t="e">
            <v>#REF!</v>
          </cell>
          <cell r="AJ149">
            <v>-30402.156000000003</v>
          </cell>
          <cell r="AK149">
            <v>-26306.787606060607</v>
          </cell>
        </row>
        <row r="150">
          <cell r="P150">
            <v>0</v>
          </cell>
          <cell r="S150">
            <v>0</v>
          </cell>
          <cell r="U150">
            <v>317</v>
          </cell>
          <cell r="W150">
            <v>1774.0124999999998</v>
          </cell>
          <cell r="AI150">
            <v>865.25</v>
          </cell>
        </row>
        <row r="151">
          <cell r="U151">
            <v>1774.0124999999998</v>
          </cell>
          <cell r="W151">
            <v>0</v>
          </cell>
          <cell r="AJ151">
            <v>0</v>
          </cell>
          <cell r="AK151">
            <v>77728</v>
          </cell>
          <cell r="AL151">
            <v>49395</v>
          </cell>
          <cell r="AM151">
            <v>28333</v>
          </cell>
          <cell r="AO151">
            <v>0</v>
          </cell>
        </row>
        <row r="152">
          <cell r="P152" t="e">
            <v>#REF!</v>
          </cell>
          <cell r="U152">
            <v>0</v>
          </cell>
          <cell r="W152" t="e">
            <v>#REF!</v>
          </cell>
          <cell r="AI152">
            <v>49742</v>
          </cell>
          <cell r="AJ152">
            <v>38926</v>
          </cell>
          <cell r="AK152">
            <v>10816</v>
          </cell>
          <cell r="AM152">
            <v>0</v>
          </cell>
        </row>
        <row r="153">
          <cell r="P153">
            <v>1325</v>
          </cell>
          <cell r="U153">
            <v>4085</v>
          </cell>
          <cell r="W153" t="e">
            <v>#REF!</v>
          </cell>
          <cell r="AI153">
            <v>0</v>
          </cell>
          <cell r="AK153">
            <v>77728</v>
          </cell>
          <cell r="AL153">
            <v>49395</v>
          </cell>
          <cell r="AM153">
            <v>28333</v>
          </cell>
        </row>
        <row r="154">
          <cell r="P154">
            <v>1325</v>
          </cell>
          <cell r="W154" t="e">
            <v>#REF!</v>
          </cell>
          <cell r="AI154">
            <v>43914</v>
          </cell>
          <cell r="AJ154">
            <v>33098</v>
          </cell>
          <cell r="AK154">
            <v>10816</v>
          </cell>
          <cell r="AO154">
            <v>2889</v>
          </cell>
          <cell r="AP154">
            <v>5865</v>
          </cell>
        </row>
        <row r="155">
          <cell r="P155">
            <v>0</v>
          </cell>
          <cell r="U155">
            <v>0</v>
          </cell>
          <cell r="W155">
            <v>-798.66666666666674</v>
          </cell>
          <cell r="AI155">
            <v>0</v>
          </cell>
          <cell r="AK155">
            <v>-7.6</v>
          </cell>
          <cell r="AL155">
            <v>22.8</v>
          </cell>
          <cell r="AM155">
            <v>2997</v>
          </cell>
          <cell r="AN155">
            <v>3536</v>
          </cell>
          <cell r="AO155" t="e">
            <v>#REF!</v>
          </cell>
          <cell r="AP155" t="e">
            <v>#REF!</v>
          </cell>
        </row>
        <row r="156">
          <cell r="P156">
            <v>-100</v>
          </cell>
          <cell r="U156">
            <v>-578</v>
          </cell>
          <cell r="W156">
            <v>0</v>
          </cell>
          <cell r="AI156">
            <v>-21</v>
          </cell>
          <cell r="AJ156">
            <v>8.9</v>
          </cell>
          <cell r="AK156">
            <v>-58.9</v>
          </cell>
          <cell r="AL156">
            <v>-100</v>
          </cell>
          <cell r="AM156">
            <v>-100</v>
          </cell>
        </row>
        <row r="157">
          <cell r="P157" t="e">
            <v>#REF!</v>
          </cell>
          <cell r="S157">
            <v>171</v>
          </cell>
          <cell r="T157">
            <v>205</v>
          </cell>
          <cell r="U157">
            <v>0</v>
          </cell>
          <cell r="W157" t="e">
            <v>#REF!</v>
          </cell>
          <cell r="AI157" t="e">
            <v>#REF!</v>
          </cell>
          <cell r="AJ157">
            <v>-100</v>
          </cell>
          <cell r="AK157">
            <v>-100</v>
          </cell>
          <cell r="AL157">
            <v>0</v>
          </cell>
          <cell r="AM157">
            <v>0</v>
          </cell>
        </row>
        <row r="158">
          <cell r="P158">
            <v>450</v>
          </cell>
          <cell r="S158">
            <v>414</v>
          </cell>
          <cell r="T158">
            <v>630</v>
          </cell>
          <cell r="U158">
            <v>4643</v>
          </cell>
          <cell r="AJ158">
            <v>0</v>
          </cell>
          <cell r="AK158">
            <v>0</v>
          </cell>
        </row>
        <row r="159">
          <cell r="F159">
            <v>0</v>
          </cell>
          <cell r="P159">
            <v>0</v>
          </cell>
          <cell r="S159">
            <v>0</v>
          </cell>
          <cell r="X159">
            <v>0</v>
          </cell>
          <cell r="AC159">
            <v>0</v>
          </cell>
          <cell r="AJ159">
            <v>142</v>
          </cell>
          <cell r="AK159">
            <v>0</v>
          </cell>
        </row>
        <row r="160">
          <cell r="F160">
            <v>0</v>
          </cell>
          <cell r="P160">
            <v>0</v>
          </cell>
          <cell r="S160">
            <v>0</v>
          </cell>
          <cell r="X160">
            <v>0</v>
          </cell>
          <cell r="AC160">
            <v>0</v>
          </cell>
          <cell r="AF160">
            <v>963</v>
          </cell>
          <cell r="AG160">
            <v>530</v>
          </cell>
          <cell r="AH160">
            <v>433</v>
          </cell>
          <cell r="AI160" t="e">
            <v>#REF!</v>
          </cell>
          <cell r="AK160">
            <v>6689</v>
          </cell>
        </row>
        <row r="161">
          <cell r="F161">
            <v>204</v>
          </cell>
          <cell r="P161">
            <v>870.40000000000009</v>
          </cell>
          <cell r="S161">
            <v>1918.4</v>
          </cell>
          <cell r="X161">
            <v>903.2</v>
          </cell>
          <cell r="AA161" t="e">
            <v>#REF!</v>
          </cell>
          <cell r="AC161">
            <v>622.4</v>
          </cell>
          <cell r="AF161">
            <v>1475</v>
          </cell>
          <cell r="AG161">
            <v>1475</v>
          </cell>
          <cell r="AH161">
            <v>0</v>
          </cell>
          <cell r="AI161" t="e">
            <v>#REF!</v>
          </cell>
          <cell r="AK161">
            <v>4677</v>
          </cell>
        </row>
        <row r="162">
          <cell r="F162">
            <v>204</v>
          </cell>
          <cell r="P162">
            <v>510.40000000000003</v>
          </cell>
          <cell r="S162">
            <v>1345</v>
          </cell>
          <cell r="X162">
            <v>837</v>
          </cell>
          <cell r="Z162" t="str">
            <v>ОЧИК.18.02.</v>
          </cell>
          <cell r="AC162">
            <v>468</v>
          </cell>
          <cell r="AD162" t="e">
            <v>#REF!</v>
          </cell>
          <cell r="AF162">
            <v>378</v>
          </cell>
          <cell r="AG162">
            <v>378</v>
          </cell>
          <cell r="AH162">
            <v>0</v>
          </cell>
          <cell r="AI162" t="e">
            <v>#REF!</v>
          </cell>
          <cell r="AK162">
            <v>1445</v>
          </cell>
        </row>
        <row r="163">
          <cell r="F163">
            <v>204</v>
          </cell>
          <cell r="P163">
            <v>120</v>
          </cell>
          <cell r="S163">
            <v>0</v>
          </cell>
          <cell r="X163">
            <v>126</v>
          </cell>
          <cell r="AB163">
            <v>9</v>
          </cell>
          <cell r="AC163">
            <v>75</v>
          </cell>
          <cell r="AF163">
            <v>100</v>
          </cell>
          <cell r="AG163">
            <v>100</v>
          </cell>
          <cell r="AH163">
            <v>0</v>
          </cell>
          <cell r="AI163" t="e">
            <v>#REF!</v>
          </cell>
          <cell r="AK163">
            <v>598</v>
          </cell>
        </row>
        <row r="164">
          <cell r="P164">
            <v>70</v>
          </cell>
          <cell r="Q164" t="str">
            <v>Е/Е</v>
          </cell>
          <cell r="R164" t="str">
            <v xml:space="preserve"> Т/Е</v>
          </cell>
          <cell r="S164">
            <v>0</v>
          </cell>
          <cell r="T164" t="str">
            <v>ДОП.ВИР. СТ.ОРГ.</v>
          </cell>
          <cell r="W164" t="str">
            <v>АК КЕ ВСЬОГО</v>
          </cell>
          <cell r="X164">
            <v>107</v>
          </cell>
          <cell r="Y164" t="str">
            <v xml:space="preserve"> Т/Е</v>
          </cell>
          <cell r="Z164" t="str">
            <v>СТАНЦІї ЕЛЕКТРО</v>
          </cell>
          <cell r="AA164" t="str">
            <v>СТАНЦІІ ТЕПЛОВІ</v>
          </cell>
          <cell r="AB164" t="str">
            <v>МЕРЕЖІ ЕЛЕКТРО</v>
          </cell>
          <cell r="AC164">
            <v>41</v>
          </cell>
          <cell r="AF164">
            <v>80</v>
          </cell>
          <cell r="AI164" t="e">
            <v>#REF!</v>
          </cell>
          <cell r="AK164">
            <v>0</v>
          </cell>
        </row>
        <row r="165">
          <cell r="F165">
            <v>14.170833333333334</v>
          </cell>
          <cell r="P165" t="str">
            <v>ТЕЦ-6 ВСЬОГО</v>
          </cell>
          <cell r="Q165" t="str">
            <v>Е/Е</v>
          </cell>
          <cell r="R165" t="str">
            <v xml:space="preserve"> Т/Е</v>
          </cell>
          <cell r="S165" t="str">
            <v xml:space="preserve">ДОП.ВИР. </v>
          </cell>
          <cell r="T165" t="str">
            <v>ДОП.ВИР. СТ.ОРГ.</v>
          </cell>
          <cell r="U165" t="str">
            <v>АК КЕ ВСЬОГО</v>
          </cell>
          <cell r="V165" t="str">
            <v>Е/Е</v>
          </cell>
          <cell r="W165" t="str">
            <v xml:space="preserve"> Т/Е</v>
          </cell>
          <cell r="Z165">
            <v>2.1804999999999999</v>
          </cell>
          <cell r="AA165">
            <v>2.1804999999999999</v>
          </cell>
          <cell r="AB165">
            <v>2.1804999999999999</v>
          </cell>
          <cell r="AC165" t="str">
            <v>СТАНЦІї ЕЛЕКТРО</v>
          </cell>
          <cell r="AD165" t="str">
            <v>СТАНЦІІ ТЕПЛОВІ</v>
          </cell>
          <cell r="AE165" t="str">
            <v>МЕРЕЖІ ЕЛЕКТРО</v>
          </cell>
          <cell r="AF165" t="str">
            <v>МЕРЕЖІ ТЕПЛОВІ</v>
          </cell>
          <cell r="AI165" t="e">
            <v>#REF!</v>
          </cell>
          <cell r="AK165">
            <v>14.170833333333334</v>
          </cell>
        </row>
        <row r="166">
          <cell r="F166">
            <v>14.170833333333334</v>
          </cell>
          <cell r="P166">
            <v>180</v>
          </cell>
          <cell r="Q166">
            <v>2.1435</v>
          </cell>
          <cell r="R166">
            <v>2.1435</v>
          </cell>
          <cell r="S166">
            <v>498.63636363636363</v>
          </cell>
          <cell r="T166">
            <v>2.1435</v>
          </cell>
          <cell r="U166">
            <v>2.1435</v>
          </cell>
          <cell r="X166">
            <v>258.36363636363637</v>
          </cell>
          <cell r="AC166">
            <v>180.90909090909091</v>
          </cell>
          <cell r="AD166">
            <v>2.1804999999999999</v>
          </cell>
          <cell r="AE166">
            <v>2.1804999999999999</v>
          </cell>
          <cell r="AF166">
            <v>157.90909090909091</v>
          </cell>
          <cell r="AG166">
            <v>157.90909090909091</v>
          </cell>
          <cell r="AI166" t="e">
            <v>#REF!</v>
          </cell>
          <cell r="AK166">
            <v>1117.909090909091</v>
          </cell>
        </row>
        <row r="167">
          <cell r="F167">
            <v>260</v>
          </cell>
          <cell r="P167">
            <v>153</v>
          </cell>
          <cell r="S167">
            <v>679.5454545454545</v>
          </cell>
          <cell r="W167">
            <v>57.239999999999995</v>
          </cell>
          <cell r="X167">
            <v>236.36363636363637</v>
          </cell>
          <cell r="Z167">
            <v>221.49122807017542</v>
          </cell>
          <cell r="AC167">
            <v>159.36363636363637</v>
          </cell>
          <cell r="AF167">
            <v>296.27272727272725</v>
          </cell>
          <cell r="AG167">
            <v>296</v>
          </cell>
          <cell r="AI167" t="e">
            <v>#REF!</v>
          </cell>
          <cell r="AK167">
            <v>3998.090909090909</v>
          </cell>
        </row>
        <row r="168">
          <cell r="F168">
            <v>-255</v>
          </cell>
          <cell r="P168">
            <v>17.39</v>
          </cell>
          <cell r="S168">
            <v>1238.8545454545456</v>
          </cell>
          <cell r="U168">
            <v>44.3</v>
          </cell>
          <cell r="W168">
            <v>65.146999999999991</v>
          </cell>
          <cell r="X168">
            <v>666.83636363636367</v>
          </cell>
          <cell r="Z168">
            <v>252.49999999999997</v>
          </cell>
          <cell r="AC168">
            <v>463.0363636363636</v>
          </cell>
          <cell r="AI168" t="e">
            <v>#REF!</v>
          </cell>
        </row>
        <row r="169">
          <cell r="F169">
            <v>60</v>
          </cell>
          <cell r="P169">
            <v>0</v>
          </cell>
          <cell r="S169">
            <v>1918.4</v>
          </cell>
          <cell r="T169">
            <v>82.5</v>
          </cell>
          <cell r="U169">
            <v>50.49</v>
          </cell>
          <cell r="W169">
            <v>82.5</v>
          </cell>
          <cell r="X169">
            <v>903.2</v>
          </cell>
          <cell r="Z169">
            <v>66</v>
          </cell>
          <cell r="AC169">
            <v>622.4</v>
          </cell>
          <cell r="AK169">
            <v>60</v>
          </cell>
        </row>
        <row r="170">
          <cell r="F170">
            <v>459</v>
          </cell>
          <cell r="P170">
            <v>0</v>
          </cell>
          <cell r="S170">
            <v>0</v>
          </cell>
          <cell r="T170">
            <v>82.5</v>
          </cell>
          <cell r="U170">
            <v>82.5</v>
          </cell>
          <cell r="W170">
            <v>288.75</v>
          </cell>
          <cell r="X170">
            <v>0</v>
          </cell>
          <cell r="Z170">
            <v>143.91299999999998</v>
          </cell>
          <cell r="AC170">
            <v>0</v>
          </cell>
          <cell r="AF170">
            <v>0</v>
          </cell>
          <cell r="AG170">
            <v>0</v>
          </cell>
          <cell r="AH170">
            <v>0</v>
          </cell>
          <cell r="AI170" t="e">
            <v>#REF!</v>
          </cell>
          <cell r="AK170">
            <v>0</v>
          </cell>
        </row>
        <row r="171">
          <cell r="F171">
            <v>1758</v>
          </cell>
          <cell r="G171">
            <v>0</v>
          </cell>
          <cell r="H171">
            <v>0</v>
          </cell>
          <cell r="P171">
            <v>3547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D171">
            <v>17653.617575757577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 t="e">
            <v>#REF!</v>
          </cell>
          <cell r="AJ171">
            <v>0</v>
          </cell>
          <cell r="AK171">
            <v>9643</v>
          </cell>
        </row>
        <row r="172">
          <cell r="F172">
            <v>35</v>
          </cell>
          <cell r="G172">
            <v>0</v>
          </cell>
          <cell r="H172">
            <v>0</v>
          </cell>
          <cell r="P172">
            <v>1565</v>
          </cell>
          <cell r="Q172">
            <v>0</v>
          </cell>
          <cell r="R172">
            <v>0</v>
          </cell>
          <cell r="S172">
            <v>4913.1499999999996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290</v>
          </cell>
          <cell r="Y172">
            <v>0</v>
          </cell>
          <cell r="Z172">
            <v>0</v>
          </cell>
          <cell r="AA172">
            <v>0</v>
          </cell>
          <cell r="AB172">
            <v>0</v>
          </cell>
          <cell r="AC172">
            <v>85</v>
          </cell>
          <cell r="AD172">
            <v>0</v>
          </cell>
          <cell r="AE172">
            <v>0</v>
          </cell>
          <cell r="AF172">
            <v>5</v>
          </cell>
          <cell r="AG172">
            <v>5</v>
          </cell>
          <cell r="AH172">
            <v>0</v>
          </cell>
          <cell r="AI172" t="e">
            <v>#REF!</v>
          </cell>
          <cell r="AJ172">
            <v>0</v>
          </cell>
          <cell r="AK172">
            <v>10043</v>
          </cell>
        </row>
        <row r="173">
          <cell r="F173">
            <v>35</v>
          </cell>
          <cell r="G173">
            <v>0</v>
          </cell>
          <cell r="H173">
            <v>0</v>
          </cell>
          <cell r="P173">
            <v>1565</v>
          </cell>
          <cell r="Q173">
            <v>0</v>
          </cell>
          <cell r="R173">
            <v>0</v>
          </cell>
          <cell r="S173">
            <v>4913.1499999999996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290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85</v>
          </cell>
          <cell r="AD173">
            <v>0</v>
          </cell>
          <cell r="AE173">
            <v>0</v>
          </cell>
          <cell r="AF173">
            <v>5</v>
          </cell>
          <cell r="AG173">
            <v>5</v>
          </cell>
          <cell r="AH173">
            <v>0</v>
          </cell>
          <cell r="AI173" t="e">
            <v>#REF!</v>
          </cell>
          <cell r="AJ173">
            <v>0</v>
          </cell>
          <cell r="AK173">
            <v>0</v>
          </cell>
        </row>
        <row r="174">
          <cell r="F174">
            <v>0</v>
          </cell>
          <cell r="G174">
            <v>0</v>
          </cell>
          <cell r="H174">
            <v>0</v>
          </cell>
          <cell r="P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  <cell r="AA174">
            <v>0</v>
          </cell>
          <cell r="AB174">
            <v>0</v>
          </cell>
          <cell r="AC174">
            <v>0</v>
          </cell>
          <cell r="AE174">
            <v>0</v>
          </cell>
          <cell r="AF174">
            <v>0</v>
          </cell>
          <cell r="AG174">
            <v>0</v>
          </cell>
          <cell r="AH174">
            <v>0</v>
          </cell>
          <cell r="AI174" t="e">
            <v>#REF!</v>
          </cell>
          <cell r="AK174">
            <v>0</v>
          </cell>
        </row>
        <row r="175">
          <cell r="F175">
            <v>0</v>
          </cell>
          <cell r="P175">
            <v>36</v>
          </cell>
          <cell r="U175">
            <v>91.91</v>
          </cell>
          <cell r="W175">
            <v>63.33</v>
          </cell>
          <cell r="AG175">
            <v>0</v>
          </cell>
          <cell r="AI175" t="e">
            <v>#REF!</v>
          </cell>
          <cell r="AK175">
            <v>0</v>
          </cell>
        </row>
        <row r="176">
          <cell r="F176">
            <v>3480</v>
          </cell>
          <cell r="P176">
            <v>63.33</v>
          </cell>
          <cell r="U176">
            <v>63.33</v>
          </cell>
          <cell r="W176">
            <v>216.84</v>
          </cell>
          <cell r="AI176" t="e">
            <v>#REF!</v>
          </cell>
          <cell r="AK176">
            <v>3480</v>
          </cell>
        </row>
        <row r="177">
          <cell r="F177">
            <v>3609</v>
          </cell>
          <cell r="P177">
            <v>863.25</v>
          </cell>
          <cell r="Q177">
            <v>0</v>
          </cell>
          <cell r="R177">
            <v>0</v>
          </cell>
          <cell r="S177">
            <v>1921.8199999999997</v>
          </cell>
          <cell r="T177">
            <v>697.23998181818172</v>
          </cell>
          <cell r="U177">
            <v>725.94365454545448</v>
          </cell>
          <cell r="V177">
            <v>0</v>
          </cell>
          <cell r="W177">
            <v>0</v>
          </cell>
          <cell r="X177">
            <v>639.95000000000005</v>
          </cell>
          <cell r="AA177">
            <v>0</v>
          </cell>
          <cell r="AB177">
            <v>0</v>
          </cell>
          <cell r="AC177">
            <v>535.86</v>
          </cell>
          <cell r="AF177">
            <v>1759.96</v>
          </cell>
          <cell r="AG177">
            <v>1759.909090909091</v>
          </cell>
          <cell r="AH177">
            <v>5.0909090909044608E-2</v>
          </cell>
          <cell r="AI177" t="e">
            <v>#REF!</v>
          </cell>
          <cell r="AJ177">
            <v>0</v>
          </cell>
          <cell r="AK177">
            <v>6670.7890909090902</v>
          </cell>
          <cell r="AO177">
            <v>266</v>
          </cell>
          <cell r="AP177">
            <v>661</v>
          </cell>
        </row>
        <row r="178">
          <cell r="F178">
            <v>541.697</v>
          </cell>
          <cell r="G178">
            <v>0</v>
          </cell>
          <cell r="H178">
            <v>0</v>
          </cell>
          <cell r="P178">
            <v>841.32</v>
          </cell>
          <cell r="Q178">
            <v>0</v>
          </cell>
          <cell r="R178">
            <v>0</v>
          </cell>
          <cell r="S178">
            <v>1900.3199999999997</v>
          </cell>
          <cell r="T178">
            <v>598.00952727272715</v>
          </cell>
          <cell r="U178">
            <v>622.76501818181805</v>
          </cell>
          <cell r="V178">
            <v>0</v>
          </cell>
          <cell r="W178">
            <v>0</v>
          </cell>
          <cell r="X178">
            <v>643.65000000000009</v>
          </cell>
          <cell r="Y178">
            <v>138</v>
          </cell>
          <cell r="Z178">
            <v>120.36363636363637</v>
          </cell>
          <cell r="AA178">
            <v>0</v>
          </cell>
          <cell r="AB178">
            <v>0</v>
          </cell>
          <cell r="AC178">
            <v>537.76</v>
          </cell>
          <cell r="AD178">
            <v>73</v>
          </cell>
          <cell r="AE178">
            <v>107.90909090909091</v>
          </cell>
          <cell r="AF178">
            <v>1730.76</v>
          </cell>
          <cell r="AG178">
            <v>1429.2</v>
          </cell>
          <cell r="AH178">
            <v>301.55999999999995</v>
          </cell>
          <cell r="AI178" t="e">
            <v>#REF!</v>
          </cell>
          <cell r="AM178">
            <v>373</v>
          </cell>
          <cell r="AN178">
            <v>542</v>
          </cell>
          <cell r="AO178">
            <v>970.32000000000016</v>
          </cell>
          <cell r="AP178">
            <v>1841.3542727272729</v>
          </cell>
        </row>
        <row r="179">
          <cell r="F179">
            <v>0</v>
          </cell>
          <cell r="G179">
            <v>0</v>
          </cell>
          <cell r="H179">
            <v>0</v>
          </cell>
          <cell r="P179">
            <v>153</v>
          </cell>
          <cell r="Q179">
            <v>0</v>
          </cell>
          <cell r="R179">
            <v>0</v>
          </cell>
          <cell r="S179">
            <v>679.5454545454545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236.36363636363637</v>
          </cell>
          <cell r="Y179">
            <v>167</v>
          </cell>
          <cell r="Z179">
            <v>69.363636363636374</v>
          </cell>
          <cell r="AA179">
            <v>0</v>
          </cell>
          <cell r="AB179">
            <v>0</v>
          </cell>
          <cell r="AC179">
            <v>159.36363636363637</v>
          </cell>
          <cell r="AD179">
            <v>83</v>
          </cell>
          <cell r="AE179">
            <v>76.36363636363636</v>
          </cell>
          <cell r="AF179">
            <v>296.27272727272725</v>
          </cell>
          <cell r="AG179">
            <v>296</v>
          </cell>
          <cell r="AH179">
            <v>0.27272727272728048</v>
          </cell>
          <cell r="AJ179">
            <v>0</v>
          </cell>
          <cell r="AK179">
            <v>-1272.236272727273</v>
          </cell>
          <cell r="AO179">
            <v>350</v>
          </cell>
          <cell r="AP179">
            <v>315</v>
          </cell>
        </row>
        <row r="180">
          <cell r="F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13.666666666666666</v>
          </cell>
          <cell r="T180">
            <v>13.666666666666666</v>
          </cell>
          <cell r="U180">
            <v>0</v>
          </cell>
          <cell r="V180">
            <v>0</v>
          </cell>
          <cell r="W180">
            <v>0</v>
          </cell>
          <cell r="X180">
            <v>708.80000000000007</v>
          </cell>
          <cell r="Z180">
            <v>103.9</v>
          </cell>
          <cell r="AA180">
            <v>0</v>
          </cell>
          <cell r="AB180">
            <v>0</v>
          </cell>
          <cell r="AC180">
            <v>13.333333333333334</v>
          </cell>
          <cell r="AF180">
            <v>12</v>
          </cell>
          <cell r="AG180">
            <v>10</v>
          </cell>
          <cell r="AH180">
            <v>2</v>
          </cell>
          <cell r="AI180" t="e">
            <v>#REF!</v>
          </cell>
          <cell r="AM180">
            <v>509</v>
          </cell>
          <cell r="AN180">
            <v>218</v>
          </cell>
          <cell r="AO180">
            <v>0</v>
          </cell>
          <cell r="AP180">
            <v>18.800000000000068</v>
          </cell>
        </row>
        <row r="181">
          <cell r="P181">
            <v>5.8</v>
          </cell>
          <cell r="T181">
            <v>0</v>
          </cell>
          <cell r="U181">
            <v>11.7</v>
          </cell>
          <cell r="W181">
            <v>100.5</v>
          </cell>
          <cell r="Z181">
            <v>89.557440953909662</v>
          </cell>
          <cell r="AC181">
            <v>103.9</v>
          </cell>
        </row>
        <row r="182">
          <cell r="F182">
            <v>6013</v>
          </cell>
          <cell r="P182">
            <v>478.66666666666606</v>
          </cell>
          <cell r="S182">
            <v>4076.6666666666688</v>
          </cell>
          <cell r="T182">
            <v>0</v>
          </cell>
          <cell r="U182">
            <v>100.5</v>
          </cell>
          <cell r="W182">
            <v>344.11199999999997</v>
          </cell>
          <cell r="X182">
            <v>534.33333333333678</v>
          </cell>
          <cell r="Z182">
            <v>195.28</v>
          </cell>
          <cell r="AC182">
            <v>554.33333333333053</v>
          </cell>
          <cell r="AF182">
            <v>1865.0333333333331</v>
          </cell>
          <cell r="AG182">
            <v>1889.3999999999996</v>
          </cell>
          <cell r="AH182">
            <v>376.63333333333327</v>
          </cell>
          <cell r="AP182">
            <v>1507.2</v>
          </cell>
        </row>
        <row r="183">
          <cell r="F183">
            <v>15172.5</v>
          </cell>
          <cell r="P183">
            <v>444.43599999999981</v>
          </cell>
          <cell r="S183">
            <v>1460.8666666666668</v>
          </cell>
          <cell r="U183">
            <v>215.42175</v>
          </cell>
          <cell r="W183">
            <v>0</v>
          </cell>
          <cell r="X183">
            <v>363.19999999999868</v>
          </cell>
          <cell r="Z183">
            <v>14810</v>
          </cell>
          <cell r="AC183">
            <v>290.06666666666649</v>
          </cell>
          <cell r="AF183">
            <v>1259.4666666666667</v>
          </cell>
          <cell r="AG183">
            <v>767.99999999999977</v>
          </cell>
          <cell r="AH183">
            <v>491.46666666666681</v>
          </cell>
          <cell r="AN183">
            <v>1507.2</v>
          </cell>
          <cell r="AO183" t="str">
            <v>ОЧИК.18.02.</v>
          </cell>
        </row>
        <row r="184">
          <cell r="P184">
            <v>905</v>
          </cell>
          <cell r="U184">
            <v>1831</v>
          </cell>
          <cell r="W184">
            <v>0</v>
          </cell>
          <cell r="AC184">
            <v>14810</v>
          </cell>
          <cell r="AM184" t="str">
            <v>ОЧИК.18.02.</v>
          </cell>
        </row>
        <row r="185">
          <cell r="P185">
            <v>78.3</v>
          </cell>
          <cell r="Q185">
            <v>30.9</v>
          </cell>
          <cell r="R185">
            <v>47.4</v>
          </cell>
          <cell r="U185">
            <v>1831</v>
          </cell>
          <cell r="W185">
            <v>219.79999999999998</v>
          </cell>
          <cell r="X185">
            <v>79.099999999999994</v>
          </cell>
          <cell r="Y185">
            <v>140.69999999999999</v>
          </cell>
          <cell r="Z185">
            <v>356.4</v>
          </cell>
          <cell r="AA185">
            <v>74.900000000000006</v>
          </cell>
          <cell r="AB185">
            <v>281.5</v>
          </cell>
        </row>
        <row r="186">
          <cell r="F186" t="str">
            <v>АПАРАТ ВСЬОГО</v>
          </cell>
          <cell r="G186" t="str">
            <v>АПАРАТ ЕЛЕКТРО</v>
          </cell>
          <cell r="H186" t="str">
            <v>АПАРАТ ТЕПЛО</v>
          </cell>
          <cell r="P186" t="str">
            <v>ККМ</v>
          </cell>
          <cell r="Q186">
            <v>39.479999999999997</v>
          </cell>
          <cell r="R186">
            <v>22.140000000000008</v>
          </cell>
          <cell r="S186" t="str">
            <v>КТМ</v>
          </cell>
          <cell r="U186">
            <v>154.1</v>
          </cell>
          <cell r="V186">
            <v>95.3</v>
          </cell>
          <cell r="W186">
            <v>58.8</v>
          </cell>
          <cell r="X186" t="str">
            <v>ТЕЦ-5 ВСЬОГО</v>
          </cell>
          <cell r="Y186" t="str">
            <v>Е/Е</v>
          </cell>
          <cell r="Z186" t="str">
            <v xml:space="preserve"> Т/Е</v>
          </cell>
          <cell r="AA186">
            <v>9811.1854657688</v>
          </cell>
          <cell r="AB186">
            <v>36873.814534231198</v>
          </cell>
          <cell r="AC186" t="str">
            <v>ТЕЦ-6 ВСЬОГО</v>
          </cell>
          <cell r="AD186" t="str">
            <v>Е/Е</v>
          </cell>
          <cell r="AE186" t="str">
            <v xml:space="preserve"> Т/Е</v>
          </cell>
          <cell r="AF186" t="str">
            <v>Е/Е</v>
          </cell>
          <cell r="AG186" t="str">
            <v xml:space="preserve"> Т/Е</v>
          </cell>
          <cell r="AJ186" t="str">
            <v>ДОП.ВИР. СТ.ОРГ.</v>
          </cell>
          <cell r="AK186" t="str">
            <v>АК КЕ ВСЬОГО</v>
          </cell>
          <cell r="AL186" t="str">
            <v>Е/Е</v>
          </cell>
          <cell r="AM186" t="str">
            <v xml:space="preserve"> Т/Е</v>
          </cell>
          <cell r="AO186" t="str">
            <v>СТАНЦІї ЕЛЕКТРО</v>
          </cell>
          <cell r="AP186" t="str">
            <v>СТАНЦІІ ТЕПЛОВІ</v>
          </cell>
        </row>
        <row r="187">
          <cell r="F187" t="str">
            <v>АПАРАТ ВСЬОГО</v>
          </cell>
          <cell r="G187" t="str">
            <v>АПАРАТ ЕЛЕКТРО</v>
          </cell>
          <cell r="H187" t="str">
            <v>АПАРАТ ТЕПЛО</v>
          </cell>
          <cell r="P187" t="str">
            <v>ККМ</v>
          </cell>
          <cell r="Q187">
            <v>5299</v>
          </cell>
          <cell r="R187">
            <v>2972</v>
          </cell>
          <cell r="S187" t="str">
            <v>КТМ</v>
          </cell>
          <cell r="T187">
            <v>0</v>
          </cell>
          <cell r="U187">
            <v>20620</v>
          </cell>
          <cell r="V187">
            <v>12849</v>
          </cell>
          <cell r="W187">
            <v>7771</v>
          </cell>
          <cell r="X187" t="str">
            <v>ТЕЦ-5 ВСЬОГО</v>
          </cell>
          <cell r="Y187" t="str">
            <v>Е/Е</v>
          </cell>
          <cell r="Z187" t="str">
            <v xml:space="preserve"> Т/Е</v>
          </cell>
          <cell r="AA187">
            <v>130.99</v>
          </cell>
          <cell r="AB187">
            <v>130.99</v>
          </cell>
          <cell r="AC187" t="str">
            <v>ТЕЦ-6 ВСЬОГО</v>
          </cell>
          <cell r="AD187" t="str">
            <v>Е/Е</v>
          </cell>
          <cell r="AE187" t="str">
            <v xml:space="preserve"> Т/Е</v>
          </cell>
          <cell r="AF187" t="str">
            <v>Е/Е</v>
          </cell>
          <cell r="AG187" t="str">
            <v xml:space="preserve"> Т/Е</v>
          </cell>
          <cell r="AI187" t="str">
            <v>АК КЕ ВСЬОГО</v>
          </cell>
          <cell r="AJ187" t="str">
            <v>Е/Е</v>
          </cell>
          <cell r="AK187" t="str">
            <v xml:space="preserve"> Т/Е</v>
          </cell>
          <cell r="AM187" t="str">
            <v>СТАНЦІї ЕЛЕКТРО</v>
          </cell>
          <cell r="AN187" t="str">
            <v>СТАНЦІІ ТЕПЛОВІ</v>
          </cell>
          <cell r="AO187" t="str">
            <v>МЕРЕЖІ ЕЛЕКТРО</v>
          </cell>
          <cell r="AP187" t="str">
            <v>МЕРЕЖІ ТЕПЛОВІ</v>
          </cell>
        </row>
        <row r="188">
          <cell r="P188">
            <v>134.22999999999999</v>
          </cell>
          <cell r="Q188">
            <v>134.22</v>
          </cell>
          <cell r="R188">
            <v>134.24</v>
          </cell>
          <cell r="S188">
            <v>0</v>
          </cell>
          <cell r="T188">
            <v>0</v>
          </cell>
          <cell r="U188">
            <v>133.81</v>
          </cell>
          <cell r="V188">
            <v>134.83000000000001</v>
          </cell>
          <cell r="W188">
            <v>132.16</v>
          </cell>
          <cell r="X188" t="e">
            <v>#REF!</v>
          </cell>
          <cell r="Y188" t="e">
            <v>#REF!</v>
          </cell>
          <cell r="Z188">
            <v>52</v>
          </cell>
          <cell r="AA188">
            <v>52</v>
          </cell>
          <cell r="AC188">
            <v>130.99</v>
          </cell>
          <cell r="AD188">
            <v>130.99</v>
          </cell>
          <cell r="AE188">
            <v>130.99</v>
          </cell>
          <cell r="AF188">
            <v>0</v>
          </cell>
        </row>
        <row r="189">
          <cell r="P189">
            <v>16686</v>
          </cell>
          <cell r="S189">
            <v>54.1</v>
          </cell>
          <cell r="U189">
            <v>25</v>
          </cell>
          <cell r="V189">
            <v>25</v>
          </cell>
          <cell r="W189">
            <v>0</v>
          </cell>
          <cell r="X189">
            <v>67.400000000000006</v>
          </cell>
          <cell r="Y189" t="e">
            <v>#REF!</v>
          </cell>
          <cell r="Z189">
            <v>46737</v>
          </cell>
          <cell r="AA189">
            <v>9863.1854657688</v>
          </cell>
          <cell r="AB189">
            <v>36873.814534231198</v>
          </cell>
          <cell r="AC189">
            <v>64.8</v>
          </cell>
          <cell r="AD189">
            <v>52</v>
          </cell>
          <cell r="AK189">
            <v>186.29999999999998</v>
          </cell>
          <cell r="AO189">
            <v>221.49122807017542</v>
          </cell>
        </row>
        <row r="190">
          <cell r="P190">
            <v>8271</v>
          </cell>
          <cell r="S190">
            <v>8.3000000000000007</v>
          </cell>
          <cell r="U190">
            <v>20645</v>
          </cell>
          <cell r="V190">
            <v>12874</v>
          </cell>
          <cell r="W190">
            <v>7771</v>
          </cell>
          <cell r="X190">
            <v>70.7</v>
          </cell>
          <cell r="AC190">
            <v>60.2</v>
          </cell>
          <cell r="AD190">
            <v>9863.1854657688</v>
          </cell>
          <cell r="AE190">
            <v>36873.814534231198</v>
          </cell>
          <cell r="AI190">
            <v>139.20000000000002</v>
          </cell>
          <cell r="AK190">
            <v>213.3</v>
          </cell>
          <cell r="AM190">
            <v>221.49122807017542</v>
          </cell>
          <cell r="AO190">
            <v>252.49999999999997</v>
          </cell>
        </row>
        <row r="191">
          <cell r="P191">
            <v>0</v>
          </cell>
          <cell r="S191">
            <v>9.5</v>
          </cell>
          <cell r="X191">
            <v>81</v>
          </cell>
          <cell r="AC191">
            <v>68.900000000000006</v>
          </cell>
          <cell r="AI191">
            <v>159.4</v>
          </cell>
          <cell r="AM191">
            <v>252.49999999999997</v>
          </cell>
          <cell r="AO191">
            <v>66</v>
          </cell>
        </row>
        <row r="192">
          <cell r="P192">
            <v>0</v>
          </cell>
          <cell r="S192">
            <v>0</v>
          </cell>
          <cell r="X192">
            <v>0</v>
          </cell>
          <cell r="AC192">
            <v>0</v>
          </cell>
          <cell r="AK192">
            <v>192.5</v>
          </cell>
          <cell r="AM192">
            <v>66</v>
          </cell>
          <cell r="AO192">
            <v>0</v>
          </cell>
        </row>
        <row r="193">
          <cell r="P193">
            <v>0</v>
          </cell>
          <cell r="S193">
            <v>192.5</v>
          </cell>
          <cell r="X193">
            <v>192.5</v>
          </cell>
          <cell r="AC193">
            <v>192.5</v>
          </cell>
          <cell r="AI193">
            <v>192.5</v>
          </cell>
          <cell r="AK193">
            <v>35863</v>
          </cell>
          <cell r="AM193">
            <v>0</v>
          </cell>
          <cell r="AO193">
            <v>0</v>
          </cell>
        </row>
        <row r="194">
          <cell r="S194">
            <v>1598</v>
          </cell>
          <cell r="X194">
            <v>13610</v>
          </cell>
          <cell r="Z194">
            <v>4948.1398501338263</v>
          </cell>
          <cell r="AB194">
            <v>4948.1398501337389</v>
          </cell>
          <cell r="AC194">
            <v>11589</v>
          </cell>
          <cell r="AI194">
            <v>26797</v>
          </cell>
          <cell r="AK194">
            <v>35863</v>
          </cell>
          <cell r="AM194">
            <v>0</v>
          </cell>
        </row>
        <row r="195">
          <cell r="X195">
            <v>0</v>
          </cell>
          <cell r="AC195">
            <v>0</v>
          </cell>
          <cell r="AI195">
            <v>26797</v>
          </cell>
          <cell r="AK195">
            <v>0</v>
          </cell>
        </row>
        <row r="196">
          <cell r="X196">
            <v>0</v>
          </cell>
          <cell r="AC196">
            <v>0</v>
          </cell>
          <cell r="AI196">
            <v>0</v>
          </cell>
          <cell r="AK196">
            <v>0</v>
          </cell>
        </row>
        <row r="197">
          <cell r="X197">
            <v>0</v>
          </cell>
          <cell r="AC197">
            <v>0</v>
          </cell>
          <cell r="AI197">
            <v>0</v>
          </cell>
        </row>
        <row r="198">
          <cell r="X198">
            <v>82.5</v>
          </cell>
          <cell r="AC198">
            <v>82.5</v>
          </cell>
          <cell r="AK198">
            <v>0</v>
          </cell>
        </row>
        <row r="199">
          <cell r="S199">
            <v>0</v>
          </cell>
          <cell r="X199">
            <v>0</v>
          </cell>
          <cell r="AC199">
            <v>0</v>
          </cell>
          <cell r="AI199">
            <v>0</v>
          </cell>
          <cell r="AK199">
            <v>0</v>
          </cell>
        </row>
        <row r="200">
          <cell r="S200">
            <v>0</v>
          </cell>
          <cell r="X200">
            <v>0</v>
          </cell>
          <cell r="AC200">
            <v>0</v>
          </cell>
          <cell r="AI200">
            <v>0</v>
          </cell>
        </row>
        <row r="201">
          <cell r="X201">
            <v>5</v>
          </cell>
          <cell r="AC201">
            <v>5</v>
          </cell>
          <cell r="AD201">
            <v>5</v>
          </cell>
          <cell r="AE201">
            <v>7</v>
          </cell>
          <cell r="AK201">
            <v>10</v>
          </cell>
          <cell r="AO201">
            <v>75.839416058394164</v>
          </cell>
        </row>
        <row r="202">
          <cell r="X202">
            <v>0</v>
          </cell>
          <cell r="AC202">
            <v>0</v>
          </cell>
          <cell r="AI202">
            <v>0</v>
          </cell>
          <cell r="AK202">
            <v>14</v>
          </cell>
          <cell r="AM202">
            <v>75.839416058394164</v>
          </cell>
          <cell r="AO202">
            <v>103.9</v>
          </cell>
        </row>
        <row r="203">
          <cell r="F203">
            <v>75</v>
          </cell>
          <cell r="X203">
            <v>0</v>
          </cell>
          <cell r="AC203">
            <v>0</v>
          </cell>
          <cell r="AI203">
            <v>0</v>
          </cell>
          <cell r="AJ203">
            <v>0</v>
          </cell>
          <cell r="AM203">
            <v>103.9</v>
          </cell>
          <cell r="AO203" t="e">
            <v>#DIV/0!</v>
          </cell>
        </row>
        <row r="204">
          <cell r="F204">
            <v>75</v>
          </cell>
          <cell r="P204">
            <v>75</v>
          </cell>
          <cell r="X204">
            <v>601.41999999999996</v>
          </cell>
          <cell r="AC204">
            <v>601.41999999999996</v>
          </cell>
          <cell r="AK204">
            <v>601.41999999999996</v>
          </cell>
          <cell r="AM204" t="e">
            <v>#DIV/0!</v>
          </cell>
          <cell r="AO204">
            <v>195.28</v>
          </cell>
          <cell r="AP204">
            <v>75</v>
          </cell>
        </row>
        <row r="205">
          <cell r="S205">
            <v>385</v>
          </cell>
          <cell r="X205">
            <v>385</v>
          </cell>
          <cell r="AC205">
            <v>385</v>
          </cell>
          <cell r="AI205">
            <v>385</v>
          </cell>
          <cell r="AK205">
            <v>6014</v>
          </cell>
          <cell r="AM205">
            <v>195.28</v>
          </cell>
          <cell r="AO205">
            <v>14810</v>
          </cell>
        </row>
        <row r="206">
          <cell r="S206">
            <v>0</v>
          </cell>
          <cell r="X206">
            <v>0</v>
          </cell>
          <cell r="AC206">
            <v>0</v>
          </cell>
          <cell r="AI206">
            <v>0</v>
          </cell>
          <cell r="AK206">
            <v>6014</v>
          </cell>
          <cell r="AM206">
            <v>14810</v>
          </cell>
        </row>
        <row r="207">
          <cell r="S207">
            <v>62</v>
          </cell>
          <cell r="X207">
            <v>84.1</v>
          </cell>
          <cell r="Y207">
            <v>44.9</v>
          </cell>
          <cell r="Z207">
            <v>39.200000000000003</v>
          </cell>
          <cell r="AC207">
            <v>81.2</v>
          </cell>
          <cell r="AD207">
            <v>32.799999999999997</v>
          </cell>
          <cell r="AE207">
            <v>48.4</v>
          </cell>
          <cell r="AI207">
            <v>0</v>
          </cell>
          <cell r="AK207">
            <v>227.3</v>
          </cell>
          <cell r="AL207">
            <v>77.699999999999989</v>
          </cell>
          <cell r="AM207">
            <v>149.6</v>
          </cell>
          <cell r="AO207">
            <v>356.4</v>
          </cell>
          <cell r="AP207">
            <v>74.900000000000006</v>
          </cell>
        </row>
        <row r="208">
          <cell r="S208">
            <v>9.5</v>
          </cell>
          <cell r="X208">
            <v>81</v>
          </cell>
          <cell r="Y208">
            <v>57.4</v>
          </cell>
          <cell r="Z208">
            <v>23.6</v>
          </cell>
          <cell r="AA208">
            <v>6597</v>
          </cell>
          <cell r="AC208">
            <v>68.900000000000006</v>
          </cell>
          <cell r="AD208">
            <v>36.1</v>
          </cell>
          <cell r="AE208">
            <v>32.799999999999997</v>
          </cell>
          <cell r="AI208">
            <v>159.4</v>
          </cell>
          <cell r="AJ208">
            <v>93.5</v>
          </cell>
          <cell r="AK208">
            <v>65.900000000000006</v>
          </cell>
          <cell r="AL208">
            <v>16729</v>
          </cell>
          <cell r="AM208">
            <v>356.4</v>
          </cell>
          <cell r="AN208">
            <v>74.900000000000006</v>
          </cell>
          <cell r="AO208">
            <v>281.5</v>
          </cell>
          <cell r="AP208">
            <v>3112.427048260382</v>
          </cell>
        </row>
        <row r="209">
          <cell r="S209">
            <v>1598</v>
          </cell>
          <cell r="X209">
            <v>13610</v>
          </cell>
          <cell r="Y209">
            <v>9645</v>
          </cell>
          <cell r="Z209">
            <v>3965</v>
          </cell>
          <cell r="AA209">
            <v>3965</v>
          </cell>
          <cell r="AC209">
            <v>11589</v>
          </cell>
          <cell r="AD209">
            <v>6072</v>
          </cell>
          <cell r="AE209">
            <v>5517</v>
          </cell>
          <cell r="AI209">
            <v>26797</v>
          </cell>
          <cell r="AJ209">
            <v>15717</v>
          </cell>
          <cell r="AK209">
            <v>11080</v>
          </cell>
          <cell r="AL209">
            <v>215.3</v>
          </cell>
          <cell r="AM209">
            <v>14810</v>
          </cell>
          <cell r="AN209">
            <v>3112.427048260382</v>
          </cell>
          <cell r="AO209">
            <v>11697.572951739618</v>
          </cell>
          <cell r="AP209">
            <v>41.55</v>
          </cell>
        </row>
        <row r="210">
          <cell r="S210">
            <v>168.21</v>
          </cell>
          <cell r="X210">
            <v>168.02</v>
          </cell>
          <cell r="Y210">
            <v>168.03</v>
          </cell>
          <cell r="Z210">
            <v>168.01</v>
          </cell>
          <cell r="AC210">
            <v>168.2</v>
          </cell>
          <cell r="AD210">
            <v>168.2</v>
          </cell>
          <cell r="AE210">
            <v>168.2</v>
          </cell>
          <cell r="AI210">
            <v>168.11</v>
          </cell>
          <cell r="AJ210">
            <v>168.1</v>
          </cell>
          <cell r="AK210">
            <v>168.13</v>
          </cell>
          <cell r="AM210">
            <v>41.55</v>
          </cell>
          <cell r="AN210">
            <v>41.55</v>
          </cell>
          <cell r="AO210">
            <v>41.55</v>
          </cell>
          <cell r="AP210">
            <v>0</v>
          </cell>
        </row>
        <row r="211">
          <cell r="X211">
            <v>15982</v>
          </cell>
          <cell r="AC211">
            <v>15481</v>
          </cell>
          <cell r="AK211">
            <v>0</v>
          </cell>
          <cell r="AL211">
            <v>16729</v>
          </cell>
          <cell r="AM211">
            <v>52</v>
          </cell>
          <cell r="AN211">
            <v>52</v>
          </cell>
          <cell r="AO211">
            <v>14862</v>
          </cell>
          <cell r="AP211">
            <v>3164.427048260382</v>
          </cell>
        </row>
        <row r="212">
          <cell r="X212">
            <v>13610</v>
          </cell>
          <cell r="AC212">
            <v>11589</v>
          </cell>
          <cell r="AI212">
            <v>26797</v>
          </cell>
          <cell r="AJ212">
            <v>15717</v>
          </cell>
          <cell r="AK212">
            <v>11080</v>
          </cell>
          <cell r="AM212">
            <v>14862</v>
          </cell>
          <cell r="AN212">
            <v>3164.427048260382</v>
          </cell>
          <cell r="AO212">
            <v>11697.572951739618</v>
          </cell>
        </row>
        <row r="220">
          <cell r="G220" t="str">
            <v>Б.В.ЯЩЕНКО</v>
          </cell>
        </row>
        <row r="221">
          <cell r="G221" t="str">
            <v>М.В.ТЕРПИЛО</v>
          </cell>
        </row>
        <row r="222">
          <cell r="G222" t="str">
            <v xml:space="preserve">В.І.МИРГОРОДСЬКИЙ                                  </v>
          </cell>
        </row>
        <row r="223">
          <cell r="G223" t="str">
            <v xml:space="preserve">М.І.ШЕВЧЕНКО                                 </v>
          </cell>
          <cell r="AN223">
            <v>1507.2</v>
          </cell>
        </row>
        <row r="224">
          <cell r="G224" t="str">
            <v>В.Ю.МОНТЬЕВ</v>
          </cell>
        </row>
        <row r="225">
          <cell r="G225" t="str">
            <v xml:space="preserve">О.М.НИКОЛЕНКО      </v>
          </cell>
          <cell r="S225" t="str">
            <v>ТИС.ГРН.</v>
          </cell>
        </row>
        <row r="226">
          <cell r="P226" t="str">
            <v>ТЕЦ-6 ВСЬОГО</v>
          </cell>
          <cell r="Q226" t="str">
            <v>Е/Е</v>
          </cell>
          <cell r="R226" t="str">
            <v xml:space="preserve"> Т/Е</v>
          </cell>
          <cell r="S226" t="str">
            <v xml:space="preserve">ДОП.ВИР. </v>
          </cell>
          <cell r="T226" t="str">
            <v>ДОП.ВИР. СТ.ОРГ.</v>
          </cell>
          <cell r="W226" t="str">
            <v>АК КЕ ВСЬОГО</v>
          </cell>
          <cell r="X226" t="str">
            <v>Е/Е</v>
          </cell>
          <cell r="Y226" t="str">
            <v xml:space="preserve"> Т/Е</v>
          </cell>
          <cell r="Z226" t="str">
            <v>СТАНЦІї ЕЛЕКТРО</v>
          </cell>
          <cell r="AA226" t="str">
            <v>СТАНЦІІ ТЕПЛОВІ</v>
          </cell>
          <cell r="AB226" t="str">
            <v>МЕРЕЖІ ЕЛЕКТРО</v>
          </cell>
          <cell r="AC226" t="str">
            <v>МЕРЕЖІ ТЕПЛОВІ</v>
          </cell>
        </row>
        <row r="229">
          <cell r="P229" t="e">
            <v>#REF!</v>
          </cell>
          <cell r="Q229" t="e">
            <v>#REF!</v>
          </cell>
          <cell r="R229" t="e">
            <v>#REF!</v>
          </cell>
          <cell r="S229" t="str">
            <v>ТИС.ГРН.</v>
          </cell>
          <cell r="T229">
            <v>889</v>
          </cell>
          <cell r="W229" t="e">
            <v>#REF!</v>
          </cell>
          <cell r="X229" t="e">
            <v>#REF!</v>
          </cell>
          <cell r="Y229" t="e">
            <v>#REF!</v>
          </cell>
          <cell r="AP229">
            <v>1507.2</v>
          </cell>
        </row>
        <row r="230">
          <cell r="P230" t="str">
            <v>ТЕЦ-6 ВСЬОГО</v>
          </cell>
          <cell r="Q230" t="str">
            <v>Е/Е</v>
          </cell>
          <cell r="R230" t="str">
            <v xml:space="preserve"> Т/Е</v>
          </cell>
          <cell r="S230" t="str">
            <v xml:space="preserve">ДОП.ВИР. </v>
          </cell>
          <cell r="T230" t="str">
            <v>ДОП.ВИР. СТ.ОРГ.</v>
          </cell>
          <cell r="U230" t="str">
            <v>АК КЕ ВСЬОГО</v>
          </cell>
          <cell r="V230" t="str">
            <v>Е/Е</v>
          </cell>
          <cell r="W230" t="str">
            <v xml:space="preserve"> Т/Е</v>
          </cell>
          <cell r="X230" t="e">
            <v>#REF!</v>
          </cell>
          <cell r="AC230" t="str">
            <v>СТАНЦІї ЕЛЕКТРО</v>
          </cell>
          <cell r="AD230" t="str">
            <v>СТАНЦІІ ТЕПЛОВІ</v>
          </cell>
          <cell r="AE230" t="str">
            <v>МЕРЕЖІ ЕЛЕКТРО</v>
          </cell>
          <cell r="AF230" t="str">
            <v>МЕРЕЖІ ТЕПЛОВІ</v>
          </cell>
        </row>
        <row r="232">
          <cell r="P232" t="e">
            <v>#REF!</v>
          </cell>
          <cell r="S232" t="e">
            <v>#REF!</v>
          </cell>
          <cell r="W232" t="e">
            <v>#REF!</v>
          </cell>
          <cell r="X232" t="e">
            <v>#REF!</v>
          </cell>
        </row>
        <row r="233">
          <cell r="P233">
            <v>2409.6737288135591</v>
          </cell>
          <cell r="Q233">
            <v>1422</v>
          </cell>
          <cell r="R233">
            <v>796.42372881355914</v>
          </cell>
          <cell r="S233">
            <v>1077.625</v>
          </cell>
          <cell r="T233">
            <v>1129</v>
          </cell>
          <cell r="U233">
            <v>23976.15725132322</v>
          </cell>
          <cell r="V233" t="e">
            <v>#REF!</v>
          </cell>
          <cell r="W233">
            <v>44621.157251323224</v>
          </cell>
          <cell r="X233" t="e">
            <v>#REF!</v>
          </cell>
        </row>
        <row r="234">
          <cell r="P234">
            <v>733.8070175438595</v>
          </cell>
          <cell r="Q234">
            <v>1327</v>
          </cell>
          <cell r="R234">
            <v>742.99999999999977</v>
          </cell>
          <cell r="S234">
            <v>605</v>
          </cell>
          <cell r="T234">
            <v>117</v>
          </cell>
          <cell r="U234">
            <v>15320.660540053519</v>
          </cell>
          <cell r="V234" t="e">
            <v>#REF!</v>
          </cell>
          <cell r="W234" t="e">
            <v>#REF!</v>
          </cell>
          <cell r="X234" t="e">
            <v>#REF!</v>
          </cell>
        </row>
        <row r="235">
          <cell r="P235" t="e">
            <v>#REF!</v>
          </cell>
          <cell r="Q235">
            <v>0</v>
          </cell>
          <cell r="R235">
            <v>0</v>
          </cell>
          <cell r="S235">
            <v>897</v>
          </cell>
          <cell r="T235">
            <v>0</v>
          </cell>
          <cell r="W235" t="e">
            <v>#REF!</v>
          </cell>
          <cell r="X235" t="e">
            <v>#REF!</v>
          </cell>
        </row>
        <row r="236">
          <cell r="P236">
            <v>733.8070175438595</v>
          </cell>
          <cell r="S236">
            <v>685</v>
          </cell>
          <cell r="U236">
            <v>15689.007333333333</v>
          </cell>
          <cell r="V236">
            <v>15376.340666666665</v>
          </cell>
          <cell r="W236" t="e">
            <v>#REF!</v>
          </cell>
          <cell r="X236" t="e">
            <v>#REF!</v>
          </cell>
        </row>
        <row r="237">
          <cell r="P237">
            <v>431.86671126969964</v>
          </cell>
          <cell r="Q237">
            <v>63</v>
          </cell>
          <cell r="R237">
            <v>35.423728813559308</v>
          </cell>
          <cell r="S237">
            <v>537.625</v>
          </cell>
          <cell r="T237">
            <v>1012</v>
          </cell>
          <cell r="U237">
            <v>4138.4967112696995</v>
          </cell>
          <cell r="V237">
            <v>4138.4967112696995</v>
          </cell>
          <cell r="W237" t="e">
            <v>#REF!</v>
          </cell>
          <cell r="X237" t="e">
            <v>#REF!</v>
          </cell>
          <cell r="Z237">
            <v>6</v>
          </cell>
          <cell r="AA237">
            <v>6</v>
          </cell>
          <cell r="AB237">
            <v>12</v>
          </cell>
        </row>
        <row r="238">
          <cell r="P238">
            <v>131.12735849056605</v>
          </cell>
          <cell r="S238">
            <v>146.625</v>
          </cell>
          <cell r="U238">
            <v>1220.7727272727273</v>
          </cell>
          <cell r="V238">
            <v>1231.382075471698</v>
          </cell>
          <cell r="W238">
            <v>0</v>
          </cell>
          <cell r="X238">
            <v>0</v>
          </cell>
          <cell r="AG238" t="str">
            <v xml:space="preserve">         Затверджую</v>
          </cell>
        </row>
        <row r="239">
          <cell r="P239">
            <v>42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3586.2745410050566</v>
          </cell>
          <cell r="V239">
            <v>3586.2745410050566</v>
          </cell>
          <cell r="W239">
            <v>2421.3333333333335</v>
          </cell>
          <cell r="X239">
            <v>2421.3333333333335</v>
          </cell>
          <cell r="AG239" t="str">
            <v xml:space="preserve"> Голова правління </v>
          </cell>
        </row>
        <row r="240">
          <cell r="P240">
            <v>12</v>
          </cell>
          <cell r="Q240">
            <v>0</v>
          </cell>
          <cell r="R240">
            <v>0</v>
          </cell>
          <cell r="S240">
            <v>0</v>
          </cell>
          <cell r="U240">
            <v>589</v>
          </cell>
          <cell r="V240">
            <v>589</v>
          </cell>
          <cell r="W240" t="e">
            <v>#REF!</v>
          </cell>
          <cell r="X240" t="e">
            <v>#REF!</v>
          </cell>
          <cell r="AG240" t="str">
            <v xml:space="preserve">                        І.В.Плачков</v>
          </cell>
        </row>
        <row r="241">
          <cell r="P241">
            <v>30</v>
          </cell>
          <cell r="S241">
            <v>0</v>
          </cell>
          <cell r="U241">
            <v>53.583333333333336</v>
          </cell>
          <cell r="V241">
            <v>53.583333333333336</v>
          </cell>
          <cell r="X241">
            <v>0</v>
          </cell>
          <cell r="AC241">
            <v>6</v>
          </cell>
          <cell r="AD241">
            <v>6</v>
          </cell>
          <cell r="AE241">
            <v>12</v>
          </cell>
          <cell r="AG241" t="str">
            <v xml:space="preserve">   "_____" ________2000 р.</v>
          </cell>
        </row>
        <row r="242">
          <cell r="P242" t="e">
            <v>#REF!</v>
          </cell>
          <cell r="S242">
            <v>163</v>
          </cell>
          <cell r="U242">
            <v>-149.73279232827699</v>
          </cell>
          <cell r="V242">
            <v>-149.73279232827699</v>
          </cell>
          <cell r="W242" t="e">
            <v>#REF!</v>
          </cell>
          <cell r="X242" t="e">
            <v>#REF!</v>
          </cell>
        </row>
        <row r="243">
          <cell r="P243">
            <v>180</v>
          </cell>
          <cell r="S243">
            <v>0</v>
          </cell>
          <cell r="U243">
            <v>2421.3333333333335</v>
          </cell>
          <cell r="V243">
            <v>2421.3333333333335</v>
          </cell>
          <cell r="W243">
            <v>2595.8000000000002</v>
          </cell>
          <cell r="X243">
            <v>2401.8000000000002</v>
          </cell>
        </row>
        <row r="244"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U244">
            <v>672.09066666666661</v>
          </cell>
          <cell r="V244">
            <v>672.09066666666661</v>
          </cell>
          <cell r="X244">
            <v>0</v>
          </cell>
          <cell r="AG244" t="str">
            <v xml:space="preserve">         Затверджую</v>
          </cell>
        </row>
        <row r="245">
          <cell r="F245" t="str">
            <v>РОЗРАХУНОК ФІНАНСОВИХ ПОТОКІВ НА   березень  2000 року</v>
          </cell>
          <cell r="P245">
            <v>-165.33333333333334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V245">
            <v>0</v>
          </cell>
          <cell r="W245">
            <v>-798.66666666666674</v>
          </cell>
          <cell r="X245">
            <v>-798.66666666666674</v>
          </cell>
          <cell r="AG245" t="str">
            <v xml:space="preserve"> Голова правління </v>
          </cell>
        </row>
        <row r="246">
          <cell r="F246" t="str">
            <v>ПО ФІЛІАЛАХ АК КИЇВЕНЕРГО</v>
          </cell>
          <cell r="P246">
            <v>450</v>
          </cell>
          <cell r="Q246">
            <v>0</v>
          </cell>
          <cell r="R246">
            <v>0</v>
          </cell>
          <cell r="S246">
            <v>406</v>
          </cell>
          <cell r="T246">
            <v>0</v>
          </cell>
          <cell r="U246">
            <v>4903</v>
          </cell>
          <cell r="V246">
            <v>4635</v>
          </cell>
          <cell r="W246">
            <v>0</v>
          </cell>
          <cell r="X246">
            <v>0</v>
          </cell>
          <cell r="AG246" t="str">
            <v xml:space="preserve">                        І.В.Плачков</v>
          </cell>
        </row>
        <row r="247">
          <cell r="P247">
            <v>1174</v>
          </cell>
          <cell r="S247">
            <v>0</v>
          </cell>
          <cell r="U247">
            <v>2921</v>
          </cell>
          <cell r="V247">
            <v>2921</v>
          </cell>
          <cell r="X247">
            <v>0</v>
          </cell>
          <cell r="AG247" t="str">
            <v xml:space="preserve">   "_____" ________2000 р.</v>
          </cell>
        </row>
        <row r="248">
          <cell r="P248">
            <v>4</v>
          </cell>
          <cell r="S248">
            <v>0</v>
          </cell>
          <cell r="V248">
            <v>0</v>
          </cell>
          <cell r="W248">
            <v>298.7</v>
          </cell>
          <cell r="X248">
            <v>298.7</v>
          </cell>
        </row>
        <row r="249">
          <cell r="P249">
            <v>-100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U249">
            <v>-578</v>
          </cell>
          <cell r="V249">
            <v>-578</v>
          </cell>
          <cell r="W249">
            <v>200</v>
          </cell>
          <cell r="X249">
            <v>200</v>
          </cell>
        </row>
        <row r="250"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  <cell r="X250">
            <v>0</v>
          </cell>
        </row>
        <row r="251">
          <cell r="F251" t="str">
            <v>РОЗРАХУНОК ФІНАНСОВИХ ПОТОКІВ НА   березень  2000 року</v>
          </cell>
          <cell r="P251">
            <v>91.8</v>
          </cell>
          <cell r="Q251">
            <v>36</v>
          </cell>
          <cell r="R251">
            <v>55.8</v>
          </cell>
          <cell r="S251">
            <v>0</v>
          </cell>
          <cell r="T251">
            <v>0</v>
          </cell>
          <cell r="V251">
            <v>0</v>
          </cell>
          <cell r="W251">
            <v>134.1</v>
          </cell>
          <cell r="X251">
            <v>134.1</v>
          </cell>
          <cell r="AI251" t="str">
            <v>тис.грн.</v>
          </cell>
        </row>
        <row r="252">
          <cell r="F252" t="str">
            <v>ВИКОН.ДИР.</v>
          </cell>
          <cell r="G252" t="str">
            <v>АПАРАТ ЕЛЕКТРО</v>
          </cell>
          <cell r="H252" t="str">
            <v>АПАРАТ ТЕПЛО</v>
          </cell>
          <cell r="P252" t="str">
            <v>КМ</v>
          </cell>
          <cell r="Q252" t="str">
            <v>ТМ</v>
          </cell>
          <cell r="S252" t="str">
            <v>КТМ</v>
          </cell>
          <cell r="T252" t="str">
            <v>ВИРОБН</v>
          </cell>
          <cell r="U252" t="str">
            <v>ПЕРЕД</v>
          </cell>
          <cell r="V252">
            <v>331</v>
          </cell>
          <cell r="W252" t="e">
            <v>#REF!</v>
          </cell>
          <cell r="X252" t="str">
            <v>ТЕЦ-5 ВСЬОГО</v>
          </cell>
          <cell r="Y252" t="str">
            <v>Е/Е</v>
          </cell>
          <cell r="Z252" t="str">
            <v xml:space="preserve"> Т/Е</v>
          </cell>
          <cell r="AC252" t="str">
            <v>ТЕЦ-6 ВСЬОГО</v>
          </cell>
          <cell r="AD252" t="str">
            <v>Е/Е</v>
          </cell>
          <cell r="AE252" t="str">
            <v xml:space="preserve"> Т/Е</v>
          </cell>
          <cell r="AF252" t="str">
            <v>ТРМ ВСЬОГО</v>
          </cell>
          <cell r="AG252" t="str">
            <v>ТРМ  АК КЕ</v>
          </cell>
          <cell r="AH252" t="str">
            <v>ТРМ СТОР</v>
          </cell>
          <cell r="AI252" t="str">
            <v>АК КЕ осн.вир.</v>
          </cell>
          <cell r="AJ252" t="str">
            <v>АК КЕ ВСЬОГО</v>
          </cell>
          <cell r="AK252" t="str">
            <v xml:space="preserve"> Т/Е</v>
          </cell>
          <cell r="AM252" t="str">
            <v>СТАНЦІї ЕЛЕКТРО</v>
          </cell>
          <cell r="AN252" t="str">
            <v>СТАНЦІІ ТЕПЛОВІ</v>
          </cell>
          <cell r="AO252" t="str">
            <v>МЕРЕЖІ ЕЛЕКТРО</v>
          </cell>
          <cell r="AP252" t="str">
            <v>МЕРЕЖІ ТЕПЛОВІ</v>
          </cell>
        </row>
        <row r="253">
          <cell r="F253">
            <v>5353.1970000000001</v>
          </cell>
          <cell r="P253">
            <v>3631.1559999999999</v>
          </cell>
          <cell r="S253">
            <v>9526.8578787878778</v>
          </cell>
          <cell r="U253">
            <v>200</v>
          </cell>
          <cell r="V253">
            <v>200</v>
          </cell>
          <cell r="W253">
            <v>580</v>
          </cell>
          <cell r="X253">
            <v>2672.4863636363625</v>
          </cell>
          <cell r="AC253">
            <v>1389.1963636363635</v>
          </cell>
          <cell r="AF253">
            <v>4185.9539393939394</v>
          </cell>
          <cell r="AG253">
            <v>3391.2</v>
          </cell>
          <cell r="AH253">
            <v>794.7539393939395</v>
          </cell>
          <cell r="AI253">
            <v>27896.847545454541</v>
          </cell>
        </row>
        <row r="254">
          <cell r="V254">
            <v>0</v>
          </cell>
          <cell r="W254">
            <v>0</v>
          </cell>
          <cell r="X254">
            <v>0</v>
          </cell>
        </row>
        <row r="255">
          <cell r="F255" t="e">
            <v>#REF!</v>
          </cell>
          <cell r="G255">
            <v>2614</v>
          </cell>
          <cell r="H255">
            <v>3572.1970000000001</v>
          </cell>
          <cell r="P255">
            <v>3631.1559999999999</v>
          </cell>
          <cell r="Q255">
            <v>0</v>
          </cell>
          <cell r="R255">
            <v>0</v>
          </cell>
          <cell r="S255">
            <v>9526.8578787878778</v>
          </cell>
          <cell r="T255">
            <v>2010.6708606060602</v>
          </cell>
          <cell r="U255">
            <v>2621.0370181818184</v>
          </cell>
          <cell r="V255">
            <v>0</v>
          </cell>
          <cell r="W255">
            <v>0</v>
          </cell>
          <cell r="X255">
            <v>2672.4863636363625</v>
          </cell>
          <cell r="Y255">
            <v>1687</v>
          </cell>
          <cell r="Z255">
            <v>695.48636363636342</v>
          </cell>
          <cell r="AA255">
            <v>0</v>
          </cell>
          <cell r="AB255">
            <v>0</v>
          </cell>
          <cell r="AC255">
            <v>1389.1963636363635</v>
          </cell>
          <cell r="AD255">
            <v>683</v>
          </cell>
          <cell r="AE255">
            <v>621.19636363636255</v>
          </cell>
          <cell r="AF255">
            <v>4185.9539393939394</v>
          </cell>
          <cell r="AG255">
            <v>3391.2</v>
          </cell>
          <cell r="AH255">
            <v>794.7539393939395</v>
          </cell>
          <cell r="AI255" t="e">
            <v>#REF!</v>
          </cell>
          <cell r="AK255">
            <v>50607.25</v>
          </cell>
        </row>
        <row r="256">
          <cell r="F256" t="e">
            <v>#REF!</v>
          </cell>
          <cell r="G256">
            <v>2402</v>
          </cell>
          <cell r="H256">
            <v>3242.5</v>
          </cell>
          <cell r="P256">
            <v>1276.2359999999999</v>
          </cell>
          <cell r="S256">
            <v>5217.4833333333318</v>
          </cell>
          <cell r="T256">
            <v>1249.7813333333329</v>
          </cell>
          <cell r="U256">
            <v>1143.1520000000005</v>
          </cell>
          <cell r="V256">
            <v>366</v>
          </cell>
          <cell r="W256" t="e">
            <v>#REF!</v>
          </cell>
          <cell r="X256">
            <v>1178.9999999999986</v>
          </cell>
          <cell r="Y256">
            <v>995</v>
          </cell>
          <cell r="Z256">
            <v>410.19999999999976</v>
          </cell>
          <cell r="AC256">
            <v>204.39999999999986</v>
          </cell>
          <cell r="AD256">
            <v>149</v>
          </cell>
          <cell r="AE256">
            <v>135.79999999999887</v>
          </cell>
          <cell r="AF256">
            <v>314.4666666666667</v>
          </cell>
          <cell r="AG256">
            <v>497.99999999999977</v>
          </cell>
          <cell r="AH256">
            <v>177.46666666666684</v>
          </cell>
          <cell r="AI256" t="e">
            <v>#REF!</v>
          </cell>
          <cell r="AK256" t="e">
            <v>#REF!</v>
          </cell>
        </row>
        <row r="257">
          <cell r="F257" t="e">
            <v>#REF!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0</v>
          </cell>
          <cell r="V257">
            <v>0</v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  <cell r="AA257">
            <v>0</v>
          </cell>
          <cell r="AB257">
            <v>0</v>
          </cell>
          <cell r="AC257">
            <v>0</v>
          </cell>
          <cell r="AD257">
            <v>0</v>
          </cell>
          <cell r="AE257">
            <v>0</v>
          </cell>
          <cell r="AF257">
            <v>0</v>
          </cell>
          <cell r="AG257">
            <v>0</v>
          </cell>
          <cell r="AH257">
            <v>0</v>
          </cell>
          <cell r="AI257" t="e">
            <v>#REF!</v>
          </cell>
          <cell r="AK257" t="str">
            <v>тис.грн.</v>
          </cell>
        </row>
        <row r="258">
          <cell r="F258">
            <v>26797</v>
          </cell>
          <cell r="G258" t="str">
            <v>АПАРАТ ЕЛЕКТРО</v>
          </cell>
          <cell r="H258" t="str">
            <v>АПАРАТ ТЕПЛО</v>
          </cell>
          <cell r="P258" t="str">
            <v>КМ</v>
          </cell>
          <cell r="Q258" t="str">
            <v>ТМ</v>
          </cell>
          <cell r="S258" t="str">
            <v>КТМ</v>
          </cell>
          <cell r="T258" t="str">
            <v>ВИРОБН</v>
          </cell>
          <cell r="U258" t="str">
            <v>ПЕРЕД</v>
          </cell>
          <cell r="V258">
            <v>0</v>
          </cell>
          <cell r="W258" t="e">
            <v>#REF!</v>
          </cell>
          <cell r="X258" t="str">
            <v>ТЕЦ-5 ВСЬОГО</v>
          </cell>
          <cell r="Y258" t="str">
            <v>Е/Е</v>
          </cell>
          <cell r="Z258" t="str">
            <v xml:space="preserve"> Т/Е</v>
          </cell>
          <cell r="AC258" t="str">
            <v>ТЕЦ-6 ВСЬОГО</v>
          </cell>
          <cell r="AD258" t="str">
            <v>Е/Е</v>
          </cell>
          <cell r="AE258" t="str">
            <v xml:space="preserve"> Т/Е</v>
          </cell>
          <cell r="AF258" t="str">
            <v>ТРМ ВСЬОГО</v>
          </cell>
          <cell r="AG258" t="str">
            <v>ТРМ  АК КЕ</v>
          </cell>
          <cell r="AH258" t="str">
            <v>ТРМ СТОР</v>
          </cell>
          <cell r="AI258">
            <v>26797</v>
          </cell>
          <cell r="AJ258" t="str">
            <v>ДОП.ВИР. СТ.ОРГ.</v>
          </cell>
          <cell r="AK258" t="str">
            <v>АК КЕ осн.вир.</v>
          </cell>
          <cell r="AL258" t="str">
            <v>АК КЕ ВСЬОГО</v>
          </cell>
          <cell r="AM258" t="str">
            <v xml:space="preserve"> Т/Е</v>
          </cell>
          <cell r="AO258" t="str">
            <v>СТАНЦІї ЕЛЕКТРО</v>
          </cell>
          <cell r="AP258" t="str">
            <v>СТАНЦІІ ТЕПЛОВІ</v>
          </cell>
        </row>
        <row r="259">
          <cell r="F259">
            <v>5607</v>
          </cell>
          <cell r="P259">
            <v>5528.9166666666661</v>
          </cell>
          <cell r="S259">
            <v>11148.516969696972</v>
          </cell>
          <cell r="U259">
            <v>2217</v>
          </cell>
          <cell r="V259">
            <v>2217</v>
          </cell>
          <cell r="W259" t="e">
            <v>#REF!</v>
          </cell>
          <cell r="X259">
            <v>3572.9196969697005</v>
          </cell>
          <cell r="AC259">
            <v>1815.6175757575729</v>
          </cell>
          <cell r="AF259">
            <v>5288.3842424242421</v>
          </cell>
          <cell r="AG259">
            <v>4487.3999999999996</v>
          </cell>
          <cell r="AH259">
            <v>801.98424242424232</v>
          </cell>
          <cell r="AI259">
            <v>5607</v>
          </cell>
          <cell r="AJ259">
            <v>7599</v>
          </cell>
          <cell r="AK259">
            <v>32648.355151515156</v>
          </cell>
        </row>
        <row r="260">
          <cell r="F260" t="e">
            <v>#REF!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0</v>
          </cell>
          <cell r="V260">
            <v>0</v>
          </cell>
          <cell r="W260">
            <v>0</v>
          </cell>
          <cell r="X260">
            <v>0</v>
          </cell>
          <cell r="Y260">
            <v>0</v>
          </cell>
          <cell r="Z260">
            <v>0</v>
          </cell>
          <cell r="AA260">
            <v>0</v>
          </cell>
          <cell r="AB260">
            <v>0</v>
          </cell>
          <cell r="AC260">
            <v>0</v>
          </cell>
          <cell r="AD260">
            <v>0</v>
          </cell>
          <cell r="AE260">
            <v>0</v>
          </cell>
          <cell r="AF260">
            <v>0</v>
          </cell>
          <cell r="AG260">
            <v>0</v>
          </cell>
          <cell r="AH260">
            <v>0</v>
          </cell>
          <cell r="AI260" t="e">
            <v>#REF!</v>
          </cell>
        </row>
        <row r="261">
          <cell r="F261">
            <v>721.80000000000007</v>
          </cell>
          <cell r="G261">
            <v>1680.0409150901905</v>
          </cell>
          <cell r="H261">
            <v>3353.9590849098108</v>
          </cell>
          <cell r="P261">
            <v>5528.9166666666661</v>
          </cell>
          <cell r="Q261">
            <v>0</v>
          </cell>
          <cell r="R261">
            <v>0</v>
          </cell>
          <cell r="S261">
            <v>11148.516969696972</v>
          </cell>
          <cell r="T261">
            <v>4612.7199818181807</v>
          </cell>
          <cell r="U261">
            <v>3068.7969878787876</v>
          </cell>
          <cell r="V261">
            <v>0</v>
          </cell>
          <cell r="W261">
            <v>0</v>
          </cell>
          <cell r="X261">
            <v>3572.9196969697005</v>
          </cell>
          <cell r="Y261">
            <v>1788</v>
          </cell>
          <cell r="Z261">
            <v>1559.9196969696968</v>
          </cell>
          <cell r="AA261">
            <v>0</v>
          </cell>
          <cell r="AB261">
            <v>0</v>
          </cell>
          <cell r="AC261">
            <v>1815.6175757575729</v>
          </cell>
          <cell r="AD261">
            <v>666</v>
          </cell>
          <cell r="AE261">
            <v>979.61757575757656</v>
          </cell>
          <cell r="AF261">
            <v>5288.3842424242421</v>
          </cell>
          <cell r="AG261">
            <v>4487.3999999999996</v>
          </cell>
          <cell r="AH261">
            <v>801.98424242424232</v>
          </cell>
          <cell r="AI261">
            <v>721.80000000000007</v>
          </cell>
          <cell r="AJ261">
            <v>0</v>
          </cell>
          <cell r="AK261">
            <v>95584.228051948041</v>
          </cell>
          <cell r="AM261">
            <v>78593.25</v>
          </cell>
        </row>
        <row r="262">
          <cell r="F262">
            <v>0</v>
          </cell>
          <cell r="G262">
            <v>1518.0409150901905</v>
          </cell>
          <cell r="H262">
            <v>2928.9590849098108</v>
          </cell>
          <cell r="P262">
            <v>3433.9999999999991</v>
          </cell>
          <cell r="Q262" t="e">
            <v>#REF!</v>
          </cell>
          <cell r="R262" t="e">
            <v>#REF!</v>
          </cell>
          <cell r="S262">
            <v>4201.3333333333358</v>
          </cell>
          <cell r="T262">
            <v>3752.599999999999</v>
          </cell>
          <cell r="U262">
            <v>1487.7333333333331</v>
          </cell>
          <cell r="V262">
            <v>3661</v>
          </cell>
          <cell r="W262" t="e">
            <v>#REF!</v>
          </cell>
          <cell r="X262">
            <v>1311.3333333333371</v>
          </cell>
          <cell r="Y262">
            <v>1280</v>
          </cell>
          <cell r="Z262">
            <v>1117.333333333333</v>
          </cell>
          <cell r="AC262">
            <v>513.66666666666367</v>
          </cell>
          <cell r="AD262">
            <v>309</v>
          </cell>
          <cell r="AE262">
            <v>454.66666666666742</v>
          </cell>
          <cell r="AF262">
            <v>1352.6666666666665</v>
          </cell>
          <cell r="AG262">
            <v>1658.3999999999996</v>
          </cell>
          <cell r="AH262">
            <v>-304.73333333333335</v>
          </cell>
          <cell r="AI262">
            <v>0</v>
          </cell>
          <cell r="AJ262">
            <v>-2455</v>
          </cell>
          <cell r="AK262">
            <v>76701.57290043289</v>
          </cell>
          <cell r="AM262">
            <v>17214.890476190481</v>
          </cell>
        </row>
        <row r="263">
          <cell r="F263" t="e">
            <v>#REF!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>
            <v>0</v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  <cell r="AA263">
            <v>0</v>
          </cell>
          <cell r="AB263">
            <v>0</v>
          </cell>
          <cell r="AC263">
            <v>0</v>
          </cell>
          <cell r="AD263">
            <v>0</v>
          </cell>
          <cell r="AE263">
            <v>0</v>
          </cell>
          <cell r="AF263">
            <v>0</v>
          </cell>
          <cell r="AG263">
            <v>0</v>
          </cell>
          <cell r="AH263">
            <v>0</v>
          </cell>
          <cell r="AI263" t="e">
            <v>#REF!</v>
          </cell>
          <cell r="AK263">
            <v>67522.157142857148</v>
          </cell>
        </row>
        <row r="264">
          <cell r="F264">
            <v>3500</v>
          </cell>
          <cell r="P264">
            <v>295.8070175438595</v>
          </cell>
          <cell r="Q264">
            <v>178</v>
          </cell>
          <cell r="R264">
            <v>99</v>
          </cell>
          <cell r="S264">
            <v>0</v>
          </cell>
          <cell r="T264">
            <v>0</v>
          </cell>
          <cell r="U264">
            <v>1603.0000000000005</v>
          </cell>
          <cell r="V264">
            <v>1558.3333333333326</v>
          </cell>
          <cell r="W264">
            <v>0</v>
          </cell>
          <cell r="X264" t="e">
            <v>#REF!</v>
          </cell>
          <cell r="AI264">
            <v>3500</v>
          </cell>
          <cell r="AK264">
            <v>41877</v>
          </cell>
        </row>
        <row r="265">
          <cell r="F265">
            <v>0</v>
          </cell>
          <cell r="P265">
            <v>168</v>
          </cell>
          <cell r="Q265">
            <v>108</v>
          </cell>
          <cell r="R265">
            <v>60</v>
          </cell>
          <cell r="S265">
            <v>0</v>
          </cell>
          <cell r="T265">
            <v>16</v>
          </cell>
          <cell r="U265">
            <v>405.33333333333348</v>
          </cell>
          <cell r="AI265">
            <v>0</v>
          </cell>
          <cell r="AK265">
            <v>15510</v>
          </cell>
        </row>
        <row r="266">
          <cell r="F266">
            <v>538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0</v>
          </cell>
          <cell r="V266">
            <v>0</v>
          </cell>
          <cell r="W266">
            <v>0</v>
          </cell>
          <cell r="X266">
            <v>0</v>
          </cell>
          <cell r="Y266">
            <v>0</v>
          </cell>
          <cell r="Z266">
            <v>0</v>
          </cell>
          <cell r="AA266">
            <v>0</v>
          </cell>
          <cell r="AB266">
            <v>0</v>
          </cell>
          <cell r="AC266">
            <v>0</v>
          </cell>
          <cell r="AD266">
            <v>0</v>
          </cell>
          <cell r="AE266">
            <v>0</v>
          </cell>
          <cell r="AF266">
            <v>0</v>
          </cell>
          <cell r="AG266">
            <v>0</v>
          </cell>
          <cell r="AH266">
            <v>0</v>
          </cell>
          <cell r="AI266">
            <v>538</v>
          </cell>
          <cell r="AK266">
            <v>6362.1571428571433</v>
          </cell>
        </row>
        <row r="267">
          <cell r="F267" t="e">
            <v>#REF!</v>
          </cell>
          <cell r="P267">
            <v>29</v>
          </cell>
          <cell r="Q267">
            <v>20</v>
          </cell>
          <cell r="R267">
            <v>11</v>
          </cell>
          <cell r="S267">
            <v>0</v>
          </cell>
          <cell r="T267">
            <v>12</v>
          </cell>
          <cell r="U267">
            <v>702.66666666666697</v>
          </cell>
          <cell r="V267">
            <v>637.66666666666674</v>
          </cell>
          <cell r="AI267" t="e">
            <v>#REF!</v>
          </cell>
          <cell r="AK267">
            <v>660.3</v>
          </cell>
        </row>
        <row r="268">
          <cell r="F268">
            <v>295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U268">
            <v>0</v>
          </cell>
          <cell r="V268">
            <v>11</v>
          </cell>
          <cell r="X268">
            <v>0</v>
          </cell>
          <cell r="AC268">
            <v>0</v>
          </cell>
          <cell r="AF268">
            <v>0</v>
          </cell>
          <cell r="AG268">
            <v>0</v>
          </cell>
          <cell r="AH268">
            <v>0</v>
          </cell>
          <cell r="AI268">
            <v>295</v>
          </cell>
          <cell r="AK268">
            <v>0</v>
          </cell>
        </row>
        <row r="269">
          <cell r="F269" t="e">
            <v>#REF!</v>
          </cell>
          <cell r="P269">
            <v>3631.1559999999999</v>
          </cell>
          <cell r="Q269">
            <v>0</v>
          </cell>
          <cell r="R269">
            <v>0</v>
          </cell>
          <cell r="S269">
            <v>9526.8578787878778</v>
          </cell>
          <cell r="T269">
            <v>0</v>
          </cell>
          <cell r="U269">
            <v>0</v>
          </cell>
          <cell r="V269">
            <v>0</v>
          </cell>
          <cell r="W269">
            <v>0</v>
          </cell>
          <cell r="X269">
            <v>2672.4863636363625</v>
          </cell>
          <cell r="Y269">
            <v>0</v>
          </cell>
          <cell r="Z269">
            <v>0</v>
          </cell>
          <cell r="AA269">
            <v>0</v>
          </cell>
          <cell r="AB269">
            <v>0</v>
          </cell>
          <cell r="AC269">
            <v>1389.1963636363635</v>
          </cell>
          <cell r="AD269">
            <v>0</v>
          </cell>
          <cell r="AE269">
            <v>0</v>
          </cell>
          <cell r="AF269">
            <v>4185.9539393939394</v>
          </cell>
          <cell r="AG269">
            <v>3391.2</v>
          </cell>
          <cell r="AH269">
            <v>794.7539393939395</v>
          </cell>
          <cell r="AI269" t="e">
            <v>#REF!</v>
          </cell>
          <cell r="AK269">
            <v>1380.8571428571431</v>
          </cell>
        </row>
        <row r="270">
          <cell r="F270">
            <v>1708.6970000000001</v>
          </cell>
          <cell r="P270">
            <v>1864.5200000000002</v>
          </cell>
          <cell r="Q270">
            <v>0</v>
          </cell>
          <cell r="R270">
            <v>0</v>
          </cell>
          <cell r="S270">
            <v>3624.1866666666665</v>
          </cell>
          <cell r="T270">
            <v>611.67619393939378</v>
          </cell>
          <cell r="U270">
            <v>622.76501818181805</v>
          </cell>
          <cell r="V270">
            <v>0</v>
          </cell>
          <cell r="W270">
            <v>0</v>
          </cell>
          <cell r="X270">
            <v>1667.4500000000003</v>
          </cell>
          <cell r="Y270">
            <v>790</v>
          </cell>
          <cell r="Z270">
            <v>326.08636363636373</v>
          </cell>
          <cell r="AA270">
            <v>0</v>
          </cell>
          <cell r="AB270">
            <v>0</v>
          </cell>
          <cell r="AC270">
            <v>821.09333333333336</v>
          </cell>
          <cell r="AD270">
            <v>205</v>
          </cell>
          <cell r="AE270">
            <v>186.72969696969702</v>
          </cell>
          <cell r="AF270">
            <v>2892.76</v>
          </cell>
          <cell r="AG270">
            <v>1914.2</v>
          </cell>
          <cell r="AH270">
            <v>617.55999999999995</v>
          </cell>
          <cell r="AI270">
            <v>13501.707000000002</v>
          </cell>
          <cell r="AK270">
            <v>3500</v>
          </cell>
        </row>
        <row r="271">
          <cell r="F271">
            <v>541.697</v>
          </cell>
          <cell r="G271">
            <v>212</v>
          </cell>
          <cell r="H271">
            <v>329.697</v>
          </cell>
          <cell r="P271">
            <v>904.32</v>
          </cell>
          <cell r="S271">
            <v>1900.3199999999997</v>
          </cell>
          <cell r="T271">
            <v>598.00952727272715</v>
          </cell>
          <cell r="U271">
            <v>622.76501818181805</v>
          </cell>
          <cell r="X271">
            <v>643.65000000000009</v>
          </cell>
          <cell r="Y271">
            <v>288</v>
          </cell>
          <cell r="Z271">
            <v>119.28636363636366</v>
          </cell>
          <cell r="AC271">
            <v>537.76</v>
          </cell>
          <cell r="AD271">
            <v>198</v>
          </cell>
          <cell r="AE271">
            <v>180.39636363636367</v>
          </cell>
          <cell r="AF271">
            <v>1730.76</v>
          </cell>
          <cell r="AG271">
            <v>1429.2</v>
          </cell>
          <cell r="AH271">
            <v>301.55999999999995</v>
          </cell>
          <cell r="AI271">
            <v>6683.5069999999996</v>
          </cell>
          <cell r="AK271">
            <v>0</v>
          </cell>
        </row>
        <row r="272">
          <cell r="F272">
            <v>0</v>
          </cell>
          <cell r="P272">
            <v>0</v>
          </cell>
          <cell r="Q272">
            <v>0</v>
          </cell>
          <cell r="R272">
            <v>0</v>
          </cell>
          <cell r="S272">
            <v>13.666666666666666</v>
          </cell>
          <cell r="T272">
            <v>13.666666666666666</v>
          </cell>
          <cell r="U272">
            <v>0</v>
          </cell>
          <cell r="V272">
            <v>0</v>
          </cell>
          <cell r="W272">
            <v>0</v>
          </cell>
          <cell r="X272">
            <v>708.80000000000007</v>
          </cell>
          <cell r="Y272">
            <v>502</v>
          </cell>
          <cell r="Z272">
            <v>206.80000000000007</v>
          </cell>
          <cell r="AA272">
            <v>0</v>
          </cell>
          <cell r="AB272">
            <v>0</v>
          </cell>
          <cell r="AC272">
            <v>-0.66666666666666607</v>
          </cell>
          <cell r="AD272">
            <v>7</v>
          </cell>
          <cell r="AE272">
            <v>6.3333333333333339</v>
          </cell>
          <cell r="AF272">
            <v>0</v>
          </cell>
          <cell r="AG272">
            <v>0</v>
          </cell>
          <cell r="AH272">
            <v>0</v>
          </cell>
          <cell r="AI272">
            <v>721.80000000000007</v>
          </cell>
          <cell r="AK272">
            <v>821</v>
          </cell>
        </row>
        <row r="273">
          <cell r="F273">
            <v>1167</v>
          </cell>
          <cell r="P273">
            <v>949</v>
          </cell>
          <cell r="Q273">
            <v>0</v>
          </cell>
          <cell r="R273">
            <v>0</v>
          </cell>
          <cell r="S273">
            <v>1193</v>
          </cell>
          <cell r="T273">
            <v>0</v>
          </cell>
          <cell r="U273">
            <v>0</v>
          </cell>
          <cell r="V273">
            <v>0</v>
          </cell>
          <cell r="W273">
            <v>0</v>
          </cell>
          <cell r="X273">
            <v>311</v>
          </cell>
          <cell r="Y273">
            <v>0</v>
          </cell>
          <cell r="Z273">
            <v>0</v>
          </cell>
          <cell r="AA273">
            <v>0</v>
          </cell>
          <cell r="AB273">
            <v>0</v>
          </cell>
          <cell r="AC273">
            <v>284</v>
          </cell>
          <cell r="AD273">
            <v>0</v>
          </cell>
          <cell r="AE273">
            <v>0</v>
          </cell>
          <cell r="AF273">
            <v>626</v>
          </cell>
          <cell r="AG273">
            <v>265</v>
          </cell>
          <cell r="AH273">
            <v>0</v>
          </cell>
          <cell r="AI273">
            <v>4672</v>
          </cell>
          <cell r="AK273">
            <v>3580</v>
          </cell>
        </row>
        <row r="274">
          <cell r="F274">
            <v>133</v>
          </cell>
          <cell r="P274">
            <v>300</v>
          </cell>
          <cell r="S274">
            <v>603</v>
          </cell>
          <cell r="X274">
            <v>115</v>
          </cell>
          <cell r="AC274">
            <v>96</v>
          </cell>
          <cell r="AF274">
            <v>361</v>
          </cell>
          <cell r="AG274">
            <v>0</v>
          </cell>
          <cell r="AH274">
            <v>0</v>
          </cell>
          <cell r="AI274">
            <v>1640</v>
          </cell>
          <cell r="AK274">
            <v>193</v>
          </cell>
        </row>
        <row r="275">
          <cell r="F275">
            <v>770</v>
          </cell>
          <cell r="P275">
            <v>4</v>
          </cell>
          <cell r="Q275">
            <v>0</v>
          </cell>
          <cell r="R275">
            <v>0</v>
          </cell>
          <cell r="S275">
            <v>15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30</v>
          </cell>
          <cell r="Y275">
            <v>0</v>
          </cell>
          <cell r="Z275">
            <v>0</v>
          </cell>
          <cell r="AA275">
            <v>0</v>
          </cell>
          <cell r="AB275">
            <v>0</v>
          </cell>
          <cell r="AC275">
            <v>8</v>
          </cell>
          <cell r="AD275">
            <v>0</v>
          </cell>
          <cell r="AE275">
            <v>0</v>
          </cell>
          <cell r="AF275">
            <v>15</v>
          </cell>
          <cell r="AG275">
            <v>15</v>
          </cell>
          <cell r="AH275">
            <v>0</v>
          </cell>
          <cell r="AI275">
            <v>952</v>
          </cell>
          <cell r="AK275">
            <v>100170.5122943723</v>
          </cell>
        </row>
        <row r="276">
          <cell r="F276">
            <v>60</v>
          </cell>
          <cell r="P276">
            <v>500</v>
          </cell>
          <cell r="Q276">
            <v>0</v>
          </cell>
          <cell r="R276">
            <v>0</v>
          </cell>
          <cell r="S276">
            <v>430</v>
          </cell>
          <cell r="T276">
            <v>710.90664848484835</v>
          </cell>
          <cell r="U276">
            <v>725.94365454545448</v>
          </cell>
          <cell r="V276">
            <v>0</v>
          </cell>
          <cell r="W276">
            <v>0</v>
          </cell>
          <cell r="X276">
            <v>100</v>
          </cell>
          <cell r="Y276">
            <v>549</v>
          </cell>
          <cell r="Z276">
            <v>479.58636363636367</v>
          </cell>
          <cell r="AA276">
            <v>0</v>
          </cell>
          <cell r="AB276">
            <v>9</v>
          </cell>
          <cell r="AC276">
            <v>130</v>
          </cell>
          <cell r="AD276">
            <v>149</v>
          </cell>
          <cell r="AE276">
            <v>219.28424242424248</v>
          </cell>
          <cell r="AF276">
            <v>150</v>
          </cell>
          <cell r="AG276">
            <v>150</v>
          </cell>
          <cell r="AH276">
            <v>674.01757575757563</v>
          </cell>
          <cell r="AI276">
            <v>1370</v>
          </cell>
          <cell r="AK276">
            <v>16370.473333333333</v>
          </cell>
        </row>
        <row r="277">
          <cell r="F277">
            <v>204</v>
          </cell>
          <cell r="G277">
            <v>162</v>
          </cell>
          <cell r="H277">
            <v>425</v>
          </cell>
          <cell r="P277">
            <v>145</v>
          </cell>
          <cell r="S277">
            <v>145</v>
          </cell>
          <cell r="T277">
            <v>697.23998181818172</v>
          </cell>
          <cell r="U277">
            <v>725.94365454545448</v>
          </cell>
          <cell r="X277">
            <v>66</v>
          </cell>
          <cell r="Y277">
            <v>204</v>
          </cell>
          <cell r="Z277">
            <v>177.58636363636367</v>
          </cell>
          <cell r="AC277">
            <v>50</v>
          </cell>
          <cell r="AD277">
            <v>144</v>
          </cell>
          <cell r="AE277">
            <v>210.95090909090914</v>
          </cell>
          <cell r="AF277">
            <v>100</v>
          </cell>
          <cell r="AG277">
            <v>100</v>
          </cell>
          <cell r="AH277">
            <v>0</v>
          </cell>
          <cell r="AI277">
            <v>710</v>
          </cell>
          <cell r="AK277">
            <v>6760.8399999999992</v>
          </cell>
        </row>
        <row r="278">
          <cell r="F278">
            <v>0</v>
          </cell>
          <cell r="P278">
            <v>11.200000000000001</v>
          </cell>
          <cell r="Q278">
            <v>0</v>
          </cell>
          <cell r="R278">
            <v>0</v>
          </cell>
          <cell r="S278">
            <v>267.2</v>
          </cell>
          <cell r="T278">
            <v>0</v>
          </cell>
          <cell r="U278">
            <v>0</v>
          </cell>
          <cell r="V278">
            <v>0</v>
          </cell>
          <cell r="W278">
            <v>0</v>
          </cell>
          <cell r="X278">
            <v>4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>
            <v>0</v>
          </cell>
          <cell r="AD278">
            <v>0</v>
          </cell>
          <cell r="AE278">
            <v>0</v>
          </cell>
          <cell r="AF278">
            <v>536</v>
          </cell>
          <cell r="AG278">
            <v>220</v>
          </cell>
          <cell r="AH278">
            <v>316</v>
          </cell>
          <cell r="AI278">
            <v>1174.4000000000001</v>
          </cell>
          <cell r="AK278">
            <v>660.3</v>
          </cell>
        </row>
        <row r="279">
          <cell r="F279">
            <v>0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0</v>
          </cell>
          <cell r="V279">
            <v>0</v>
          </cell>
          <cell r="W279">
            <v>0</v>
          </cell>
          <cell r="X279">
            <v>4</v>
          </cell>
          <cell r="Y279">
            <v>0</v>
          </cell>
          <cell r="Z279">
            <v>0</v>
          </cell>
          <cell r="AA279">
            <v>0</v>
          </cell>
          <cell r="AB279">
            <v>9</v>
          </cell>
          <cell r="AC279">
            <v>0</v>
          </cell>
          <cell r="AD279">
            <v>0</v>
          </cell>
          <cell r="AE279">
            <v>0</v>
          </cell>
          <cell r="AF279">
            <v>0</v>
          </cell>
          <cell r="AG279">
            <v>0</v>
          </cell>
          <cell r="AH279">
            <v>0</v>
          </cell>
          <cell r="AI279">
            <v>4</v>
          </cell>
          <cell r="AK279">
            <v>4987</v>
          </cell>
        </row>
        <row r="280">
          <cell r="F280">
            <v>0</v>
          </cell>
          <cell r="P280">
            <v>11.200000000000001</v>
          </cell>
          <cell r="S280">
            <v>267.2</v>
          </cell>
          <cell r="X280">
            <v>0</v>
          </cell>
          <cell r="AC280">
            <v>0</v>
          </cell>
          <cell r="AF280">
            <v>536</v>
          </cell>
          <cell r="AG280">
            <v>220</v>
          </cell>
          <cell r="AH280">
            <v>316</v>
          </cell>
          <cell r="AI280">
            <v>814.4</v>
          </cell>
          <cell r="AK280">
            <v>1860</v>
          </cell>
        </row>
        <row r="281">
          <cell r="F281">
            <v>765</v>
          </cell>
          <cell r="P281">
            <v>13</v>
          </cell>
          <cell r="S281">
            <v>21</v>
          </cell>
          <cell r="X281">
            <v>29</v>
          </cell>
          <cell r="AC281">
            <v>66</v>
          </cell>
          <cell r="AF281">
            <v>16</v>
          </cell>
          <cell r="AG281">
            <v>11</v>
          </cell>
          <cell r="AH281">
            <v>5</v>
          </cell>
          <cell r="AI281">
            <v>356</v>
          </cell>
          <cell r="AK281">
            <v>1033</v>
          </cell>
        </row>
        <row r="282">
          <cell r="F282">
            <v>60</v>
          </cell>
          <cell r="P282">
            <v>370</v>
          </cell>
          <cell r="S282">
            <v>250</v>
          </cell>
          <cell r="X282">
            <v>100</v>
          </cell>
          <cell r="AC282">
            <v>100</v>
          </cell>
          <cell r="AF282">
            <v>0</v>
          </cell>
          <cell r="AG282">
            <v>0</v>
          </cell>
          <cell r="AH282">
            <v>0</v>
          </cell>
          <cell r="AI282">
            <v>250</v>
          </cell>
          <cell r="AK282">
            <v>1110</v>
          </cell>
        </row>
        <row r="283">
          <cell r="F283" t="e">
            <v>#REF!</v>
          </cell>
          <cell r="P283">
            <v>1766.6359999999997</v>
          </cell>
          <cell r="Q283">
            <v>0</v>
          </cell>
          <cell r="R283">
            <v>0</v>
          </cell>
          <cell r="S283">
            <v>5902.6712121212113</v>
          </cell>
          <cell r="T283">
            <v>-611.67619393939378</v>
          </cell>
          <cell r="U283">
            <v>-622.76501818181805</v>
          </cell>
          <cell r="V283">
            <v>0</v>
          </cell>
          <cell r="W283">
            <v>0</v>
          </cell>
          <cell r="X283">
            <v>1005.0363636363622</v>
          </cell>
          <cell r="Y283">
            <v>-790</v>
          </cell>
          <cell r="Z283">
            <v>-326.08636363636373</v>
          </cell>
          <cell r="AA283">
            <v>0</v>
          </cell>
          <cell r="AB283">
            <v>0</v>
          </cell>
          <cell r="AC283">
            <v>568.1030303030301</v>
          </cell>
          <cell r="AD283">
            <v>-205</v>
          </cell>
          <cell r="AE283">
            <v>-186.72969696969702</v>
          </cell>
          <cell r="AF283">
            <v>1293.1939393939392</v>
          </cell>
          <cell r="AG283">
            <v>1476.9999999999998</v>
          </cell>
          <cell r="AH283">
            <v>177.19393939393956</v>
          </cell>
          <cell r="AI283" t="e">
            <v>#REF!</v>
          </cell>
          <cell r="AJ283">
            <v>0</v>
          </cell>
          <cell r="AK283">
            <v>984</v>
          </cell>
        </row>
        <row r="284">
          <cell r="F284">
            <v>5</v>
          </cell>
          <cell r="P284">
            <v>58.666666666666664</v>
          </cell>
          <cell r="Q284">
            <v>0</v>
          </cell>
          <cell r="R284">
            <v>0</v>
          </cell>
          <cell r="S284">
            <v>2370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20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  <cell r="AE284">
            <v>0</v>
          </cell>
          <cell r="AF284">
            <v>900.66666666666663</v>
          </cell>
          <cell r="AG284">
            <v>270</v>
          </cell>
          <cell r="AH284">
            <v>630.66666666666663</v>
          </cell>
          <cell r="AI284">
            <v>0</v>
          </cell>
          <cell r="AK284">
            <v>3712.333333333333</v>
          </cell>
        </row>
        <row r="285">
          <cell r="F285">
            <v>3907.5</v>
          </cell>
          <cell r="P285">
            <v>1829.636</v>
          </cell>
          <cell r="Q285">
            <v>0</v>
          </cell>
          <cell r="R285">
            <v>0</v>
          </cell>
          <cell r="S285">
            <v>5920.6712121212122</v>
          </cell>
          <cell r="T285">
            <v>0</v>
          </cell>
          <cell r="U285">
            <v>0</v>
          </cell>
          <cell r="V285">
            <v>0</v>
          </cell>
          <cell r="W285">
            <v>0</v>
          </cell>
          <cell r="X285">
            <v>1005.0363636363637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>
            <v>567.43636363636358</v>
          </cell>
          <cell r="AD285">
            <v>0</v>
          </cell>
          <cell r="AE285">
            <v>0</v>
          </cell>
          <cell r="AF285">
            <v>1293.1939393939397</v>
          </cell>
          <cell r="AG285">
            <v>1477</v>
          </cell>
          <cell r="AH285">
            <v>177.1939393939395</v>
          </cell>
          <cell r="AI285">
            <v>14738.47387878788</v>
          </cell>
          <cell r="AK285">
            <v>20</v>
          </cell>
        </row>
        <row r="286">
          <cell r="F286">
            <v>35</v>
          </cell>
          <cell r="P286">
            <v>1065</v>
          </cell>
          <cell r="S286">
            <v>4233.1499999999996</v>
          </cell>
          <cell r="X286">
            <v>190</v>
          </cell>
          <cell r="AC286">
            <v>-45</v>
          </cell>
          <cell r="AF286">
            <v>-145</v>
          </cell>
          <cell r="AG286">
            <v>-145</v>
          </cell>
          <cell r="AH286">
            <v>0</v>
          </cell>
          <cell r="AI286">
            <v>5357.15</v>
          </cell>
          <cell r="AK286">
            <v>3334.333333333333</v>
          </cell>
        </row>
        <row r="287">
          <cell r="F287">
            <v>204</v>
          </cell>
          <cell r="P287">
            <v>635.40000000000009</v>
          </cell>
          <cell r="Q287">
            <v>0</v>
          </cell>
          <cell r="R287">
            <v>0</v>
          </cell>
          <cell r="S287">
            <v>1093.8545454545456</v>
          </cell>
          <cell r="T287">
            <v>0</v>
          </cell>
          <cell r="U287">
            <v>0</v>
          </cell>
          <cell r="V287">
            <v>0</v>
          </cell>
          <cell r="W287">
            <v>0</v>
          </cell>
          <cell r="X287">
            <v>600.83636363636367</v>
          </cell>
          <cell r="Y287">
            <v>0</v>
          </cell>
          <cell r="Z287">
            <v>0</v>
          </cell>
          <cell r="AA287">
            <v>0</v>
          </cell>
          <cell r="AB287">
            <v>0</v>
          </cell>
          <cell r="AC287">
            <v>413.0363636363636</v>
          </cell>
          <cell r="AD287">
            <v>0</v>
          </cell>
          <cell r="AE287">
            <v>0</v>
          </cell>
          <cell r="AF287">
            <v>1078.7272727272727</v>
          </cell>
          <cell r="AG287">
            <v>1079</v>
          </cell>
          <cell r="AH287">
            <v>-0.27272727272728048</v>
          </cell>
          <cell r="AI287">
            <v>4025.8545454545456</v>
          </cell>
          <cell r="AK287">
            <v>358</v>
          </cell>
        </row>
        <row r="288">
          <cell r="F288">
            <v>0</v>
          </cell>
          <cell r="P288">
            <v>0</v>
          </cell>
          <cell r="S288">
            <v>0</v>
          </cell>
          <cell r="X288">
            <v>0</v>
          </cell>
          <cell r="AC288">
            <v>0</v>
          </cell>
          <cell r="AF288">
            <v>0</v>
          </cell>
          <cell r="AG288">
            <v>0</v>
          </cell>
          <cell r="AH288">
            <v>0</v>
          </cell>
          <cell r="AI288">
            <v>0</v>
          </cell>
          <cell r="AK288">
            <v>250</v>
          </cell>
        </row>
        <row r="289">
          <cell r="F289">
            <v>0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-710.90664848484835</v>
          </cell>
          <cell r="U289">
            <v>-725.94365454545448</v>
          </cell>
          <cell r="V289">
            <v>0</v>
          </cell>
          <cell r="W289">
            <v>0</v>
          </cell>
          <cell r="X289">
            <v>0</v>
          </cell>
          <cell r="Y289">
            <v>-549</v>
          </cell>
          <cell r="Z289">
            <v>-479.58636363636367</v>
          </cell>
          <cell r="AA289">
            <v>0</v>
          </cell>
          <cell r="AB289">
            <v>-9</v>
          </cell>
          <cell r="AC289">
            <v>0</v>
          </cell>
          <cell r="AD289">
            <v>-149</v>
          </cell>
          <cell r="AE289">
            <v>-219.28424242424248</v>
          </cell>
          <cell r="AF289">
            <v>0</v>
          </cell>
          <cell r="AG289">
            <v>0</v>
          </cell>
          <cell r="AH289">
            <v>0</v>
          </cell>
          <cell r="AI289">
            <v>0</v>
          </cell>
          <cell r="AK289">
            <v>83800.038961038968</v>
          </cell>
        </row>
        <row r="290">
          <cell r="F290">
            <v>3668.5</v>
          </cell>
          <cell r="P290">
            <v>129.23599999999999</v>
          </cell>
          <cell r="Q290">
            <v>0</v>
          </cell>
          <cell r="R290">
            <v>0</v>
          </cell>
          <cell r="S290">
            <v>593.66666666666674</v>
          </cell>
          <cell r="T290">
            <v>0</v>
          </cell>
          <cell r="U290">
            <v>0</v>
          </cell>
          <cell r="V290">
            <v>0</v>
          </cell>
          <cell r="W290">
            <v>0</v>
          </cell>
          <cell r="X290">
            <v>214.20000000000005</v>
          </cell>
          <cell r="Y290">
            <v>0</v>
          </cell>
          <cell r="Z290">
            <v>0</v>
          </cell>
          <cell r="AA290">
            <v>0</v>
          </cell>
          <cell r="AB290">
            <v>0</v>
          </cell>
          <cell r="AC290">
            <v>199.4</v>
          </cell>
          <cell r="AD290">
            <v>0</v>
          </cell>
          <cell r="AE290">
            <v>0</v>
          </cell>
          <cell r="AF290">
            <v>347.46666666666681</v>
          </cell>
          <cell r="AG290">
            <v>533</v>
          </cell>
          <cell r="AH290">
            <v>175.46666666666678</v>
          </cell>
          <cell r="AI290">
            <v>5343.4693333333335</v>
          </cell>
          <cell r="AK290">
            <v>0</v>
          </cell>
        </row>
        <row r="291">
          <cell r="F291">
            <v>9</v>
          </cell>
          <cell r="P291">
            <v>0.23599999999999</v>
          </cell>
          <cell r="Q291">
            <v>0</v>
          </cell>
          <cell r="R291">
            <v>0</v>
          </cell>
          <cell r="S291">
            <v>142.26666666666688</v>
          </cell>
          <cell r="T291">
            <v>0</v>
          </cell>
          <cell r="U291">
            <v>0</v>
          </cell>
          <cell r="V291">
            <v>0</v>
          </cell>
          <cell r="W291">
            <v>0</v>
          </cell>
          <cell r="X291">
            <v>47.800000000000011</v>
          </cell>
          <cell r="Y291">
            <v>0</v>
          </cell>
          <cell r="Z291">
            <v>0</v>
          </cell>
          <cell r="AA291">
            <v>0</v>
          </cell>
          <cell r="AB291">
            <v>0</v>
          </cell>
          <cell r="AC291">
            <v>0</v>
          </cell>
          <cell r="AD291">
            <v>0</v>
          </cell>
          <cell r="AE291">
            <v>0</v>
          </cell>
          <cell r="AF291">
            <v>22.133333333333439</v>
          </cell>
          <cell r="AG291">
            <v>285</v>
          </cell>
          <cell r="AH291">
            <v>98.133333333333439</v>
          </cell>
          <cell r="AI291">
            <v>256.43600000000032</v>
          </cell>
          <cell r="AK291">
            <v>18808.215151515153</v>
          </cell>
        </row>
        <row r="292">
          <cell r="F292">
            <v>2</v>
          </cell>
          <cell r="P292">
            <v>40.800000000000004</v>
          </cell>
          <cell r="S292">
            <v>249.53333333333333</v>
          </cell>
          <cell r="X292">
            <v>81.600000000000023</v>
          </cell>
          <cell r="AC292">
            <v>64</v>
          </cell>
          <cell r="AF292">
            <v>157.33333333333334</v>
          </cell>
          <cell r="AG292">
            <v>108</v>
          </cell>
          <cell r="AH292">
            <v>49.333333333333343</v>
          </cell>
          <cell r="AI292">
            <v>595.26666666666665</v>
          </cell>
          <cell r="AK292">
            <v>8743</v>
          </cell>
        </row>
        <row r="293">
          <cell r="F293">
            <v>3657.5</v>
          </cell>
          <cell r="P293">
            <v>88.2</v>
          </cell>
          <cell r="Q293">
            <v>0</v>
          </cell>
          <cell r="R293">
            <v>0</v>
          </cell>
          <cell r="S293">
            <v>201.86666666666662</v>
          </cell>
          <cell r="T293">
            <v>0</v>
          </cell>
          <cell r="U293">
            <v>0</v>
          </cell>
          <cell r="V293">
            <v>0</v>
          </cell>
          <cell r="W293">
            <v>0</v>
          </cell>
          <cell r="X293">
            <v>84.800000000000011</v>
          </cell>
          <cell r="Y293">
            <v>0</v>
          </cell>
          <cell r="Z293">
            <v>0</v>
          </cell>
          <cell r="AA293">
            <v>0</v>
          </cell>
          <cell r="AB293">
            <v>0</v>
          </cell>
          <cell r="AC293">
            <v>135.4</v>
          </cell>
          <cell r="AD293">
            <v>0</v>
          </cell>
          <cell r="AE293">
            <v>0</v>
          </cell>
          <cell r="AF293">
            <v>168</v>
          </cell>
          <cell r="AG293">
            <v>140</v>
          </cell>
          <cell r="AH293">
            <v>28</v>
          </cell>
          <cell r="AI293">
            <v>4491.7666666666664</v>
          </cell>
          <cell r="AK293">
            <v>4839.181818181818</v>
          </cell>
        </row>
        <row r="294">
          <cell r="F294">
            <v>0</v>
          </cell>
          <cell r="P294">
            <v>0</v>
          </cell>
          <cell r="S294">
            <v>0</v>
          </cell>
          <cell r="X294">
            <v>0</v>
          </cell>
          <cell r="AC294">
            <v>0</v>
          </cell>
          <cell r="AF294">
            <v>0</v>
          </cell>
          <cell r="AG294">
            <v>0</v>
          </cell>
          <cell r="AH294">
            <v>0</v>
          </cell>
          <cell r="AI294">
            <v>0</v>
          </cell>
          <cell r="AK294">
            <v>0</v>
          </cell>
        </row>
        <row r="295">
          <cell r="F295">
            <v>0</v>
          </cell>
          <cell r="P295">
            <v>0</v>
          </cell>
          <cell r="S295">
            <v>0</v>
          </cell>
          <cell r="X295">
            <v>0</v>
          </cell>
          <cell r="AC295">
            <v>0</v>
          </cell>
          <cell r="AF295">
            <v>12</v>
          </cell>
          <cell r="AG295">
            <v>10</v>
          </cell>
          <cell r="AH295">
            <v>2</v>
          </cell>
          <cell r="AI295">
            <v>12</v>
          </cell>
          <cell r="AK295">
            <v>0</v>
          </cell>
        </row>
        <row r="296">
          <cell r="F296" t="e">
            <v>#REF!</v>
          </cell>
          <cell r="P296">
            <v>1766.6359999999997</v>
          </cell>
          <cell r="Q296">
            <v>0</v>
          </cell>
          <cell r="R296">
            <v>0</v>
          </cell>
          <cell r="S296">
            <v>5902.6712121212113</v>
          </cell>
          <cell r="T296">
            <v>-611.67619393939378</v>
          </cell>
          <cell r="U296">
            <v>-622.76501818181805</v>
          </cell>
          <cell r="V296">
            <v>0</v>
          </cell>
          <cell r="W296">
            <v>0</v>
          </cell>
          <cell r="X296">
            <v>1005.0363636363622</v>
          </cell>
          <cell r="Y296">
            <v>-790</v>
          </cell>
          <cell r="Z296">
            <v>-326.08636363636373</v>
          </cell>
          <cell r="AA296">
            <v>0</v>
          </cell>
          <cell r="AB296">
            <v>0</v>
          </cell>
          <cell r="AC296">
            <v>568.1030303030301</v>
          </cell>
          <cell r="AD296">
            <v>-205</v>
          </cell>
          <cell r="AE296">
            <v>-186.72969696969702</v>
          </cell>
          <cell r="AF296">
            <v>1293.1939393939392</v>
          </cell>
          <cell r="AG296">
            <v>1476.9999999999998</v>
          </cell>
          <cell r="AH296">
            <v>177.19393939393956</v>
          </cell>
          <cell r="AI296" t="e">
            <v>#REF!</v>
          </cell>
          <cell r="AK296">
            <v>5229.0333333333338</v>
          </cell>
        </row>
        <row r="297">
          <cell r="F297">
            <v>2</v>
          </cell>
          <cell r="P297">
            <v>0</v>
          </cell>
          <cell r="S297">
            <v>219</v>
          </cell>
          <cell r="X297">
            <v>93.666666666666629</v>
          </cell>
          <cell r="AC297">
            <v>93</v>
          </cell>
          <cell r="AF297">
            <v>0</v>
          </cell>
          <cell r="AG297">
            <v>0</v>
          </cell>
          <cell r="AH297">
            <v>191</v>
          </cell>
          <cell r="AI297">
            <v>0</v>
          </cell>
          <cell r="AK297">
            <v>441.66666666666663</v>
          </cell>
        </row>
        <row r="298">
          <cell r="F298">
            <v>2</v>
          </cell>
          <cell r="P298">
            <v>41.333333333333336</v>
          </cell>
          <cell r="S298">
            <v>574</v>
          </cell>
          <cell r="X298">
            <v>171</v>
          </cell>
          <cell r="AC298">
            <v>234.33333333333331</v>
          </cell>
          <cell r="AF298">
            <v>179.03333333333333</v>
          </cell>
          <cell r="AG298">
            <v>110</v>
          </cell>
          <cell r="AH298">
            <v>69.033333333333346</v>
          </cell>
          <cell r="AK298">
            <v>1201.7</v>
          </cell>
        </row>
        <row r="299">
          <cell r="F299" t="e">
            <v>#REF!</v>
          </cell>
          <cell r="G299">
            <v>0</v>
          </cell>
          <cell r="H299">
            <v>0</v>
          </cell>
          <cell r="P299">
            <v>1766.6359999999997</v>
          </cell>
          <cell r="Q299">
            <v>0</v>
          </cell>
          <cell r="R299">
            <v>0</v>
          </cell>
          <cell r="S299">
            <v>5902.6712121212113</v>
          </cell>
          <cell r="T299">
            <v>-611.67619393939378</v>
          </cell>
          <cell r="U299">
            <v>-622.76501818181805</v>
          </cell>
          <cell r="V299">
            <v>0</v>
          </cell>
          <cell r="W299">
            <v>0</v>
          </cell>
          <cell r="X299">
            <v>1005.0363636363622</v>
          </cell>
          <cell r="Y299">
            <v>-790</v>
          </cell>
          <cell r="Z299">
            <v>-326.08636363636373</v>
          </cell>
          <cell r="AA299">
            <v>0</v>
          </cell>
          <cell r="AB299">
            <v>0</v>
          </cell>
          <cell r="AC299">
            <v>568.1030303030301</v>
          </cell>
          <cell r="AF299">
            <v>1293.1939393939392</v>
          </cell>
          <cell r="AG299">
            <v>924.99999999999966</v>
          </cell>
          <cell r="AH299">
            <v>368.19393939393956</v>
          </cell>
          <cell r="AI299" t="e">
            <v>#REF!</v>
          </cell>
          <cell r="AK299">
            <v>3585.6666666666665</v>
          </cell>
        </row>
        <row r="300">
          <cell r="F300">
            <v>0</v>
          </cell>
          <cell r="P300">
            <v>0</v>
          </cell>
          <cell r="AF300">
            <v>0</v>
          </cell>
          <cell r="AG300">
            <v>0</v>
          </cell>
          <cell r="AH300">
            <v>0</v>
          </cell>
          <cell r="AI300">
            <v>0</v>
          </cell>
          <cell r="AK300">
            <v>0</v>
          </cell>
        </row>
        <row r="301">
          <cell r="F301">
            <v>0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0</v>
          </cell>
          <cell r="V301">
            <v>0</v>
          </cell>
          <cell r="W301">
            <v>0</v>
          </cell>
          <cell r="X301">
            <v>0</v>
          </cell>
          <cell r="Y301">
            <v>0</v>
          </cell>
          <cell r="Z301">
            <v>0</v>
          </cell>
          <cell r="AA301">
            <v>0</v>
          </cell>
          <cell r="AB301">
            <v>0</v>
          </cell>
          <cell r="AC301">
            <v>0</v>
          </cell>
          <cell r="AD301">
            <v>0</v>
          </cell>
          <cell r="AE301">
            <v>0</v>
          </cell>
          <cell r="AF301">
            <v>0</v>
          </cell>
          <cell r="AG301">
            <v>0</v>
          </cell>
          <cell r="AH301">
            <v>0</v>
          </cell>
          <cell r="AI301">
            <v>0</v>
          </cell>
          <cell r="AK301">
            <v>-3</v>
          </cell>
        </row>
        <row r="302">
          <cell r="F302">
            <v>0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-710.90664848484835</v>
          </cell>
          <cell r="U302">
            <v>-725.94365454545448</v>
          </cell>
          <cell r="V302">
            <v>0</v>
          </cell>
          <cell r="W302">
            <v>0</v>
          </cell>
          <cell r="X302">
            <v>0</v>
          </cell>
          <cell r="Y302">
            <v>-549</v>
          </cell>
          <cell r="Z302">
            <v>-479.58636363636367</v>
          </cell>
          <cell r="AA302">
            <v>0</v>
          </cell>
          <cell r="AB302">
            <v>-9</v>
          </cell>
          <cell r="AC302">
            <v>0</v>
          </cell>
          <cell r="AD302">
            <v>-149</v>
          </cell>
          <cell r="AE302">
            <v>-219.28424242424248</v>
          </cell>
          <cell r="AF302">
            <v>0</v>
          </cell>
          <cell r="AG302">
            <v>0</v>
          </cell>
          <cell r="AH302">
            <v>0</v>
          </cell>
          <cell r="AI302">
            <v>0</v>
          </cell>
          <cell r="AK302">
            <v>83800.038961038968</v>
          </cell>
        </row>
        <row r="303">
          <cell r="AH303">
            <v>191</v>
          </cell>
          <cell r="AI303">
            <v>0</v>
          </cell>
          <cell r="AK303">
            <v>0</v>
          </cell>
        </row>
        <row r="304">
          <cell r="F304" t="e">
            <v>#REF!</v>
          </cell>
          <cell r="P304">
            <v>1766.6359999999997</v>
          </cell>
          <cell r="Q304">
            <v>0</v>
          </cell>
          <cell r="R304">
            <v>0</v>
          </cell>
          <cell r="S304">
            <v>5902.6712121212113</v>
          </cell>
          <cell r="T304">
            <v>-611.67619393939378</v>
          </cell>
          <cell r="U304">
            <v>-622.76501818181805</v>
          </cell>
          <cell r="V304">
            <v>0</v>
          </cell>
          <cell r="W304">
            <v>0</v>
          </cell>
          <cell r="X304">
            <v>1005.0363636363622</v>
          </cell>
          <cell r="Y304">
            <v>-790</v>
          </cell>
          <cell r="Z304">
            <v>-326.08636363636373</v>
          </cell>
          <cell r="AA304">
            <v>0</v>
          </cell>
          <cell r="AB304">
            <v>0</v>
          </cell>
          <cell r="AC304">
            <v>568.1030303030301</v>
          </cell>
          <cell r="AD304">
            <v>-205</v>
          </cell>
          <cell r="AE304">
            <v>-186.72969696969702</v>
          </cell>
          <cell r="AF304">
            <v>1293.1939393939392</v>
          </cell>
          <cell r="AG304">
            <v>924.99999999999966</v>
          </cell>
          <cell r="AH304">
            <v>368.19393939393956</v>
          </cell>
          <cell r="AI304" t="e">
            <v>#REF!</v>
          </cell>
        </row>
        <row r="305">
          <cell r="F305">
            <v>69710.157142857148</v>
          </cell>
          <cell r="G305">
            <v>0</v>
          </cell>
          <cell r="H305">
            <v>0</v>
          </cell>
          <cell r="P305">
            <v>3673.9999999999991</v>
          </cell>
          <cell r="Q305">
            <v>0</v>
          </cell>
          <cell r="R305">
            <v>0</v>
          </cell>
          <cell r="S305">
            <v>5277.0303030303048</v>
          </cell>
          <cell r="T305">
            <v>-710.90664848484835</v>
          </cell>
          <cell r="U305">
            <v>-725.94365454545448</v>
          </cell>
          <cell r="V305">
            <v>0</v>
          </cell>
          <cell r="W305">
            <v>0</v>
          </cell>
          <cell r="X305">
            <v>1818.9696969697004</v>
          </cell>
          <cell r="Y305">
            <v>-549</v>
          </cell>
          <cell r="Z305">
            <v>-479.58636363636367</v>
          </cell>
          <cell r="AA305">
            <v>0</v>
          </cell>
          <cell r="AB305">
            <v>-9</v>
          </cell>
          <cell r="AC305">
            <v>962.42424242423954</v>
          </cell>
          <cell r="AF305">
            <v>2025.4575757575753</v>
          </cell>
          <cell r="AG305">
            <v>1706.4909090909086</v>
          </cell>
          <cell r="AH305">
            <v>318.9666666666667</v>
          </cell>
          <cell r="AI305">
            <v>0</v>
          </cell>
          <cell r="AK305">
            <v>83800.038961038968</v>
          </cell>
        </row>
        <row r="306">
          <cell r="F306">
            <v>0</v>
          </cell>
          <cell r="P306">
            <v>0</v>
          </cell>
          <cell r="AI306">
            <v>0</v>
          </cell>
          <cell r="AK306">
            <v>0</v>
          </cell>
        </row>
        <row r="307">
          <cell r="F307">
            <v>0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0</v>
          </cell>
          <cell r="V307">
            <v>0</v>
          </cell>
          <cell r="W307">
            <v>0</v>
          </cell>
          <cell r="X307">
            <v>0</v>
          </cell>
          <cell r="Y307">
            <v>0</v>
          </cell>
          <cell r="Z307">
            <v>0</v>
          </cell>
          <cell r="AA307">
            <v>0</v>
          </cell>
          <cell r="AB307">
            <v>0</v>
          </cell>
          <cell r="AC307">
            <v>0</v>
          </cell>
          <cell r="AD307">
            <v>0</v>
          </cell>
          <cell r="AE307">
            <v>0</v>
          </cell>
          <cell r="AF307">
            <v>0</v>
          </cell>
          <cell r="AG307">
            <v>0</v>
          </cell>
          <cell r="AH307">
            <v>0</v>
          </cell>
          <cell r="AI307">
            <v>0</v>
          </cell>
          <cell r="AK307">
            <v>0</v>
          </cell>
        </row>
        <row r="308">
          <cell r="F308">
            <v>3609</v>
          </cell>
          <cell r="P308">
            <v>0</v>
          </cell>
          <cell r="S308">
            <v>0</v>
          </cell>
          <cell r="X308">
            <v>0</v>
          </cell>
          <cell r="AC308">
            <v>0</v>
          </cell>
          <cell r="AF308">
            <v>0</v>
          </cell>
          <cell r="AG308">
            <v>0</v>
          </cell>
          <cell r="AH308">
            <v>0</v>
          </cell>
          <cell r="AI308">
            <v>3609</v>
          </cell>
          <cell r="AK308">
            <v>0</v>
          </cell>
        </row>
        <row r="309">
          <cell r="S309">
            <v>0</v>
          </cell>
          <cell r="AK309">
            <v>0</v>
          </cell>
        </row>
        <row r="310">
          <cell r="F310">
            <v>0</v>
          </cell>
          <cell r="P310">
            <v>3673.9999999999991</v>
          </cell>
          <cell r="Q310">
            <v>0</v>
          </cell>
          <cell r="R310">
            <v>0</v>
          </cell>
          <cell r="S310">
            <v>5277.0303030303048</v>
          </cell>
          <cell r="T310">
            <v>-710.90664848484835</v>
          </cell>
          <cell r="U310">
            <v>-725.94365454545448</v>
          </cell>
          <cell r="V310">
            <v>0</v>
          </cell>
          <cell r="W310">
            <v>0</v>
          </cell>
          <cell r="X310">
            <v>1818.9696969697004</v>
          </cell>
          <cell r="Y310">
            <v>-549</v>
          </cell>
          <cell r="Z310">
            <v>-479.58636363636367</v>
          </cell>
          <cell r="AA310">
            <v>0</v>
          </cell>
          <cell r="AB310">
            <v>-9</v>
          </cell>
          <cell r="AC310">
            <v>962.42424242423954</v>
          </cell>
          <cell r="AD310">
            <v>-149</v>
          </cell>
          <cell r="AE310">
            <v>-219.28424242424248</v>
          </cell>
          <cell r="AF310">
            <v>2025.4575757575753</v>
          </cell>
          <cell r="AG310">
            <v>1706.4909090909086</v>
          </cell>
          <cell r="AH310">
            <v>318.9666666666667</v>
          </cell>
          <cell r="AI310">
            <v>0</v>
          </cell>
          <cell r="AK310">
            <v>83800.038961038968</v>
          </cell>
        </row>
        <row r="311">
          <cell r="AI311">
            <v>0</v>
          </cell>
          <cell r="AK311">
            <v>0</v>
          </cell>
        </row>
        <row r="312">
          <cell r="P312">
            <v>0</v>
          </cell>
          <cell r="AK312">
            <v>0</v>
          </cell>
        </row>
        <row r="313">
          <cell r="S313">
            <v>0</v>
          </cell>
          <cell r="AI313">
            <v>0</v>
          </cell>
          <cell r="AK313">
            <v>0</v>
          </cell>
        </row>
        <row r="314">
          <cell r="F314">
            <v>3480</v>
          </cell>
          <cell r="S314">
            <v>0</v>
          </cell>
          <cell r="AK314">
            <v>3480</v>
          </cell>
        </row>
        <row r="315">
          <cell r="F315" t="e">
            <v>#REF!</v>
          </cell>
          <cell r="P315">
            <v>1766.6359999999997</v>
          </cell>
          <cell r="Q315">
            <v>0</v>
          </cell>
          <cell r="R315">
            <v>0</v>
          </cell>
          <cell r="S315">
            <v>5902.6712121212113</v>
          </cell>
          <cell r="T315">
            <v>-611.67619393939378</v>
          </cell>
          <cell r="U315">
            <v>-622.76501818181805</v>
          </cell>
          <cell r="V315">
            <v>0</v>
          </cell>
          <cell r="W315">
            <v>0</v>
          </cell>
          <cell r="X315">
            <v>1005.0363636363622</v>
          </cell>
          <cell r="Y315">
            <v>-790</v>
          </cell>
          <cell r="Z315">
            <v>-326.08636363636373</v>
          </cell>
          <cell r="AA315">
            <v>0</v>
          </cell>
          <cell r="AB315">
            <v>0</v>
          </cell>
          <cell r="AC315">
            <v>568.1030303030301</v>
          </cell>
          <cell r="AD315">
            <v>-205</v>
          </cell>
          <cell r="AE315">
            <v>-186.72969696969702</v>
          </cell>
          <cell r="AF315">
            <v>1293.1939393939392</v>
          </cell>
          <cell r="AG315">
            <v>924.99999999999966</v>
          </cell>
          <cell r="AH315">
            <v>368.19393939393956</v>
          </cell>
          <cell r="AI315" t="e">
            <v>#REF!</v>
          </cell>
        </row>
        <row r="316">
          <cell r="F316">
            <v>0</v>
          </cell>
          <cell r="AK316">
            <v>0</v>
          </cell>
        </row>
        <row r="317">
          <cell r="AK317">
            <v>0</v>
          </cell>
        </row>
        <row r="319">
          <cell r="AK319">
            <v>0</v>
          </cell>
        </row>
        <row r="320">
          <cell r="S320">
            <v>0</v>
          </cell>
        </row>
        <row r="321">
          <cell r="F321">
            <v>69710.157142857148</v>
          </cell>
          <cell r="P321">
            <v>3673.9999999999991</v>
          </cell>
          <cell r="Q321">
            <v>0</v>
          </cell>
          <cell r="R321">
            <v>0</v>
          </cell>
          <cell r="S321">
            <v>5277.0303030303048</v>
          </cell>
          <cell r="T321">
            <v>-710.90664848484835</v>
          </cell>
          <cell r="U321">
            <v>-725.94365454545448</v>
          </cell>
          <cell r="V321">
            <v>0</v>
          </cell>
          <cell r="W321">
            <v>0</v>
          </cell>
          <cell r="X321">
            <v>1818.9696969697004</v>
          </cell>
          <cell r="Y321">
            <v>-549</v>
          </cell>
          <cell r="Z321">
            <v>-479.58636363636367</v>
          </cell>
          <cell r="AA321">
            <v>0</v>
          </cell>
          <cell r="AB321">
            <v>-9</v>
          </cell>
          <cell r="AC321">
            <v>962.42424242423954</v>
          </cell>
          <cell r="AD321">
            <v>-149</v>
          </cell>
          <cell r="AE321">
            <v>-219.28424242424248</v>
          </cell>
          <cell r="AF321">
            <v>2025.4575757575753</v>
          </cell>
          <cell r="AG321">
            <v>1706.4909090909086</v>
          </cell>
          <cell r="AH321">
            <v>318.9666666666667</v>
          </cell>
          <cell r="AK321">
            <v>83800.038961038968</v>
          </cell>
        </row>
        <row r="324">
          <cell r="AI324">
            <v>6683.5069999999996</v>
          </cell>
          <cell r="AK324" t="e">
            <v>#REF!</v>
          </cell>
        </row>
        <row r="325">
          <cell r="F325">
            <v>148</v>
          </cell>
          <cell r="P325">
            <v>293</v>
          </cell>
          <cell r="S325">
            <v>518</v>
          </cell>
          <cell r="X325">
            <v>175</v>
          </cell>
          <cell r="AC325">
            <v>146</v>
          </cell>
          <cell r="AF325">
            <v>472</v>
          </cell>
          <cell r="AG325">
            <v>390</v>
          </cell>
          <cell r="AH325">
            <v>82</v>
          </cell>
          <cell r="AI325">
            <v>1868</v>
          </cell>
          <cell r="AK325" t="e">
            <v>#REF!</v>
          </cell>
        </row>
        <row r="326">
          <cell r="AI326" t="e">
            <v>#REF!</v>
          </cell>
          <cell r="AK326" t="e">
            <v>#REF!</v>
          </cell>
        </row>
        <row r="327">
          <cell r="AI327">
            <v>721.80000000000007</v>
          </cell>
          <cell r="AK327" t="e">
            <v>#REF!</v>
          </cell>
        </row>
        <row r="328">
          <cell r="AI328">
            <v>12</v>
          </cell>
          <cell r="AK328" t="e">
            <v>#REF!</v>
          </cell>
        </row>
        <row r="329">
          <cell r="AI329" t="e">
            <v>#REF!</v>
          </cell>
          <cell r="AK329" t="e">
            <v>#REF!</v>
          </cell>
        </row>
        <row r="330">
          <cell r="AI330">
            <v>3500</v>
          </cell>
          <cell r="AJ330">
            <v>2455</v>
          </cell>
          <cell r="AK330" t="e">
            <v>#REF!</v>
          </cell>
          <cell r="AM330">
            <v>5000.8799999999992</v>
          </cell>
        </row>
        <row r="331">
          <cell r="F331">
            <v>160</v>
          </cell>
          <cell r="P331">
            <v>326</v>
          </cell>
          <cell r="S331">
            <v>523</v>
          </cell>
          <cell r="X331">
            <v>174</v>
          </cell>
          <cell r="AC331">
            <v>147</v>
          </cell>
          <cell r="AF331">
            <v>480</v>
          </cell>
          <cell r="AG331">
            <v>480</v>
          </cell>
          <cell r="AH331">
            <v>0</v>
          </cell>
          <cell r="AI331">
            <v>0</v>
          </cell>
          <cell r="AK331">
            <v>1910</v>
          </cell>
          <cell r="AM331">
            <v>1430</v>
          </cell>
        </row>
        <row r="332">
          <cell r="AI332">
            <v>538</v>
          </cell>
          <cell r="AJ332">
            <v>36</v>
          </cell>
          <cell r="AK332" t="e">
            <v>#REF!</v>
          </cell>
          <cell r="AM332">
            <v>6362.1571428571433</v>
          </cell>
        </row>
        <row r="333">
          <cell r="AI333" t="e">
            <v>#REF!</v>
          </cell>
          <cell r="AK333">
            <v>660.3</v>
          </cell>
          <cell r="AM333">
            <v>660.3</v>
          </cell>
        </row>
        <row r="334">
          <cell r="AI334">
            <v>0</v>
          </cell>
          <cell r="AJ334">
            <v>36</v>
          </cell>
          <cell r="AK334" t="e">
            <v>#REF!</v>
          </cell>
          <cell r="AM334">
            <v>0</v>
          </cell>
        </row>
        <row r="335">
          <cell r="AI335">
            <v>5357.15</v>
          </cell>
          <cell r="AK335" t="e">
            <v>#REF!</v>
          </cell>
          <cell r="AM335">
            <v>1380.8571428571431</v>
          </cell>
        </row>
        <row r="336">
          <cell r="AI336">
            <v>4025.8545454545456</v>
          </cell>
          <cell r="AK336" t="e">
            <v>#REF!</v>
          </cell>
          <cell r="AM336">
            <v>3500</v>
          </cell>
        </row>
        <row r="337">
          <cell r="AI337">
            <v>0</v>
          </cell>
          <cell r="AK337" t="e">
            <v>#REF!</v>
          </cell>
        </row>
        <row r="338">
          <cell r="AI338">
            <v>0</v>
          </cell>
          <cell r="AK338" t="e">
            <v>#REF!</v>
          </cell>
          <cell r="AM338">
            <v>821</v>
          </cell>
        </row>
        <row r="339">
          <cell r="AI339">
            <v>0</v>
          </cell>
          <cell r="AK339" t="e">
            <v>#REF!</v>
          </cell>
        </row>
        <row r="340">
          <cell r="AI340">
            <v>4672</v>
          </cell>
          <cell r="AK340" t="e">
            <v>#REF!</v>
          </cell>
          <cell r="AM340">
            <v>0</v>
          </cell>
        </row>
        <row r="341">
          <cell r="AI341">
            <v>1640</v>
          </cell>
          <cell r="AK341" t="e">
            <v>#REF!</v>
          </cell>
          <cell r="AM341">
            <v>7882</v>
          </cell>
        </row>
        <row r="342">
          <cell r="AI342">
            <v>952</v>
          </cell>
          <cell r="AK342" t="e">
            <v>#REF!</v>
          </cell>
          <cell r="AM342">
            <v>4100.090909090909</v>
          </cell>
        </row>
        <row r="343">
          <cell r="AI343">
            <v>1370</v>
          </cell>
          <cell r="AK343">
            <v>0</v>
          </cell>
          <cell r="AM343">
            <v>0</v>
          </cell>
        </row>
        <row r="344">
          <cell r="AI344">
            <v>710</v>
          </cell>
          <cell r="AK344">
            <v>0</v>
          </cell>
          <cell r="AM344">
            <v>0</v>
          </cell>
        </row>
        <row r="345">
          <cell r="AI345">
            <v>0</v>
          </cell>
          <cell r="AK345" t="e">
            <v>#REF!</v>
          </cell>
          <cell r="AM345">
            <v>0</v>
          </cell>
        </row>
        <row r="346">
          <cell r="AI346">
            <v>4</v>
          </cell>
          <cell r="AK346" t="e">
            <v>#REF!</v>
          </cell>
          <cell r="AM346">
            <v>4385</v>
          </cell>
        </row>
        <row r="347">
          <cell r="AI347">
            <v>814.4</v>
          </cell>
          <cell r="AK347" t="e">
            <v>#REF!</v>
          </cell>
          <cell r="AM347">
            <v>1340</v>
          </cell>
        </row>
        <row r="348">
          <cell r="P348">
            <v>225</v>
          </cell>
          <cell r="S348">
            <v>296</v>
          </cell>
          <cell r="X348">
            <v>56</v>
          </cell>
          <cell r="AC348">
            <v>-4.9636363636363825</v>
          </cell>
          <cell r="AF348">
            <v>800.72727272727275</v>
          </cell>
          <cell r="AG348">
            <v>801</v>
          </cell>
          <cell r="AH348">
            <v>-0.27272727272728048</v>
          </cell>
          <cell r="AI348">
            <v>1372.7636363636364</v>
          </cell>
          <cell r="AK348">
            <v>1033</v>
          </cell>
          <cell r="AM348">
            <v>1017</v>
          </cell>
        </row>
        <row r="349">
          <cell r="AI349">
            <v>0</v>
          </cell>
          <cell r="AK349">
            <v>1110</v>
          </cell>
        </row>
        <row r="350">
          <cell r="F350">
            <v>33</v>
          </cell>
          <cell r="P350">
            <v>0</v>
          </cell>
          <cell r="S350">
            <v>0</v>
          </cell>
          <cell r="X350">
            <v>0</v>
          </cell>
          <cell r="AC350">
            <v>0</v>
          </cell>
          <cell r="AF350">
            <v>0</v>
          </cell>
          <cell r="AG350">
            <v>0</v>
          </cell>
          <cell r="AH350">
            <v>0</v>
          </cell>
          <cell r="AI350">
            <v>389</v>
          </cell>
          <cell r="AK350" t="e">
            <v>#REF!</v>
          </cell>
        </row>
        <row r="351">
          <cell r="AI351">
            <v>295</v>
          </cell>
          <cell r="AK351" t="e">
            <v>#REF!</v>
          </cell>
          <cell r="AM351">
            <v>0</v>
          </cell>
        </row>
        <row r="352">
          <cell r="AI352">
            <v>0</v>
          </cell>
          <cell r="AK352" t="e">
            <v>#REF!</v>
          </cell>
          <cell r="AM352">
            <v>20</v>
          </cell>
        </row>
        <row r="353">
          <cell r="AI353">
            <v>0</v>
          </cell>
          <cell r="AK353" t="e">
            <v>#REF!</v>
          </cell>
          <cell r="AM353">
            <v>2433.6666666666665</v>
          </cell>
        </row>
        <row r="354">
          <cell r="P354">
            <v>225</v>
          </cell>
          <cell r="S354">
            <v>296</v>
          </cell>
          <cell r="X354">
            <v>56</v>
          </cell>
          <cell r="AC354">
            <v>-538.90909090909088</v>
          </cell>
          <cell r="AF354">
            <v>245.09090909090912</v>
          </cell>
          <cell r="AG354">
            <v>-127.90909090909091</v>
          </cell>
          <cell r="AH354">
            <v>373</v>
          </cell>
          <cell r="AI354">
            <v>5343.4693333333335</v>
          </cell>
          <cell r="AK354" t="e">
            <v>#REF!</v>
          </cell>
        </row>
        <row r="355">
          <cell r="AI355">
            <v>256.43600000000032</v>
          </cell>
          <cell r="AK355">
            <v>0</v>
          </cell>
        </row>
        <row r="356">
          <cell r="F356">
            <v>0</v>
          </cell>
          <cell r="P356">
            <v>0</v>
          </cell>
          <cell r="S356">
            <v>0</v>
          </cell>
          <cell r="X356">
            <v>0</v>
          </cell>
          <cell r="AC356">
            <v>0</v>
          </cell>
          <cell r="AF356">
            <v>0</v>
          </cell>
          <cell r="AG356">
            <v>0</v>
          </cell>
          <cell r="AH356">
            <v>0</v>
          </cell>
          <cell r="AI356">
            <v>595.26666666666665</v>
          </cell>
          <cell r="AK356">
            <v>358</v>
          </cell>
          <cell r="AM356">
            <v>358</v>
          </cell>
        </row>
        <row r="357">
          <cell r="AI357">
            <v>4491.7666666666664</v>
          </cell>
          <cell r="AK357">
            <v>193</v>
          </cell>
          <cell r="AM357">
            <v>193</v>
          </cell>
        </row>
        <row r="358">
          <cell r="F358">
            <v>0</v>
          </cell>
          <cell r="P358">
            <v>-771</v>
          </cell>
          <cell r="S358">
            <v>-3877</v>
          </cell>
          <cell r="T358">
            <v>162.88</v>
          </cell>
          <cell r="U358">
            <v>855.12</v>
          </cell>
          <cell r="X358">
            <v>280</v>
          </cell>
          <cell r="Y358">
            <v>404</v>
          </cell>
          <cell r="Z358">
            <v>166</v>
          </cell>
          <cell r="AC358">
            <v>556</v>
          </cell>
          <cell r="AD358">
            <v>336</v>
          </cell>
          <cell r="AE358">
            <v>305</v>
          </cell>
          <cell r="AF358">
            <v>521</v>
          </cell>
          <cell r="AG358">
            <v>470</v>
          </cell>
          <cell r="AH358">
            <v>51</v>
          </cell>
          <cell r="AI358">
            <v>-3281</v>
          </cell>
          <cell r="AK358" t="e">
            <v>#REF!</v>
          </cell>
          <cell r="AM358">
            <v>0</v>
          </cell>
        </row>
        <row r="359">
          <cell r="AK359">
            <v>0</v>
          </cell>
          <cell r="AM359">
            <v>0</v>
          </cell>
        </row>
        <row r="360">
          <cell r="AJ360">
            <v>-2491</v>
          </cell>
          <cell r="AK360">
            <v>5229.0333333333338</v>
          </cell>
          <cell r="AM360" t="e">
            <v>#REF!</v>
          </cell>
        </row>
        <row r="361">
          <cell r="AK361">
            <v>441.66666666666663</v>
          </cell>
        </row>
        <row r="362">
          <cell r="AK362">
            <v>1201.7</v>
          </cell>
        </row>
        <row r="363">
          <cell r="AK363">
            <v>3585.6666666666665</v>
          </cell>
        </row>
        <row r="364">
          <cell r="F364">
            <v>0</v>
          </cell>
          <cell r="P364">
            <v>0</v>
          </cell>
          <cell r="S364">
            <v>0</v>
          </cell>
          <cell r="T364">
            <v>162.88</v>
          </cell>
          <cell r="U364">
            <v>855.12</v>
          </cell>
          <cell r="X364">
            <v>344</v>
          </cell>
          <cell r="Y364">
            <v>304</v>
          </cell>
          <cell r="Z364">
            <v>265</v>
          </cell>
          <cell r="AC364">
            <v>357</v>
          </cell>
          <cell r="AD364">
            <v>213</v>
          </cell>
          <cell r="AE364">
            <v>314</v>
          </cell>
          <cell r="AF364">
            <v>-335</v>
          </cell>
          <cell r="AG364">
            <v>-335</v>
          </cell>
          <cell r="AH364">
            <v>0</v>
          </cell>
          <cell r="AK364">
            <v>375</v>
          </cell>
          <cell r="AM364">
            <v>710</v>
          </cell>
        </row>
        <row r="367">
          <cell r="F367" t="e">
            <v>#REF!</v>
          </cell>
        </row>
        <row r="373">
          <cell r="F373">
            <v>0</v>
          </cell>
        </row>
        <row r="381">
          <cell r="F381" t="str">
            <v>лютий</v>
          </cell>
          <cell r="P381" t="str">
            <v>лютий</v>
          </cell>
          <cell r="X381" t="str">
            <v>лютий</v>
          </cell>
          <cell r="AC381" t="str">
            <v>лютий</v>
          </cell>
        </row>
        <row r="382">
          <cell r="F382" t="str">
            <v>АППАРАТ</v>
          </cell>
          <cell r="P382" t="str">
            <v>ККМ</v>
          </cell>
          <cell r="X382" t="str">
            <v>ТЕЦ5</v>
          </cell>
          <cell r="AC382" t="str">
            <v>ТЕЦ6</v>
          </cell>
          <cell r="AI382" t="str">
            <v>АК "КЕ"</v>
          </cell>
          <cell r="AJ382" t="str">
            <v>Е/Е</v>
          </cell>
        </row>
        <row r="383">
          <cell r="F383" t="str">
            <v>ПЛАН</v>
          </cell>
          <cell r="P383" t="str">
            <v>ПЛАН</v>
          </cell>
          <cell r="X383" t="str">
            <v>ПЛАН</v>
          </cell>
          <cell r="AC383" t="str">
            <v>ПЛАН</v>
          </cell>
          <cell r="AI383" t="str">
            <v>ПЛАН</v>
          </cell>
          <cell r="AJ383" t="str">
            <v>ПЛАН</v>
          </cell>
        </row>
        <row r="384">
          <cell r="F384">
            <v>164.3</v>
          </cell>
          <cell r="G384">
            <v>96</v>
          </cell>
          <cell r="H384">
            <v>96</v>
          </cell>
          <cell r="P384">
            <v>14.333333333333332</v>
          </cell>
          <cell r="S384">
            <v>14.333333333333332</v>
          </cell>
          <cell r="X384">
            <v>182</v>
          </cell>
          <cell r="Y384">
            <v>129</v>
          </cell>
          <cell r="Z384">
            <v>129</v>
          </cell>
          <cell r="AC384">
            <v>323.66666666666674</v>
          </cell>
          <cell r="AD384">
            <v>170</v>
          </cell>
          <cell r="AE384">
            <v>169</v>
          </cell>
          <cell r="AI384">
            <v>735.30000000000018</v>
          </cell>
          <cell r="AJ384">
            <v>564.33333333333326</v>
          </cell>
          <cell r="AK384">
            <v>421.33333333333331</v>
          </cell>
        </row>
        <row r="385">
          <cell r="F385">
            <v>29</v>
          </cell>
          <cell r="G385">
            <v>17</v>
          </cell>
          <cell r="P385">
            <v>0</v>
          </cell>
          <cell r="X385">
            <v>0</v>
          </cell>
          <cell r="Y385">
            <v>0</v>
          </cell>
          <cell r="AC385">
            <v>3.6666666666666665</v>
          </cell>
          <cell r="AD385">
            <v>2</v>
          </cell>
          <cell r="AI385">
            <v>46</v>
          </cell>
          <cell r="AJ385">
            <v>22</v>
          </cell>
        </row>
        <row r="386">
          <cell r="F386">
            <v>0</v>
          </cell>
          <cell r="G386">
            <v>0</v>
          </cell>
          <cell r="P386">
            <v>0.66666666666666663</v>
          </cell>
          <cell r="X386">
            <v>146.66666666666666</v>
          </cell>
          <cell r="Y386">
            <v>104</v>
          </cell>
          <cell r="AC386">
            <v>280.66666666666669</v>
          </cell>
          <cell r="AD386">
            <v>147</v>
          </cell>
          <cell r="AI386">
            <v>428</v>
          </cell>
          <cell r="AJ386">
            <v>251.66666666666669</v>
          </cell>
          <cell r="AK386" t="str">
            <v>АК "КЕ"</v>
          </cell>
          <cell r="AL386" t="str">
            <v>Е/Е</v>
          </cell>
        </row>
        <row r="387">
          <cell r="F387">
            <v>0</v>
          </cell>
          <cell r="G387">
            <v>0</v>
          </cell>
          <cell r="P387">
            <v>2</v>
          </cell>
          <cell r="X387">
            <v>0</v>
          </cell>
          <cell r="Y387">
            <v>0</v>
          </cell>
          <cell r="AC387">
            <v>25</v>
          </cell>
          <cell r="AD387">
            <v>13</v>
          </cell>
          <cell r="AI387">
            <v>33.666666666666671</v>
          </cell>
          <cell r="AJ387">
            <v>18</v>
          </cell>
          <cell r="AK387" t="str">
            <v>ПЛАН</v>
          </cell>
          <cell r="AL387" t="str">
            <v>ПЛАН</v>
          </cell>
        </row>
        <row r="388">
          <cell r="F388">
            <v>0</v>
          </cell>
          <cell r="G388">
            <v>0</v>
          </cell>
          <cell r="H388">
            <v>56</v>
          </cell>
          <cell r="P388">
            <v>0</v>
          </cell>
          <cell r="S388">
            <v>14.333333333333332</v>
          </cell>
          <cell r="X388">
            <v>25.333333333333332</v>
          </cell>
          <cell r="Y388">
            <v>18</v>
          </cell>
          <cell r="Z388">
            <v>97</v>
          </cell>
          <cell r="AC388">
            <v>0.66666666666666663</v>
          </cell>
          <cell r="AD388">
            <v>0</v>
          </cell>
          <cell r="AE388">
            <v>130</v>
          </cell>
          <cell r="AI388">
            <v>26</v>
          </cell>
          <cell r="AJ388">
            <v>18</v>
          </cell>
          <cell r="AK388">
            <v>735.30000000000018</v>
          </cell>
          <cell r="AL388">
            <v>469.33333333333337</v>
          </cell>
          <cell r="AM388">
            <v>312.33333333333331</v>
          </cell>
        </row>
        <row r="389">
          <cell r="F389">
            <v>120.63333333333333</v>
          </cell>
          <cell r="G389">
            <v>71</v>
          </cell>
          <cell r="P389">
            <v>0</v>
          </cell>
          <cell r="X389">
            <v>0</v>
          </cell>
          <cell r="Y389">
            <v>0</v>
          </cell>
          <cell r="AC389">
            <v>0</v>
          </cell>
          <cell r="AD389">
            <v>0</v>
          </cell>
          <cell r="AI389">
            <v>120.63333333333333</v>
          </cell>
          <cell r="AJ389">
            <v>73</v>
          </cell>
          <cell r="AK389">
            <v>46</v>
          </cell>
          <cell r="AL389">
            <v>14</v>
          </cell>
        </row>
        <row r="390">
          <cell r="F390">
            <v>8.6666666666666661</v>
          </cell>
          <cell r="G390">
            <v>5</v>
          </cell>
          <cell r="P390">
            <v>0</v>
          </cell>
          <cell r="X390">
            <v>0</v>
          </cell>
          <cell r="Y390">
            <v>0</v>
          </cell>
          <cell r="AC390">
            <v>0</v>
          </cell>
          <cell r="AD390">
            <v>0</v>
          </cell>
          <cell r="AI390">
            <v>8.6666666666666661</v>
          </cell>
          <cell r="AJ390">
            <v>0</v>
          </cell>
          <cell r="AK390">
            <v>428</v>
          </cell>
          <cell r="AL390">
            <v>191.66666666666669</v>
          </cell>
        </row>
        <row r="391">
          <cell r="F391">
            <v>0</v>
          </cell>
          <cell r="G391">
            <v>0</v>
          </cell>
          <cell r="P391">
            <v>5.333333333333333</v>
          </cell>
          <cell r="X391">
            <v>0</v>
          </cell>
          <cell r="Y391">
            <v>0</v>
          </cell>
          <cell r="AC391">
            <v>0</v>
          </cell>
          <cell r="AD391">
            <v>0</v>
          </cell>
          <cell r="AI391">
            <v>22</v>
          </cell>
          <cell r="AJ391">
            <v>15.333333333333332</v>
          </cell>
          <cell r="AK391">
            <v>33.666666666666671</v>
          </cell>
          <cell r="AL391">
            <v>15</v>
          </cell>
        </row>
        <row r="392">
          <cell r="F392">
            <v>5.333333333333333</v>
          </cell>
          <cell r="G392">
            <v>3</v>
          </cell>
          <cell r="P392">
            <v>0</v>
          </cell>
          <cell r="X392">
            <v>0</v>
          </cell>
          <cell r="Y392">
            <v>0</v>
          </cell>
          <cell r="AC392">
            <v>0</v>
          </cell>
          <cell r="AD392">
            <v>0</v>
          </cell>
          <cell r="AI392">
            <v>5.333333333333333</v>
          </cell>
          <cell r="AJ392">
            <v>3</v>
          </cell>
          <cell r="AK392">
            <v>26</v>
          </cell>
          <cell r="AL392">
            <v>14</v>
          </cell>
        </row>
        <row r="393">
          <cell r="F393">
            <v>0.33333333333333331</v>
          </cell>
          <cell r="G393">
            <v>0</v>
          </cell>
          <cell r="P393">
            <v>4.333333333333333</v>
          </cell>
          <cell r="X393">
            <v>0</v>
          </cell>
          <cell r="Y393">
            <v>0</v>
          </cell>
          <cell r="AC393">
            <v>0</v>
          </cell>
          <cell r="AD393">
            <v>0</v>
          </cell>
          <cell r="AI393">
            <v>4.6666666666666661</v>
          </cell>
          <cell r="AJ393">
            <v>4.333333333333333</v>
          </cell>
          <cell r="AK393">
            <v>120.63333333333333</v>
          </cell>
          <cell r="AL393">
            <v>43</v>
          </cell>
        </row>
        <row r="394">
          <cell r="F394">
            <v>0.33333333333333331</v>
          </cell>
          <cell r="G394">
            <v>0</v>
          </cell>
          <cell r="P394">
            <v>2</v>
          </cell>
          <cell r="X394">
            <v>10</v>
          </cell>
          <cell r="Y394">
            <v>7</v>
          </cell>
          <cell r="AC394">
            <v>13.666666666666666</v>
          </cell>
          <cell r="AD394">
            <v>7</v>
          </cell>
          <cell r="AI394">
            <v>26</v>
          </cell>
          <cell r="AJ394">
            <v>16</v>
          </cell>
          <cell r="AK394">
            <v>8.6666666666666661</v>
          </cell>
          <cell r="AL394">
            <v>0</v>
          </cell>
        </row>
        <row r="395">
          <cell r="F395">
            <v>0</v>
          </cell>
          <cell r="G395">
            <v>0</v>
          </cell>
          <cell r="P395">
            <v>0</v>
          </cell>
          <cell r="X395">
            <v>0</v>
          </cell>
          <cell r="Y395">
            <v>0</v>
          </cell>
          <cell r="AC395">
            <v>0</v>
          </cell>
          <cell r="AD395">
            <v>0</v>
          </cell>
          <cell r="AI395">
            <v>0</v>
          </cell>
          <cell r="AK395">
            <v>22</v>
          </cell>
          <cell r="AL395">
            <v>15.333333333333332</v>
          </cell>
        </row>
        <row r="396">
          <cell r="F396">
            <v>1.1666666666666667</v>
          </cell>
          <cell r="G396">
            <v>1</v>
          </cell>
          <cell r="P396">
            <v>20.5</v>
          </cell>
          <cell r="X396">
            <v>522.33333333333337</v>
          </cell>
          <cell r="Y396">
            <v>370</v>
          </cell>
          <cell r="AC396">
            <v>43</v>
          </cell>
          <cell r="AD396">
            <v>23</v>
          </cell>
          <cell r="AI396">
            <v>587.33333333333337</v>
          </cell>
          <cell r="AJ396">
            <v>414.5</v>
          </cell>
          <cell r="AK396">
            <v>415.83333333333337</v>
          </cell>
          <cell r="AL396">
            <v>2</v>
          </cell>
        </row>
        <row r="397">
          <cell r="F397">
            <v>0</v>
          </cell>
          <cell r="G397">
            <v>0</v>
          </cell>
          <cell r="P397">
            <v>0</v>
          </cell>
          <cell r="X397">
            <v>0</v>
          </cell>
          <cell r="Y397">
            <v>0</v>
          </cell>
          <cell r="AC397">
            <v>0</v>
          </cell>
          <cell r="AD397">
            <v>0</v>
          </cell>
          <cell r="AI397">
            <v>0</v>
          </cell>
          <cell r="AJ397">
            <v>0</v>
          </cell>
          <cell r="AK397">
            <v>4.6666666666666661</v>
          </cell>
          <cell r="AL397">
            <v>4.333333333333333</v>
          </cell>
        </row>
        <row r="398">
          <cell r="F398">
            <v>0</v>
          </cell>
          <cell r="G398">
            <v>0</v>
          </cell>
          <cell r="P398">
            <v>0</v>
          </cell>
          <cell r="X398">
            <v>480.66666666666669</v>
          </cell>
          <cell r="Y398">
            <v>341</v>
          </cell>
          <cell r="AC398">
            <v>11</v>
          </cell>
          <cell r="AD398">
            <v>6</v>
          </cell>
          <cell r="AI398">
            <v>491.66666666666669</v>
          </cell>
          <cell r="AJ398">
            <v>347</v>
          </cell>
          <cell r="AK398">
            <v>26</v>
          </cell>
          <cell r="AL398">
            <v>13</v>
          </cell>
        </row>
        <row r="399">
          <cell r="F399">
            <v>0</v>
          </cell>
          <cell r="G399">
            <v>0</v>
          </cell>
          <cell r="P399">
            <v>0</v>
          </cell>
          <cell r="X399">
            <v>0</v>
          </cell>
          <cell r="Y399">
            <v>0</v>
          </cell>
          <cell r="AC399">
            <v>0</v>
          </cell>
          <cell r="AD399">
            <v>0</v>
          </cell>
          <cell r="AI399">
            <v>0</v>
          </cell>
          <cell r="AJ399">
            <v>0</v>
          </cell>
          <cell r="AK399">
            <v>0</v>
          </cell>
        </row>
        <row r="400">
          <cell r="F400">
            <v>1.1666666666666667</v>
          </cell>
          <cell r="G400">
            <v>1</v>
          </cell>
          <cell r="P400">
            <v>15.833333333333334</v>
          </cell>
          <cell r="X400">
            <v>41.666666666666664</v>
          </cell>
          <cell r="Y400">
            <v>30</v>
          </cell>
          <cell r="AC400">
            <v>32</v>
          </cell>
          <cell r="AD400">
            <v>17</v>
          </cell>
          <cell r="AI400">
            <v>91</v>
          </cell>
          <cell r="AJ400">
            <v>68.833333333333343</v>
          </cell>
          <cell r="AK400">
            <v>587.33333333333337</v>
          </cell>
          <cell r="AL400">
            <v>316.5</v>
          </cell>
          <cell r="AM400">
            <v>316.83333333333331</v>
          </cell>
        </row>
        <row r="401">
          <cell r="F401">
            <v>0</v>
          </cell>
          <cell r="G401">
            <v>0</v>
          </cell>
          <cell r="P401">
            <v>4.666666666666667</v>
          </cell>
          <cell r="X401">
            <v>0</v>
          </cell>
          <cell r="Y401">
            <v>0</v>
          </cell>
          <cell r="AC401">
            <v>0</v>
          </cell>
          <cell r="AD401">
            <v>0</v>
          </cell>
          <cell r="AI401">
            <v>4.666666666666667</v>
          </cell>
          <cell r="AJ401">
            <v>0</v>
          </cell>
          <cell r="AK401">
            <v>0</v>
          </cell>
          <cell r="AL401">
            <v>0</v>
          </cell>
        </row>
        <row r="402">
          <cell r="F402">
            <v>0</v>
          </cell>
          <cell r="G402">
            <v>0</v>
          </cell>
          <cell r="P402">
            <v>0</v>
          </cell>
          <cell r="X402">
            <v>0</v>
          </cell>
          <cell r="Y402">
            <v>0</v>
          </cell>
          <cell r="AC402">
            <v>0</v>
          </cell>
          <cell r="AD402">
            <v>0</v>
          </cell>
          <cell r="AI402">
            <v>0</v>
          </cell>
          <cell r="AK402">
            <v>491.66666666666669</v>
          </cell>
          <cell r="AL402">
            <v>261</v>
          </cell>
        </row>
        <row r="403">
          <cell r="F403">
            <v>10</v>
          </cell>
          <cell r="G403">
            <v>6</v>
          </cell>
          <cell r="P403">
            <v>39</v>
          </cell>
          <cell r="X403">
            <v>0</v>
          </cell>
          <cell r="Y403">
            <v>0</v>
          </cell>
          <cell r="AC403">
            <v>0</v>
          </cell>
          <cell r="AD403">
            <v>0</v>
          </cell>
          <cell r="AI403">
            <v>49</v>
          </cell>
          <cell r="AJ403">
            <v>45</v>
          </cell>
          <cell r="AK403">
            <v>45</v>
          </cell>
          <cell r="AL403">
            <v>0</v>
          </cell>
        </row>
        <row r="404">
          <cell r="F404">
            <v>2.6666666666666665</v>
          </cell>
          <cell r="G404">
            <v>2</v>
          </cell>
          <cell r="P404">
            <v>3.3333333333333335</v>
          </cell>
          <cell r="X404">
            <v>0</v>
          </cell>
          <cell r="Y404">
            <v>0</v>
          </cell>
          <cell r="AC404">
            <v>0</v>
          </cell>
          <cell r="AD404">
            <v>0</v>
          </cell>
          <cell r="AI404">
            <v>6</v>
          </cell>
          <cell r="AJ404">
            <v>5.3333333333333339</v>
          </cell>
          <cell r="AK404">
            <v>91</v>
          </cell>
          <cell r="AL404">
            <v>55.833333333333336</v>
          </cell>
        </row>
        <row r="405">
          <cell r="F405">
            <v>7.333333333333333</v>
          </cell>
          <cell r="G405">
            <v>4</v>
          </cell>
          <cell r="P405">
            <v>35.666666666666664</v>
          </cell>
          <cell r="X405">
            <v>0</v>
          </cell>
          <cell r="Y405">
            <v>0</v>
          </cell>
          <cell r="AC405">
            <v>0</v>
          </cell>
          <cell r="AD405">
            <v>0</v>
          </cell>
          <cell r="AI405">
            <v>43</v>
          </cell>
          <cell r="AJ405">
            <v>39.666666666666664</v>
          </cell>
          <cell r="AK405">
            <v>4.666666666666667</v>
          </cell>
          <cell r="AL405">
            <v>0</v>
          </cell>
        </row>
        <row r="406">
          <cell r="F406">
            <v>0</v>
          </cell>
          <cell r="G406">
            <v>0</v>
          </cell>
          <cell r="P406">
            <v>0</v>
          </cell>
          <cell r="X406">
            <v>0</v>
          </cell>
          <cell r="Y406">
            <v>0</v>
          </cell>
          <cell r="AC406">
            <v>0</v>
          </cell>
          <cell r="AD406">
            <v>0</v>
          </cell>
          <cell r="AI406">
            <v>0</v>
          </cell>
          <cell r="AK406">
            <v>0</v>
          </cell>
        </row>
        <row r="407">
          <cell r="F407">
            <v>206.33333333333329</v>
          </cell>
          <cell r="G407">
            <v>121</v>
          </cell>
          <cell r="H407">
            <v>122</v>
          </cell>
          <cell r="P407">
            <v>50.166666666666671</v>
          </cell>
          <cell r="S407">
            <v>50.166666666666671</v>
          </cell>
          <cell r="X407">
            <v>37.833333333333343</v>
          </cell>
          <cell r="Y407">
            <v>27</v>
          </cell>
          <cell r="AC407">
            <v>26.000000000000004</v>
          </cell>
          <cell r="AD407">
            <v>14</v>
          </cell>
          <cell r="AI407">
            <v>1965.0000000000002</v>
          </cell>
          <cell r="AJ407">
            <v>471.16666666666663</v>
          </cell>
          <cell r="AK407">
            <v>471.16666666666663</v>
          </cell>
          <cell r="AL407">
            <v>42</v>
          </cell>
          <cell r="AM407">
            <v>43</v>
          </cell>
        </row>
        <row r="408">
          <cell r="F408">
            <v>0</v>
          </cell>
          <cell r="G408">
            <v>0</v>
          </cell>
          <cell r="P408">
            <v>0</v>
          </cell>
          <cell r="X408">
            <v>0</v>
          </cell>
          <cell r="Y408">
            <v>0</v>
          </cell>
          <cell r="AC408">
            <v>0</v>
          </cell>
          <cell r="AD408">
            <v>0</v>
          </cell>
          <cell r="AI408">
            <v>1350</v>
          </cell>
          <cell r="AJ408">
            <v>0</v>
          </cell>
          <cell r="AK408">
            <v>6</v>
          </cell>
          <cell r="AL408">
            <v>4.3333333333333339</v>
          </cell>
        </row>
        <row r="409">
          <cell r="F409">
            <v>0</v>
          </cell>
          <cell r="G409">
            <v>0</v>
          </cell>
          <cell r="P409">
            <v>0</v>
          </cell>
          <cell r="X409">
            <v>0</v>
          </cell>
          <cell r="Y409">
            <v>0</v>
          </cell>
          <cell r="AC409">
            <v>0</v>
          </cell>
          <cell r="AD409">
            <v>0</v>
          </cell>
          <cell r="AI409">
            <v>95</v>
          </cell>
          <cell r="AJ409">
            <v>95</v>
          </cell>
          <cell r="AK409">
            <v>43</v>
          </cell>
          <cell r="AL409">
            <v>38.666666666666664</v>
          </cell>
        </row>
        <row r="410">
          <cell r="F410">
            <v>0</v>
          </cell>
          <cell r="G410">
            <v>0</v>
          </cell>
          <cell r="P410">
            <v>0</v>
          </cell>
          <cell r="X410">
            <v>0</v>
          </cell>
          <cell r="Y410">
            <v>0</v>
          </cell>
          <cell r="AC410">
            <v>0</v>
          </cell>
          <cell r="AD410">
            <v>0</v>
          </cell>
          <cell r="AI410">
            <v>0</v>
          </cell>
          <cell r="AJ410">
            <v>0</v>
          </cell>
          <cell r="AK410">
            <v>0</v>
          </cell>
        </row>
        <row r="411">
          <cell r="F411">
            <v>0</v>
          </cell>
          <cell r="G411">
            <v>0</v>
          </cell>
          <cell r="H411">
            <v>71</v>
          </cell>
          <cell r="P411">
            <v>12.333333333333334</v>
          </cell>
          <cell r="S411">
            <v>50.166666666666671</v>
          </cell>
          <cell r="X411">
            <v>0</v>
          </cell>
          <cell r="Y411">
            <v>0</v>
          </cell>
          <cell r="AC411">
            <v>0</v>
          </cell>
          <cell r="AD411">
            <v>0</v>
          </cell>
          <cell r="AI411">
            <v>12.333333333333334</v>
          </cell>
          <cell r="AJ411">
            <v>12.333333333333334</v>
          </cell>
          <cell r="AK411">
            <v>1965.0000000000002</v>
          </cell>
          <cell r="AL411">
            <v>412.16666666666663</v>
          </cell>
          <cell r="AM411">
            <v>412.16666666666663</v>
          </cell>
        </row>
        <row r="412">
          <cell r="F412">
            <v>0</v>
          </cell>
          <cell r="G412">
            <v>0</v>
          </cell>
          <cell r="P412">
            <v>0</v>
          </cell>
          <cell r="X412">
            <v>0</v>
          </cell>
          <cell r="Y412">
            <v>0</v>
          </cell>
          <cell r="AC412">
            <v>0</v>
          </cell>
          <cell r="AD412">
            <v>0</v>
          </cell>
          <cell r="AI412">
            <v>0</v>
          </cell>
          <cell r="AJ412">
            <v>0</v>
          </cell>
          <cell r="AK412">
            <v>1350</v>
          </cell>
          <cell r="AL412">
            <v>0</v>
          </cell>
        </row>
        <row r="413">
          <cell r="F413">
            <v>1.6666666666666667</v>
          </cell>
          <cell r="G413">
            <v>1</v>
          </cell>
          <cell r="P413">
            <v>5</v>
          </cell>
          <cell r="X413">
            <v>3</v>
          </cell>
          <cell r="Y413">
            <v>2</v>
          </cell>
          <cell r="AC413">
            <v>3</v>
          </cell>
          <cell r="AD413">
            <v>2</v>
          </cell>
          <cell r="AI413">
            <v>57.666666666666664</v>
          </cell>
          <cell r="AJ413">
            <v>50</v>
          </cell>
          <cell r="AK413">
            <v>95</v>
          </cell>
          <cell r="AL413">
            <v>95</v>
          </cell>
        </row>
        <row r="414">
          <cell r="F414">
            <v>0</v>
          </cell>
          <cell r="G414">
            <v>0</v>
          </cell>
          <cell r="P414">
            <v>0</v>
          </cell>
          <cell r="X414">
            <v>0</v>
          </cell>
          <cell r="Y414">
            <v>0</v>
          </cell>
          <cell r="AC414">
            <v>0</v>
          </cell>
          <cell r="AD414">
            <v>0</v>
          </cell>
          <cell r="AI414">
            <v>4</v>
          </cell>
          <cell r="AJ414">
            <v>0</v>
          </cell>
          <cell r="AK414">
            <v>0</v>
          </cell>
          <cell r="AL414">
            <v>0</v>
          </cell>
        </row>
        <row r="415">
          <cell r="F415">
            <v>0</v>
          </cell>
          <cell r="G415">
            <v>0</v>
          </cell>
          <cell r="P415">
            <v>0</v>
          </cell>
          <cell r="X415">
            <v>0</v>
          </cell>
          <cell r="Y415">
            <v>0</v>
          </cell>
          <cell r="AC415">
            <v>0</v>
          </cell>
          <cell r="AD415">
            <v>0</v>
          </cell>
          <cell r="AI415">
            <v>0</v>
          </cell>
          <cell r="AJ415">
            <v>0</v>
          </cell>
          <cell r="AK415">
            <v>12.333333333333334</v>
          </cell>
          <cell r="AL415">
            <v>12.333333333333334</v>
          </cell>
        </row>
        <row r="416">
          <cell r="F416">
            <v>0</v>
          </cell>
          <cell r="G416">
            <v>0</v>
          </cell>
          <cell r="P416">
            <v>18.5</v>
          </cell>
          <cell r="X416">
            <v>4.5</v>
          </cell>
          <cell r="Y416">
            <v>3</v>
          </cell>
          <cell r="AC416">
            <v>1.3333333333333333</v>
          </cell>
          <cell r="AD416">
            <v>1</v>
          </cell>
          <cell r="AI416">
            <v>28.5</v>
          </cell>
          <cell r="AJ416">
            <v>26.5</v>
          </cell>
          <cell r="AK416">
            <v>0</v>
          </cell>
          <cell r="AL416">
            <v>0</v>
          </cell>
        </row>
        <row r="417">
          <cell r="F417">
            <v>0</v>
          </cell>
          <cell r="G417">
            <v>0</v>
          </cell>
          <cell r="P417">
            <v>1.3333333333333333</v>
          </cell>
          <cell r="X417">
            <v>0</v>
          </cell>
          <cell r="Y417">
            <v>0</v>
          </cell>
          <cell r="AC417">
            <v>1.6666666666666667</v>
          </cell>
          <cell r="AD417">
            <v>1</v>
          </cell>
          <cell r="AI417">
            <v>69</v>
          </cell>
          <cell r="AJ417">
            <v>52.333333333333336</v>
          </cell>
          <cell r="AK417">
            <v>57.666666666666664</v>
          </cell>
          <cell r="AL417">
            <v>49</v>
          </cell>
        </row>
        <row r="418">
          <cell r="F418">
            <v>177</v>
          </cell>
          <cell r="G418">
            <v>104</v>
          </cell>
          <cell r="P418">
            <v>0</v>
          </cell>
          <cell r="X418">
            <v>0</v>
          </cell>
          <cell r="Y418">
            <v>0</v>
          </cell>
          <cell r="AC418">
            <v>0</v>
          </cell>
          <cell r="AD418">
            <v>0</v>
          </cell>
          <cell r="AI418">
            <v>177</v>
          </cell>
          <cell r="AJ418">
            <v>104</v>
          </cell>
          <cell r="AK418">
            <v>4</v>
          </cell>
          <cell r="AL418">
            <v>0</v>
          </cell>
        </row>
        <row r="419">
          <cell r="F419">
            <v>0</v>
          </cell>
          <cell r="G419">
            <v>0</v>
          </cell>
          <cell r="P419">
            <v>0</v>
          </cell>
          <cell r="X419">
            <v>10</v>
          </cell>
          <cell r="Y419">
            <v>7</v>
          </cell>
          <cell r="AC419">
            <v>7.666666666666667</v>
          </cell>
          <cell r="AD419">
            <v>4</v>
          </cell>
          <cell r="AI419">
            <v>17.666666666666668</v>
          </cell>
          <cell r="AJ419">
            <v>11</v>
          </cell>
          <cell r="AK419">
            <v>0</v>
          </cell>
          <cell r="AL419">
            <v>0</v>
          </cell>
        </row>
        <row r="420">
          <cell r="F420">
            <v>0.66666666666666663</v>
          </cell>
          <cell r="G420">
            <v>0</v>
          </cell>
          <cell r="P420">
            <v>2</v>
          </cell>
          <cell r="X420">
            <v>1.3333333333333333</v>
          </cell>
          <cell r="Y420">
            <v>1</v>
          </cell>
          <cell r="AC420">
            <v>1</v>
          </cell>
          <cell r="AD420">
            <v>1</v>
          </cell>
          <cell r="AI420">
            <v>6</v>
          </cell>
          <cell r="AJ420">
            <v>4</v>
          </cell>
          <cell r="AK420">
            <v>28.5</v>
          </cell>
          <cell r="AL420">
            <v>25.5</v>
          </cell>
        </row>
        <row r="421">
          <cell r="F421">
            <v>2.6666666666666665</v>
          </cell>
          <cell r="G421">
            <v>2</v>
          </cell>
          <cell r="P421">
            <v>0.33333333333333331</v>
          </cell>
          <cell r="X421">
            <v>1</v>
          </cell>
          <cell r="Y421">
            <v>1</v>
          </cell>
          <cell r="AC421">
            <v>0.66666666666666663</v>
          </cell>
          <cell r="AD421">
            <v>0</v>
          </cell>
          <cell r="AI421">
            <v>9.3333333333333339</v>
          </cell>
          <cell r="AJ421">
            <v>5.333333333333333</v>
          </cell>
          <cell r="AK421">
            <v>69</v>
          </cell>
          <cell r="AL421">
            <v>52.333333333333336</v>
          </cell>
        </row>
        <row r="422">
          <cell r="F422">
            <v>0</v>
          </cell>
          <cell r="G422">
            <v>0</v>
          </cell>
          <cell r="P422">
            <v>2.3333333333333335</v>
          </cell>
          <cell r="X422">
            <v>6</v>
          </cell>
          <cell r="Y422">
            <v>4</v>
          </cell>
          <cell r="AC422">
            <v>5</v>
          </cell>
          <cell r="AD422">
            <v>3</v>
          </cell>
          <cell r="AI422">
            <v>13.333333333333334</v>
          </cell>
          <cell r="AJ422">
            <v>9.3333333333333339</v>
          </cell>
          <cell r="AK422">
            <v>177</v>
          </cell>
          <cell r="AL422">
            <v>61</v>
          </cell>
        </row>
        <row r="423">
          <cell r="F423">
            <v>0</v>
          </cell>
          <cell r="G423">
            <v>0</v>
          </cell>
          <cell r="P423">
            <v>0</v>
          </cell>
          <cell r="X423">
            <v>0</v>
          </cell>
          <cell r="Y423">
            <v>0</v>
          </cell>
          <cell r="AC423">
            <v>0</v>
          </cell>
          <cell r="AD423">
            <v>0</v>
          </cell>
          <cell r="AI423">
            <v>0</v>
          </cell>
          <cell r="AJ423">
            <v>0</v>
          </cell>
          <cell r="AK423">
            <v>17.666666666666668</v>
          </cell>
          <cell r="AL423">
            <v>8</v>
          </cell>
        </row>
        <row r="424">
          <cell r="F424">
            <v>0</v>
          </cell>
          <cell r="G424">
            <v>0</v>
          </cell>
          <cell r="P424">
            <v>0</v>
          </cell>
          <cell r="X424">
            <v>0</v>
          </cell>
          <cell r="Y424">
            <v>0</v>
          </cell>
          <cell r="AC424">
            <v>0</v>
          </cell>
          <cell r="AD424">
            <v>0</v>
          </cell>
          <cell r="AI424">
            <v>0</v>
          </cell>
          <cell r="AJ424">
            <v>0</v>
          </cell>
          <cell r="AK424">
            <v>6</v>
          </cell>
          <cell r="AL424">
            <v>3</v>
          </cell>
        </row>
        <row r="425">
          <cell r="F425">
            <v>9.6666666666666661</v>
          </cell>
          <cell r="G425">
            <v>6</v>
          </cell>
          <cell r="P425">
            <v>1</v>
          </cell>
          <cell r="X425">
            <v>0</v>
          </cell>
          <cell r="Y425">
            <v>0</v>
          </cell>
          <cell r="AC425">
            <v>0</v>
          </cell>
          <cell r="AD425">
            <v>0</v>
          </cell>
          <cell r="AI425">
            <v>12</v>
          </cell>
          <cell r="AJ425">
            <v>8</v>
          </cell>
          <cell r="AK425">
            <v>9.3333333333333339</v>
          </cell>
          <cell r="AL425">
            <v>4.3333333333333339</v>
          </cell>
        </row>
        <row r="426">
          <cell r="F426">
            <v>0</v>
          </cell>
          <cell r="G426">
            <v>0</v>
          </cell>
          <cell r="P426">
            <v>0</v>
          </cell>
          <cell r="X426">
            <v>0</v>
          </cell>
          <cell r="Y426">
            <v>0</v>
          </cell>
          <cell r="AC426">
            <v>0</v>
          </cell>
          <cell r="AD426">
            <v>0</v>
          </cell>
          <cell r="AI426">
            <v>0</v>
          </cell>
          <cell r="AJ426">
            <v>0</v>
          </cell>
          <cell r="AK426">
            <v>13.333333333333334</v>
          </cell>
          <cell r="AL426">
            <v>7.3333333333333339</v>
          </cell>
        </row>
        <row r="427">
          <cell r="F427">
            <v>2.3333333333333335</v>
          </cell>
          <cell r="G427">
            <v>1</v>
          </cell>
          <cell r="P427">
            <v>0.66666666666666663</v>
          </cell>
          <cell r="X427">
            <v>0.66666666666666663</v>
          </cell>
          <cell r="Y427">
            <v>0</v>
          </cell>
          <cell r="AC427">
            <v>0.66666666666666663</v>
          </cell>
          <cell r="AD427">
            <v>0</v>
          </cell>
          <cell r="AI427">
            <v>4.333333333333333</v>
          </cell>
          <cell r="AJ427">
            <v>1.6666666666666665</v>
          </cell>
          <cell r="AK427">
            <v>0</v>
          </cell>
          <cell r="AL427">
            <v>0</v>
          </cell>
        </row>
        <row r="428">
          <cell r="F428">
            <v>1.6666666666666667</v>
          </cell>
          <cell r="G428">
            <v>1</v>
          </cell>
          <cell r="P428">
            <v>0.66666666666666663</v>
          </cell>
          <cell r="X428">
            <v>0.66666666666666663</v>
          </cell>
          <cell r="Y428">
            <v>0</v>
          </cell>
          <cell r="AC428">
            <v>0.66666666666666663</v>
          </cell>
          <cell r="AD428">
            <v>0</v>
          </cell>
          <cell r="AI428">
            <v>3.6666666666666665</v>
          </cell>
          <cell r="AJ428">
            <v>1.6666666666666665</v>
          </cell>
          <cell r="AK428">
            <v>0</v>
          </cell>
          <cell r="AL428">
            <v>0</v>
          </cell>
        </row>
        <row r="429">
          <cell r="F429">
            <v>6.666666666666667</v>
          </cell>
          <cell r="G429">
            <v>4</v>
          </cell>
          <cell r="P429">
            <v>4.666666666666667</v>
          </cell>
          <cell r="X429">
            <v>3</v>
          </cell>
          <cell r="Y429">
            <v>2</v>
          </cell>
          <cell r="AC429">
            <v>2</v>
          </cell>
          <cell r="AD429">
            <v>1</v>
          </cell>
          <cell r="AI429">
            <v>33</v>
          </cell>
          <cell r="AJ429">
            <v>21.666666666666668</v>
          </cell>
          <cell r="AK429">
            <v>12</v>
          </cell>
          <cell r="AL429">
            <v>5</v>
          </cell>
        </row>
        <row r="430">
          <cell r="F430">
            <v>0</v>
          </cell>
          <cell r="G430">
            <v>0</v>
          </cell>
          <cell r="P430">
            <v>0</v>
          </cell>
          <cell r="X430">
            <v>0</v>
          </cell>
          <cell r="Y430">
            <v>0</v>
          </cell>
          <cell r="AC430">
            <v>0</v>
          </cell>
          <cell r="AD430">
            <v>0</v>
          </cell>
          <cell r="AI430">
            <v>0</v>
          </cell>
          <cell r="AJ430">
            <v>0</v>
          </cell>
          <cell r="AK430">
            <v>0</v>
          </cell>
          <cell r="AL430">
            <v>0</v>
          </cell>
        </row>
        <row r="431">
          <cell r="F431">
            <v>0</v>
          </cell>
          <cell r="G431">
            <v>0</v>
          </cell>
          <cell r="P431">
            <v>0</v>
          </cell>
          <cell r="X431">
            <v>0</v>
          </cell>
          <cell r="Y431">
            <v>0</v>
          </cell>
          <cell r="AC431">
            <v>0</v>
          </cell>
          <cell r="AD431">
            <v>0</v>
          </cell>
          <cell r="AI431">
            <v>0</v>
          </cell>
          <cell r="AJ431">
            <v>53</v>
          </cell>
          <cell r="AK431">
            <v>4.333333333333333</v>
          </cell>
          <cell r="AL431">
            <v>1.6666666666666665</v>
          </cell>
        </row>
        <row r="432">
          <cell r="F432">
            <v>1</v>
          </cell>
          <cell r="G432">
            <v>1</v>
          </cell>
          <cell r="P432">
            <v>0</v>
          </cell>
          <cell r="X432">
            <v>0</v>
          </cell>
          <cell r="Y432">
            <v>0</v>
          </cell>
          <cell r="AC432">
            <v>0</v>
          </cell>
          <cell r="AD432">
            <v>0</v>
          </cell>
          <cell r="AI432">
            <v>1</v>
          </cell>
          <cell r="AJ432">
            <v>1</v>
          </cell>
          <cell r="AK432">
            <v>3.6666666666666665</v>
          </cell>
          <cell r="AL432">
            <v>1.6666666666666665</v>
          </cell>
        </row>
        <row r="433">
          <cell r="F433">
            <v>0</v>
          </cell>
          <cell r="G433">
            <v>0</v>
          </cell>
          <cell r="P433">
            <v>0</v>
          </cell>
          <cell r="X433">
            <v>0</v>
          </cell>
          <cell r="Y433">
            <v>0</v>
          </cell>
          <cell r="AC433">
            <v>0</v>
          </cell>
          <cell r="AD433">
            <v>0</v>
          </cell>
          <cell r="AI433">
            <v>0</v>
          </cell>
          <cell r="AJ433">
            <v>0</v>
          </cell>
          <cell r="AK433">
            <v>33</v>
          </cell>
          <cell r="AL433">
            <v>19.666666666666668</v>
          </cell>
        </row>
        <row r="434">
          <cell r="F434">
            <v>0</v>
          </cell>
          <cell r="G434">
            <v>0</v>
          </cell>
          <cell r="P434">
            <v>0</v>
          </cell>
          <cell r="X434">
            <v>0</v>
          </cell>
          <cell r="Y434">
            <v>0</v>
          </cell>
          <cell r="AC434">
            <v>0</v>
          </cell>
          <cell r="AD434">
            <v>0</v>
          </cell>
          <cell r="AI434">
            <v>0</v>
          </cell>
          <cell r="AJ434">
            <v>0</v>
          </cell>
          <cell r="AK434">
            <v>0</v>
          </cell>
          <cell r="AL434">
            <v>0</v>
          </cell>
        </row>
        <row r="435">
          <cell r="F435">
            <v>2.6666666666666665</v>
          </cell>
          <cell r="G435">
            <v>2</v>
          </cell>
          <cell r="P435">
            <v>1</v>
          </cell>
          <cell r="X435">
            <v>4</v>
          </cell>
          <cell r="Y435">
            <v>3</v>
          </cell>
          <cell r="AC435">
            <v>2</v>
          </cell>
          <cell r="AD435">
            <v>1</v>
          </cell>
          <cell r="AI435">
            <v>15.666666666666666</v>
          </cell>
          <cell r="AJ435">
            <v>10</v>
          </cell>
          <cell r="AK435">
            <v>0</v>
          </cell>
          <cell r="AL435">
            <v>53</v>
          </cell>
        </row>
        <row r="436">
          <cell r="F436">
            <v>0</v>
          </cell>
          <cell r="G436">
            <v>0</v>
          </cell>
          <cell r="P436">
            <v>0</v>
          </cell>
          <cell r="X436">
            <v>0</v>
          </cell>
          <cell r="Y436">
            <v>0</v>
          </cell>
          <cell r="AC436">
            <v>0</v>
          </cell>
          <cell r="AD436">
            <v>0</v>
          </cell>
          <cell r="AI436">
            <v>0</v>
          </cell>
          <cell r="AJ436">
            <v>0</v>
          </cell>
          <cell r="AK436">
            <v>1</v>
          </cell>
          <cell r="AL436">
            <v>1</v>
          </cell>
        </row>
        <row r="437">
          <cell r="F437">
            <v>0</v>
          </cell>
          <cell r="G437">
            <v>0</v>
          </cell>
          <cell r="P437">
            <v>0</v>
          </cell>
          <cell r="X437">
            <v>3.3333333333333335</v>
          </cell>
          <cell r="Y437">
            <v>2</v>
          </cell>
          <cell r="AC437">
            <v>0</v>
          </cell>
          <cell r="AD437">
            <v>0</v>
          </cell>
          <cell r="AI437">
            <v>3.3333333333333335</v>
          </cell>
          <cell r="AJ437">
            <v>2</v>
          </cell>
          <cell r="AK437">
            <v>0</v>
          </cell>
          <cell r="AL437">
            <v>0</v>
          </cell>
        </row>
        <row r="438">
          <cell r="F438">
            <v>0.33333333333333331</v>
          </cell>
          <cell r="G438">
            <v>0</v>
          </cell>
          <cell r="P438">
            <v>0.33333333333333331</v>
          </cell>
          <cell r="X438">
            <v>0.33333333333333331</v>
          </cell>
          <cell r="Y438">
            <v>0</v>
          </cell>
          <cell r="AC438">
            <v>0.33333333333333331</v>
          </cell>
          <cell r="AD438">
            <v>0</v>
          </cell>
          <cell r="AI438">
            <v>1.9999999999999998</v>
          </cell>
          <cell r="AJ438">
            <v>0.33333333333333331</v>
          </cell>
          <cell r="AK438">
            <v>0</v>
          </cell>
          <cell r="AL438">
            <v>0</v>
          </cell>
        </row>
        <row r="439">
          <cell r="F439">
            <v>0</v>
          </cell>
          <cell r="G439">
            <v>0</v>
          </cell>
          <cell r="P439">
            <v>0</v>
          </cell>
          <cell r="X439">
            <v>0</v>
          </cell>
          <cell r="Y439">
            <v>0</v>
          </cell>
          <cell r="AC439">
            <v>0</v>
          </cell>
          <cell r="AD439">
            <v>0</v>
          </cell>
          <cell r="AI439">
            <v>0</v>
          </cell>
          <cell r="AJ439">
            <v>0</v>
          </cell>
          <cell r="AK439">
            <v>15.666666666666666</v>
          </cell>
          <cell r="AL439">
            <v>8</v>
          </cell>
        </row>
        <row r="440">
          <cell r="F440">
            <v>0</v>
          </cell>
          <cell r="G440">
            <v>0</v>
          </cell>
          <cell r="P440">
            <v>0</v>
          </cell>
          <cell r="X440">
            <v>0</v>
          </cell>
          <cell r="Y440">
            <v>0</v>
          </cell>
          <cell r="AC440">
            <v>0</v>
          </cell>
          <cell r="AD440">
            <v>0</v>
          </cell>
          <cell r="AI440">
            <v>0</v>
          </cell>
          <cell r="AJ440">
            <v>0</v>
          </cell>
          <cell r="AK440">
            <v>0</v>
          </cell>
          <cell r="AL440">
            <v>0</v>
          </cell>
        </row>
        <row r="441">
          <cell r="F441">
            <v>0</v>
          </cell>
          <cell r="G441">
            <v>0</v>
          </cell>
          <cell r="P441">
            <v>0</v>
          </cell>
          <cell r="X441">
            <v>0</v>
          </cell>
          <cell r="Y441">
            <v>0</v>
          </cell>
          <cell r="AC441">
            <v>0</v>
          </cell>
          <cell r="AD441">
            <v>0</v>
          </cell>
          <cell r="AI441">
            <v>0</v>
          </cell>
          <cell r="AJ441">
            <v>0</v>
          </cell>
          <cell r="AK441">
            <v>3.3333333333333335</v>
          </cell>
          <cell r="AL441">
            <v>2</v>
          </cell>
        </row>
        <row r="442">
          <cell r="F442">
            <v>0</v>
          </cell>
          <cell r="G442">
            <v>0</v>
          </cell>
          <cell r="P442">
            <v>0</v>
          </cell>
          <cell r="X442">
            <v>0</v>
          </cell>
          <cell r="Y442">
            <v>0</v>
          </cell>
          <cell r="AC442">
            <v>0</v>
          </cell>
          <cell r="AD442">
            <v>0</v>
          </cell>
          <cell r="AI442">
            <v>0</v>
          </cell>
          <cell r="AJ442">
            <v>0</v>
          </cell>
          <cell r="AK442">
            <v>1.9999999999999998</v>
          </cell>
          <cell r="AL442">
            <v>0.33333333333333331</v>
          </cell>
        </row>
        <row r="443">
          <cell r="F443">
            <v>0</v>
          </cell>
          <cell r="G443">
            <v>0</v>
          </cell>
          <cell r="P443">
            <v>0</v>
          </cell>
          <cell r="X443">
            <v>0</v>
          </cell>
          <cell r="Y443">
            <v>0</v>
          </cell>
          <cell r="AC443">
            <v>0</v>
          </cell>
          <cell r="AD443">
            <v>0</v>
          </cell>
          <cell r="AI443">
            <v>0</v>
          </cell>
          <cell r="AJ443">
            <v>0</v>
          </cell>
          <cell r="AK443">
            <v>0</v>
          </cell>
          <cell r="AL443">
            <v>0</v>
          </cell>
        </row>
        <row r="444">
          <cell r="F444">
            <v>0</v>
          </cell>
          <cell r="G444">
            <v>0</v>
          </cell>
          <cell r="P444">
            <v>0</v>
          </cell>
          <cell r="X444">
            <v>0</v>
          </cell>
          <cell r="Y444">
            <v>0</v>
          </cell>
          <cell r="AC444">
            <v>0</v>
          </cell>
          <cell r="AD444">
            <v>0</v>
          </cell>
          <cell r="AI444">
            <v>0</v>
          </cell>
          <cell r="AJ444">
            <v>0</v>
          </cell>
          <cell r="AK444">
            <v>0</v>
          </cell>
          <cell r="AL444">
            <v>0</v>
          </cell>
        </row>
        <row r="445">
          <cell r="F445">
            <v>0</v>
          </cell>
          <cell r="G445">
            <v>0</v>
          </cell>
          <cell r="P445">
            <v>0</v>
          </cell>
          <cell r="X445">
            <v>0</v>
          </cell>
          <cell r="Y445">
            <v>0</v>
          </cell>
          <cell r="AC445">
            <v>0</v>
          </cell>
          <cell r="AD445">
            <v>0</v>
          </cell>
          <cell r="AI445">
            <v>0</v>
          </cell>
          <cell r="AJ445">
            <v>2</v>
          </cell>
          <cell r="AK445">
            <v>0</v>
          </cell>
          <cell r="AL445">
            <v>0</v>
          </cell>
        </row>
        <row r="446">
          <cell r="F446">
            <v>0</v>
          </cell>
          <cell r="G446">
            <v>0</v>
          </cell>
          <cell r="P446">
            <v>0</v>
          </cell>
          <cell r="X446">
            <v>0</v>
          </cell>
          <cell r="Y446">
            <v>0</v>
          </cell>
          <cell r="AC446">
            <v>0</v>
          </cell>
          <cell r="AD446">
            <v>0</v>
          </cell>
          <cell r="AI446">
            <v>0</v>
          </cell>
          <cell r="AJ446">
            <v>0</v>
          </cell>
          <cell r="AK446">
            <v>0</v>
          </cell>
          <cell r="AL446">
            <v>0</v>
          </cell>
        </row>
        <row r="447">
          <cell r="F447">
            <v>0</v>
          </cell>
          <cell r="G447">
            <v>0</v>
          </cell>
          <cell r="P447">
            <v>0</v>
          </cell>
          <cell r="X447">
            <v>0</v>
          </cell>
          <cell r="Y447">
            <v>0</v>
          </cell>
          <cell r="AC447">
            <v>0</v>
          </cell>
          <cell r="AD447">
            <v>0</v>
          </cell>
          <cell r="AK447">
            <v>0</v>
          </cell>
          <cell r="AL447">
            <v>0</v>
          </cell>
        </row>
        <row r="448">
          <cell r="F448">
            <v>0</v>
          </cell>
          <cell r="G448">
            <v>0</v>
          </cell>
          <cell r="P448">
            <v>0</v>
          </cell>
          <cell r="X448">
            <v>0</v>
          </cell>
          <cell r="Y448">
            <v>0</v>
          </cell>
          <cell r="AC448">
            <v>0</v>
          </cell>
          <cell r="AD448">
            <v>0</v>
          </cell>
          <cell r="AK448">
            <v>0</v>
          </cell>
          <cell r="AL448">
            <v>0</v>
          </cell>
        </row>
        <row r="449">
          <cell r="G449">
            <v>0</v>
          </cell>
          <cell r="P449">
            <v>0</v>
          </cell>
          <cell r="X449">
            <v>0</v>
          </cell>
          <cell r="Y449">
            <v>0</v>
          </cell>
          <cell r="AC449">
            <v>0</v>
          </cell>
          <cell r="AD449">
            <v>0</v>
          </cell>
          <cell r="AK449">
            <v>0</v>
          </cell>
          <cell r="AL449">
            <v>2</v>
          </cell>
        </row>
        <row r="450">
          <cell r="P450">
            <v>0</v>
          </cell>
          <cell r="X450">
            <v>0</v>
          </cell>
          <cell r="Y450">
            <v>0</v>
          </cell>
          <cell r="AC450">
            <v>0</v>
          </cell>
          <cell r="AD450">
            <v>0</v>
          </cell>
          <cell r="AK450">
            <v>0</v>
          </cell>
          <cell r="AL450">
            <v>0</v>
          </cell>
        </row>
      </sheetData>
      <sheetData sheetId="19" refreshError="1">
        <row r="1">
          <cell r="AE1" t="str">
            <v>'9 міс.'!</v>
          </cell>
        </row>
        <row r="8">
          <cell r="S8" t="str">
            <v>ЗАТВЕРДЖУЮ</v>
          </cell>
        </row>
        <row r="22">
          <cell r="U22" t="str">
            <v>ЗАТВЕРДЖУЮ</v>
          </cell>
        </row>
        <row r="25">
          <cell r="F25">
            <v>3472</v>
          </cell>
          <cell r="G25">
            <v>949</v>
          </cell>
          <cell r="H25">
            <v>2523</v>
          </cell>
          <cell r="P25">
            <v>478.66666666666669</v>
          </cell>
          <cell r="Q25">
            <v>0</v>
          </cell>
          <cell r="R25">
            <v>0</v>
          </cell>
          <cell r="S25">
            <v>4090.333333333333</v>
          </cell>
          <cell r="T25">
            <v>3373.48</v>
          </cell>
          <cell r="U25">
            <v>716.85333333333324</v>
          </cell>
          <cell r="V25">
            <v>0</v>
          </cell>
          <cell r="W25">
            <v>0</v>
          </cell>
          <cell r="X25">
            <v>1181.3333333333333</v>
          </cell>
          <cell r="Y25">
            <v>631</v>
          </cell>
          <cell r="Z25">
            <v>550.33333333333326</v>
          </cell>
          <cell r="AA25">
            <v>0</v>
          </cell>
          <cell r="AB25">
            <v>0</v>
          </cell>
          <cell r="AC25">
            <v>567.66666666666663</v>
          </cell>
          <cell r="AD25">
            <v>230</v>
          </cell>
          <cell r="AE25">
            <v>337.66666666666663</v>
          </cell>
          <cell r="AF25">
            <v>1866.3333333333333</v>
          </cell>
          <cell r="AG25">
            <v>1056.4000000000001</v>
          </cell>
          <cell r="AH25">
            <v>809.93333333333328</v>
          </cell>
          <cell r="AJ25">
            <v>0</v>
          </cell>
          <cell r="AK25">
            <v>11678.4</v>
          </cell>
          <cell r="AL25">
            <v>2889.666666666667</v>
          </cell>
          <cell r="AM25">
            <v>8788.7333333333336</v>
          </cell>
          <cell r="AN25">
            <v>8788.7333333333336</v>
          </cell>
          <cell r="AO25">
            <v>861</v>
          </cell>
          <cell r="AP25">
            <v>2279</v>
          </cell>
          <cell r="AQ25">
            <v>2028.6666666666665</v>
          </cell>
          <cell r="AR25">
            <v>6509.7333333333336</v>
          </cell>
        </row>
        <row r="27">
          <cell r="U27" t="str">
            <v>ГЕНЕРАЛЬНИЙ ДИРЕКТОР -</v>
          </cell>
        </row>
        <row r="28">
          <cell r="U28" t="str">
            <v>ГОЛОВА ПРАВЛІННЯ КЕ</v>
          </cell>
          <cell r="X28" t="str">
            <v>ВЕРЕСЕНЬ очІк.</v>
          </cell>
          <cell r="Y28" t="str">
            <v>8 мес звіт</v>
          </cell>
          <cell r="Z28" t="str">
            <v>9 мес.очІк.</v>
          </cell>
          <cell r="AA28" t="str">
            <v>4 кв. план</v>
          </cell>
          <cell r="AB28" t="str">
            <v>1998 рік очІк.</v>
          </cell>
        </row>
        <row r="30">
          <cell r="U30" t="str">
            <v>ЗАТВЕРДЖУЮ</v>
          </cell>
        </row>
        <row r="31">
          <cell r="S31" t="str">
            <v>ЗАТВЕРДЖУЮ</v>
          </cell>
        </row>
        <row r="32">
          <cell r="Q32" t="str">
            <v>КТМ</v>
          </cell>
          <cell r="S32" t="str">
            <v>ГОЛОВА ПРАЛІННЯ  КЕ</v>
          </cell>
          <cell r="V32" t="str">
            <v xml:space="preserve">ТЕЦ-5 </v>
          </cell>
          <cell r="AA32" t="str">
            <v xml:space="preserve">ТЕЦ-6 </v>
          </cell>
        </row>
        <row r="33">
          <cell r="P33">
            <v>25148</v>
          </cell>
          <cell r="AC33">
            <v>14429</v>
          </cell>
          <cell r="AF33">
            <v>31349</v>
          </cell>
        </row>
        <row r="34">
          <cell r="F34" t="str">
            <v>ВИКОН.ДИР.</v>
          </cell>
          <cell r="G34" t="str">
            <v>Е/Е</v>
          </cell>
          <cell r="H34" t="str">
            <v xml:space="preserve"> Т/Е</v>
          </cell>
          <cell r="P34" t="str">
            <v xml:space="preserve">КМ </v>
          </cell>
          <cell r="Q34" t="str">
            <v>КТМ</v>
          </cell>
          <cell r="S34" t="str">
            <v xml:space="preserve">ТМ </v>
          </cell>
          <cell r="T34" t="str">
            <v>ВИРОБН</v>
          </cell>
          <cell r="U34" t="str">
            <v>ПЕРЕД</v>
          </cell>
          <cell r="V34" t="str">
            <v xml:space="preserve">ТЕЦ-5 </v>
          </cell>
          <cell r="X34" t="str">
            <v>ТЕЦ-5 ВСЬОГО</v>
          </cell>
          <cell r="Y34" t="str">
            <v>Е/Е</v>
          </cell>
          <cell r="Z34" t="str">
            <v xml:space="preserve"> Т/Е</v>
          </cell>
          <cell r="AA34" t="str">
            <v xml:space="preserve">ТЕЦ-6 </v>
          </cell>
          <cell r="AC34" t="str">
            <v>ТЕЦ-6 ВСЬОГО</v>
          </cell>
          <cell r="AD34" t="str">
            <v>Е/Е</v>
          </cell>
          <cell r="AE34" t="str">
            <v xml:space="preserve"> Т/Е</v>
          </cell>
          <cell r="AF34" t="str">
            <v>ТРМ ВСЬОГО</v>
          </cell>
          <cell r="AG34" t="str">
            <v>ТРМ  АК КЕ</v>
          </cell>
          <cell r="AH34" t="str">
            <v>ТРМ СТОР</v>
          </cell>
          <cell r="AJ34" t="str">
            <v>ДОП.ВИР. СТ.ОРГ.</v>
          </cell>
          <cell r="AK34" t="str">
            <v>АК КЕ ВСЬОГО</v>
          </cell>
          <cell r="AL34" t="str">
            <v xml:space="preserve"> Е/Е</v>
          </cell>
          <cell r="AM34" t="str">
            <v xml:space="preserve"> Т/Е</v>
          </cell>
          <cell r="AO34" t="str">
            <v>СТАНЦІї ЕЛЕКТРО</v>
          </cell>
          <cell r="AP34" t="str">
            <v>СТАНЦІІ ТЕПЛОВІ</v>
          </cell>
          <cell r="AQ34" t="str">
            <v>МЕРЕЖІ ЕЛЕКТРО</v>
          </cell>
          <cell r="AR34" t="str">
            <v>МЕРЕЖІ ТЕПЛОВІ</v>
          </cell>
        </row>
        <row r="35">
          <cell r="S35" t="str">
            <v xml:space="preserve">                   ПЛАЧКОВ І.В.</v>
          </cell>
          <cell r="T35" t="str">
            <v>І.В.ПЛАЧКОВ</v>
          </cell>
          <cell r="AL35">
            <v>395</v>
          </cell>
        </row>
        <row r="36">
          <cell r="F36" t="str">
            <v>ВИКОН.ДИР.</v>
          </cell>
          <cell r="G36" t="str">
            <v>Е/Е</v>
          </cell>
          <cell r="H36" t="str">
            <v xml:space="preserve"> Т/Е</v>
          </cell>
          <cell r="P36" t="str">
            <v xml:space="preserve">КМ </v>
          </cell>
          <cell r="S36" t="str">
            <v xml:space="preserve">ТМ </v>
          </cell>
          <cell r="T36" t="str">
            <v>ВИРОБН</v>
          </cell>
          <cell r="U36" t="str">
            <v>ПЕРЕД</v>
          </cell>
          <cell r="X36" t="str">
            <v>ТЕЦ-5 ВСЬОГО</v>
          </cell>
          <cell r="Y36" t="str">
            <v>Е/Е</v>
          </cell>
          <cell r="Z36" t="str">
            <v xml:space="preserve"> Т/Е</v>
          </cell>
          <cell r="AC36" t="str">
            <v>ТЕЦ-6 ВСЬОГО</v>
          </cell>
          <cell r="AD36" t="str">
            <v>Е/Е</v>
          </cell>
          <cell r="AE36" t="str">
            <v xml:space="preserve"> Т/Е</v>
          </cell>
          <cell r="AF36" t="str">
            <v>ТРМ ВСЬОГО</v>
          </cell>
          <cell r="AG36" t="str">
            <v>ТРМ  АК КЕ</v>
          </cell>
          <cell r="AH36" t="str">
            <v>ТРМ СТОР</v>
          </cell>
          <cell r="AI36" t="str">
            <v>АК КЕ ВСЬОГО</v>
          </cell>
          <cell r="AJ36" t="str">
            <v xml:space="preserve"> Е/Е</v>
          </cell>
          <cell r="AK36" t="str">
            <v xml:space="preserve"> Т/Е</v>
          </cell>
          <cell r="AL36">
            <v>336</v>
          </cell>
          <cell r="AM36" t="str">
            <v>СТАНЦІї ЕЛЕКТРО</v>
          </cell>
          <cell r="AN36" t="str">
            <v>СТАНЦІІ ТЕПЛОВІ</v>
          </cell>
          <cell r="AO36" t="str">
            <v>МЕРЕЖІ ЕЛЕКТРО</v>
          </cell>
          <cell r="AP36" t="str">
            <v>МЕРЕЖІ ТЕПЛОВІ</v>
          </cell>
        </row>
        <row r="37">
          <cell r="U37" t="str">
            <v xml:space="preserve">                      ПЛАЧКОВ І.В.</v>
          </cell>
          <cell r="AJ37">
            <v>395</v>
          </cell>
          <cell r="AL37">
            <v>0</v>
          </cell>
        </row>
        <row r="38">
          <cell r="P38" t="str">
            <v>ТЕЦ-6 ВСЬОГО</v>
          </cell>
          <cell r="Q38" t="str">
            <v>Е/Е</v>
          </cell>
          <cell r="R38" t="str">
            <v xml:space="preserve"> Т/Е</v>
          </cell>
          <cell r="S38" t="str">
            <v xml:space="preserve">ДОП.ВИР. </v>
          </cell>
          <cell r="T38" t="str">
            <v>ДОП.ВИР. СТ.ОРГ.</v>
          </cell>
          <cell r="U38" t="str">
            <v>АК КЕ ВСЬОГО</v>
          </cell>
          <cell r="V38" t="str">
            <v>Е/Е</v>
          </cell>
          <cell r="W38" t="str">
            <v xml:space="preserve"> Т/Е</v>
          </cell>
          <cell r="X38" t="str">
            <v xml:space="preserve"> Т/Е</v>
          </cell>
          <cell r="Y38" t="str">
            <v xml:space="preserve"> Т/Е</v>
          </cell>
          <cell r="Z38" t="str">
            <v xml:space="preserve"> Т/Е</v>
          </cell>
          <cell r="AB38" t="str">
            <v xml:space="preserve"> Т/Е</v>
          </cell>
          <cell r="AC38" t="str">
            <v>СТАНЦІї ЕЛЕКТРО</v>
          </cell>
          <cell r="AD38" t="str">
            <v>СТАНЦІІ ТЕПЛОВІ</v>
          </cell>
          <cell r="AE38" t="str">
            <v>МЕРЕЖІ ЕЛЕКТРО</v>
          </cell>
          <cell r="AF38" t="str">
            <v>МЕРЕЖІ ТЕПЛОВІ</v>
          </cell>
          <cell r="AJ38">
            <v>336</v>
          </cell>
        </row>
        <row r="39">
          <cell r="Q39">
            <v>160</v>
          </cell>
          <cell r="V39">
            <v>380</v>
          </cell>
          <cell r="AJ39">
            <v>0</v>
          </cell>
          <cell r="AL39">
            <v>0</v>
          </cell>
        </row>
        <row r="40">
          <cell r="Q40">
            <v>145</v>
          </cell>
          <cell r="V40">
            <v>347.3</v>
          </cell>
          <cell r="AL40">
            <v>0</v>
          </cell>
        </row>
        <row r="41">
          <cell r="V41">
            <v>0</v>
          </cell>
          <cell r="AJ41">
            <v>0</v>
          </cell>
          <cell r="AL41">
            <v>395.6</v>
          </cell>
        </row>
        <row r="42">
          <cell r="P42">
            <v>0</v>
          </cell>
          <cell r="V42">
            <v>33</v>
          </cell>
          <cell r="AJ42">
            <v>0</v>
          </cell>
          <cell r="AL42">
            <v>395.6</v>
          </cell>
        </row>
        <row r="43">
          <cell r="V43">
            <v>0</v>
          </cell>
          <cell r="AJ43">
            <v>395.6</v>
          </cell>
          <cell r="AM43">
            <v>1580</v>
          </cell>
        </row>
        <row r="44">
          <cell r="P44">
            <v>0</v>
          </cell>
          <cell r="V44">
            <v>0</v>
          </cell>
          <cell r="AJ44">
            <v>395.6</v>
          </cell>
          <cell r="AM44">
            <v>0</v>
          </cell>
        </row>
        <row r="45">
          <cell r="V45">
            <v>350</v>
          </cell>
          <cell r="AK45">
            <v>1580</v>
          </cell>
          <cell r="AM45">
            <v>1580</v>
          </cell>
        </row>
        <row r="46">
          <cell r="F46">
            <v>8678</v>
          </cell>
          <cell r="P46">
            <v>5528.9166666666661</v>
          </cell>
          <cell r="S46">
            <v>11148.516969696972</v>
          </cell>
          <cell r="T46">
            <v>4612.7199818181807</v>
          </cell>
          <cell r="U46">
            <v>3068.7969878787876</v>
          </cell>
          <cell r="V46">
            <v>350</v>
          </cell>
          <cell r="X46">
            <v>3572.9196969697005</v>
          </cell>
          <cell r="AC46">
            <v>1815.6175757575729</v>
          </cell>
          <cell r="AF46">
            <v>5288.3842424242421</v>
          </cell>
          <cell r="AG46">
            <v>4487.3999999999996</v>
          </cell>
          <cell r="AH46">
            <v>801.98424242424232</v>
          </cell>
          <cell r="AK46">
            <v>0</v>
          </cell>
        </row>
        <row r="47">
          <cell r="F47">
            <v>0.8</v>
          </cell>
          <cell r="R47">
            <v>145</v>
          </cell>
          <cell r="W47">
            <v>385</v>
          </cell>
          <cell r="AK47">
            <v>1580</v>
          </cell>
        </row>
        <row r="48">
          <cell r="F48">
            <v>15953.197</v>
          </cell>
          <cell r="P48">
            <v>3631.1559999999999</v>
          </cell>
          <cell r="S48">
            <v>9526.8578787878778</v>
          </cell>
          <cell r="T48">
            <v>2010.6708606060602</v>
          </cell>
          <cell r="U48">
            <v>2621.0370181818184</v>
          </cell>
          <cell r="W48">
            <v>0</v>
          </cell>
          <cell r="X48">
            <v>2672.4863636363625</v>
          </cell>
          <cell r="AC48">
            <v>1389.1963636363635</v>
          </cell>
          <cell r="AF48">
            <v>4185.9539393939394</v>
          </cell>
          <cell r="AG48">
            <v>3391.2</v>
          </cell>
          <cell r="AH48">
            <v>794.7539393939395</v>
          </cell>
        </row>
        <row r="49">
          <cell r="F49">
            <v>726</v>
          </cell>
          <cell r="G49">
            <v>201</v>
          </cell>
          <cell r="H49">
            <v>525</v>
          </cell>
          <cell r="P49">
            <v>273</v>
          </cell>
          <cell r="R49">
            <v>145</v>
          </cell>
          <cell r="S49">
            <v>890</v>
          </cell>
          <cell r="T49">
            <v>445</v>
          </cell>
          <cell r="U49">
            <v>445</v>
          </cell>
          <cell r="W49">
            <v>285</v>
          </cell>
          <cell r="X49">
            <v>274.66666666666663</v>
          </cell>
          <cell r="Y49">
            <v>147</v>
          </cell>
          <cell r="Z49">
            <v>127.66666666666663</v>
          </cell>
          <cell r="AC49">
            <v>264</v>
          </cell>
          <cell r="AD49">
            <v>107</v>
          </cell>
          <cell r="AE49">
            <v>157</v>
          </cell>
          <cell r="AF49">
            <v>536</v>
          </cell>
          <cell r="AG49">
            <v>493</v>
          </cell>
          <cell r="AH49">
            <v>43</v>
          </cell>
          <cell r="AK49">
            <v>3111.6666666666665</v>
          </cell>
          <cell r="AL49">
            <v>899</v>
          </cell>
          <cell r="AM49">
            <v>2212.6666666666665</v>
          </cell>
          <cell r="AN49">
            <v>2212.6666666666665</v>
          </cell>
          <cell r="AO49">
            <v>254</v>
          </cell>
          <cell r="AP49">
            <v>587</v>
          </cell>
          <cell r="AQ49">
            <v>645</v>
          </cell>
          <cell r="AR49">
            <v>1625.6666666666665</v>
          </cell>
        </row>
        <row r="50">
          <cell r="F50">
            <v>159</v>
          </cell>
          <cell r="G50">
            <v>44</v>
          </cell>
          <cell r="H50">
            <v>115</v>
          </cell>
          <cell r="P50">
            <v>260</v>
          </cell>
          <cell r="S50">
            <v>650</v>
          </cell>
          <cell r="X50">
            <v>132</v>
          </cell>
          <cell r="Y50">
            <v>70</v>
          </cell>
          <cell r="Z50">
            <v>62</v>
          </cell>
          <cell r="AC50">
            <v>105</v>
          </cell>
          <cell r="AD50">
            <v>42</v>
          </cell>
          <cell r="AE50">
            <v>63</v>
          </cell>
          <cell r="AF50">
            <v>520</v>
          </cell>
          <cell r="AG50">
            <v>482</v>
          </cell>
          <cell r="AH50">
            <v>38</v>
          </cell>
          <cell r="AK50">
            <v>1822</v>
          </cell>
          <cell r="AL50">
            <v>447</v>
          </cell>
          <cell r="AM50">
            <v>1375</v>
          </cell>
          <cell r="AN50">
            <v>1392</v>
          </cell>
        </row>
        <row r="51">
          <cell r="F51">
            <v>712</v>
          </cell>
          <cell r="G51">
            <v>0</v>
          </cell>
          <cell r="H51">
            <v>433</v>
          </cell>
          <cell r="P51">
            <v>0</v>
          </cell>
          <cell r="Q51">
            <v>144</v>
          </cell>
          <cell r="R51">
            <v>80</v>
          </cell>
          <cell r="S51">
            <v>760.26666666666688</v>
          </cell>
          <cell r="T51">
            <v>380.13333333333344</v>
          </cell>
          <cell r="U51">
            <v>380.13333333333344</v>
          </cell>
          <cell r="V51">
            <v>433</v>
          </cell>
          <cell r="W51">
            <v>613.33333333333348</v>
          </cell>
          <cell r="X51">
            <v>20</v>
          </cell>
          <cell r="Y51">
            <v>11</v>
          </cell>
          <cell r="Z51">
            <v>9</v>
          </cell>
          <cell r="AA51">
            <v>2319</v>
          </cell>
          <cell r="AB51">
            <v>7435.3333333333339</v>
          </cell>
          <cell r="AC51">
            <v>0</v>
          </cell>
          <cell r="AD51">
            <v>0</v>
          </cell>
          <cell r="AE51">
            <v>0</v>
          </cell>
          <cell r="AF51">
            <v>398.13333333333344</v>
          </cell>
          <cell r="AG51">
            <v>300</v>
          </cell>
          <cell r="AH51">
            <v>0</v>
          </cell>
          <cell r="AI51">
            <v>2554.3026666666669</v>
          </cell>
          <cell r="AJ51">
            <v>931.23599999999999</v>
          </cell>
          <cell r="AK51">
            <v>20</v>
          </cell>
          <cell r="AL51">
            <v>11</v>
          </cell>
          <cell r="AM51">
            <v>9</v>
          </cell>
          <cell r="AN51">
            <v>9</v>
          </cell>
          <cell r="AO51">
            <v>738.23599999999999</v>
          </cell>
          <cell r="AP51">
            <v>1257.0666666666671</v>
          </cell>
        </row>
        <row r="52">
          <cell r="F52">
            <v>565</v>
          </cell>
          <cell r="G52">
            <v>156</v>
          </cell>
          <cell r="H52">
            <v>409</v>
          </cell>
          <cell r="P52">
            <v>13</v>
          </cell>
          <cell r="Q52">
            <v>4</v>
          </cell>
          <cell r="R52">
            <v>2</v>
          </cell>
          <cell r="S52">
            <v>21</v>
          </cell>
          <cell r="U52">
            <v>331</v>
          </cell>
          <cell r="X52">
            <v>29</v>
          </cell>
          <cell r="Y52">
            <v>15</v>
          </cell>
          <cell r="Z52">
            <v>14</v>
          </cell>
          <cell r="AC52">
            <v>66</v>
          </cell>
          <cell r="AD52">
            <v>27</v>
          </cell>
          <cell r="AE52">
            <v>39</v>
          </cell>
          <cell r="AF52">
            <v>16</v>
          </cell>
          <cell r="AG52">
            <v>11</v>
          </cell>
          <cell r="AH52">
            <v>5</v>
          </cell>
          <cell r="AI52">
            <v>1279</v>
          </cell>
          <cell r="AJ52">
            <v>511</v>
          </cell>
          <cell r="AK52">
            <v>828</v>
          </cell>
          <cell r="AL52">
            <v>334</v>
          </cell>
          <cell r="AM52">
            <v>494</v>
          </cell>
          <cell r="AN52">
            <v>494</v>
          </cell>
        </row>
        <row r="53">
          <cell r="F53">
            <v>2</v>
          </cell>
          <cell r="G53">
            <v>1</v>
          </cell>
          <cell r="H53">
            <v>1</v>
          </cell>
          <cell r="P53">
            <v>41.333333333333336</v>
          </cell>
          <cell r="Q53">
            <v>32</v>
          </cell>
          <cell r="R53">
            <v>18</v>
          </cell>
          <cell r="S53">
            <v>587.66666666666663</v>
          </cell>
          <cell r="T53">
            <v>458.38</v>
          </cell>
          <cell r="U53">
            <v>129.28666666666663</v>
          </cell>
          <cell r="X53">
            <v>818</v>
          </cell>
          <cell r="Y53">
            <v>437</v>
          </cell>
          <cell r="Z53">
            <v>381</v>
          </cell>
          <cell r="AC53">
            <v>234.33333333333331</v>
          </cell>
          <cell r="AD53">
            <v>95</v>
          </cell>
          <cell r="AE53">
            <v>139.33333333333331</v>
          </cell>
          <cell r="AF53">
            <v>179.33333333333334</v>
          </cell>
          <cell r="AG53">
            <v>110</v>
          </cell>
          <cell r="AH53">
            <v>69.333333333333343</v>
          </cell>
          <cell r="AI53">
            <v>4</v>
          </cell>
          <cell r="AJ53">
            <v>3</v>
          </cell>
          <cell r="AK53">
            <v>1793.3333333333333</v>
          </cell>
          <cell r="AL53">
            <v>574.33333333333326</v>
          </cell>
          <cell r="AM53">
            <v>1219</v>
          </cell>
          <cell r="AN53">
            <v>1219</v>
          </cell>
          <cell r="AO53">
            <v>532</v>
          </cell>
          <cell r="AP53">
            <v>720</v>
          </cell>
          <cell r="AQ53">
            <v>42.333333333333258</v>
          </cell>
          <cell r="AR53">
            <v>499</v>
          </cell>
        </row>
        <row r="54">
          <cell r="F54">
            <v>0</v>
          </cell>
          <cell r="G54">
            <v>0</v>
          </cell>
          <cell r="H54">
            <v>0</v>
          </cell>
          <cell r="P54">
            <v>4</v>
          </cell>
          <cell r="S54">
            <v>13.666666666666666</v>
          </cell>
          <cell r="T54">
            <v>13.666666666666666</v>
          </cell>
          <cell r="U54">
            <v>0</v>
          </cell>
          <cell r="X54">
            <v>647</v>
          </cell>
          <cell r="Y54">
            <v>345</v>
          </cell>
          <cell r="Z54">
            <v>302</v>
          </cell>
          <cell r="AC54">
            <v>13.333333333333334</v>
          </cell>
          <cell r="AD54">
            <v>5</v>
          </cell>
          <cell r="AE54">
            <v>8.3333333333333339</v>
          </cell>
          <cell r="AF54">
            <v>0.3</v>
          </cell>
          <cell r="AG54">
            <v>15</v>
          </cell>
          <cell r="AH54">
            <v>0.3</v>
          </cell>
          <cell r="AI54">
            <v>752</v>
          </cell>
          <cell r="AJ54">
            <v>362</v>
          </cell>
          <cell r="AK54">
            <v>674</v>
          </cell>
          <cell r="AL54">
            <v>350</v>
          </cell>
          <cell r="AM54">
            <v>324</v>
          </cell>
          <cell r="AN54">
            <v>324</v>
          </cell>
          <cell r="AO54">
            <v>350</v>
          </cell>
          <cell r="AP54">
            <v>315</v>
          </cell>
          <cell r="AQ54">
            <v>0</v>
          </cell>
          <cell r="AR54">
            <v>9</v>
          </cell>
        </row>
        <row r="55">
          <cell r="F55">
            <v>0</v>
          </cell>
          <cell r="G55">
            <v>0</v>
          </cell>
          <cell r="H55">
            <v>0</v>
          </cell>
          <cell r="P55">
            <v>40.800000000000004</v>
          </cell>
          <cell r="Q55">
            <v>58</v>
          </cell>
          <cell r="R55">
            <v>32</v>
          </cell>
          <cell r="S55">
            <v>10414</v>
          </cell>
          <cell r="T55">
            <v>10414</v>
          </cell>
          <cell r="U55">
            <v>0</v>
          </cell>
          <cell r="V55">
            <v>552</v>
          </cell>
          <cell r="W55">
            <v>532</v>
          </cell>
          <cell r="X55">
            <v>15982</v>
          </cell>
          <cell r="Y55">
            <v>9385</v>
          </cell>
          <cell r="Z55">
            <v>6597</v>
          </cell>
          <cell r="AA55">
            <v>2526</v>
          </cell>
          <cell r="AB55">
            <v>7785</v>
          </cell>
          <cell r="AC55">
            <v>15481</v>
          </cell>
          <cell r="AD55">
            <v>7344</v>
          </cell>
          <cell r="AE55">
            <v>8137</v>
          </cell>
          <cell r="AF55">
            <v>157.33333333333334</v>
          </cell>
          <cell r="AG55">
            <v>108</v>
          </cell>
          <cell r="AH55">
            <v>0</v>
          </cell>
          <cell r="AI55">
            <v>1268.4000000000001</v>
          </cell>
          <cell r="AJ55">
            <v>635.79999999999995</v>
          </cell>
          <cell r="AK55">
            <v>41877</v>
          </cell>
          <cell r="AL55">
            <v>16729</v>
          </cell>
          <cell r="AM55">
            <v>25148</v>
          </cell>
          <cell r="AN55">
            <v>25148</v>
          </cell>
          <cell r="AO55">
            <v>16729</v>
          </cell>
          <cell r="AP55">
            <v>25148</v>
          </cell>
          <cell r="AQ55">
            <v>0</v>
          </cell>
          <cell r="AR55">
            <v>0</v>
          </cell>
        </row>
        <row r="56">
          <cell r="F56">
            <v>0</v>
          </cell>
          <cell r="G56">
            <v>0</v>
          </cell>
          <cell r="H56">
            <v>0</v>
          </cell>
          <cell r="P56">
            <v>0</v>
          </cell>
          <cell r="Q56">
            <v>8</v>
          </cell>
          <cell r="R56">
            <v>4</v>
          </cell>
          <cell r="S56">
            <v>10414</v>
          </cell>
          <cell r="T56">
            <v>10414</v>
          </cell>
          <cell r="U56">
            <v>0</v>
          </cell>
          <cell r="V56">
            <v>410</v>
          </cell>
          <cell r="W56">
            <v>179</v>
          </cell>
          <cell r="X56">
            <v>15982</v>
          </cell>
          <cell r="Y56">
            <v>9385</v>
          </cell>
          <cell r="Z56">
            <v>6597</v>
          </cell>
          <cell r="AA56">
            <v>902</v>
          </cell>
          <cell r="AB56">
            <v>2722</v>
          </cell>
          <cell r="AC56">
            <v>15481</v>
          </cell>
          <cell r="AD56">
            <v>7344</v>
          </cell>
          <cell r="AE56">
            <v>8137</v>
          </cell>
          <cell r="AF56">
            <v>0</v>
          </cell>
          <cell r="AG56">
            <v>0</v>
          </cell>
          <cell r="AH56">
            <v>0</v>
          </cell>
          <cell r="AI56">
            <v>735.80000000000007</v>
          </cell>
          <cell r="AJ56">
            <v>509</v>
          </cell>
          <cell r="AK56">
            <v>41877</v>
          </cell>
          <cell r="AL56">
            <v>16729</v>
          </cell>
          <cell r="AM56">
            <v>25148</v>
          </cell>
          <cell r="AN56">
            <v>25148</v>
          </cell>
          <cell r="AO56">
            <v>16729</v>
          </cell>
          <cell r="AP56">
            <v>25148</v>
          </cell>
          <cell r="AQ56">
            <v>0</v>
          </cell>
          <cell r="AR56">
            <v>0</v>
          </cell>
        </row>
        <row r="57">
          <cell r="F57">
            <v>0</v>
          </cell>
          <cell r="G57">
            <v>0</v>
          </cell>
          <cell r="H57">
            <v>0</v>
          </cell>
          <cell r="P57">
            <v>8271</v>
          </cell>
          <cell r="Q57">
            <v>5299</v>
          </cell>
          <cell r="R57">
            <v>2972</v>
          </cell>
          <cell r="S57">
            <v>1598</v>
          </cell>
          <cell r="T57">
            <v>0</v>
          </cell>
          <cell r="U57">
            <v>0</v>
          </cell>
          <cell r="V57">
            <v>12874</v>
          </cell>
          <cell r="W57">
            <v>7771</v>
          </cell>
          <cell r="X57">
            <v>13610</v>
          </cell>
          <cell r="Y57">
            <v>9645</v>
          </cell>
          <cell r="Z57">
            <v>3965</v>
          </cell>
          <cell r="AA57">
            <v>146826</v>
          </cell>
          <cell r="AB57">
            <v>294840</v>
          </cell>
          <cell r="AC57">
            <v>11589</v>
          </cell>
          <cell r="AD57">
            <v>6072</v>
          </cell>
          <cell r="AE57">
            <v>5517</v>
          </cell>
          <cell r="AF57">
            <v>0</v>
          </cell>
          <cell r="AH57">
            <v>0</v>
          </cell>
          <cell r="AI57">
            <v>26797</v>
          </cell>
          <cell r="AJ57">
            <v>15717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</row>
        <row r="58">
          <cell r="F58">
            <v>5</v>
          </cell>
          <cell r="G58">
            <v>1</v>
          </cell>
          <cell r="H58">
            <v>4</v>
          </cell>
          <cell r="P58">
            <v>58.666666666666664</v>
          </cell>
          <cell r="Q58">
            <v>5299</v>
          </cell>
          <cell r="R58">
            <v>2972</v>
          </cell>
          <cell r="S58">
            <v>2370</v>
          </cell>
          <cell r="T58">
            <v>2370</v>
          </cell>
          <cell r="U58">
            <v>0</v>
          </cell>
          <cell r="V58">
            <v>12849</v>
          </cell>
          <cell r="W58">
            <v>7771</v>
          </cell>
          <cell r="X58">
            <v>0</v>
          </cell>
          <cell r="Y58">
            <v>0</v>
          </cell>
          <cell r="Z58">
            <v>0</v>
          </cell>
          <cell r="AA58">
            <v>146826</v>
          </cell>
          <cell r="AB58">
            <v>294840</v>
          </cell>
          <cell r="AC58">
            <v>0</v>
          </cell>
          <cell r="AD58">
            <v>0</v>
          </cell>
          <cell r="AE58">
            <v>0</v>
          </cell>
          <cell r="AF58">
            <v>900.66666666666663</v>
          </cell>
          <cell r="AG58">
            <v>270</v>
          </cell>
          <cell r="AH58">
            <v>630.66666666666663</v>
          </cell>
          <cell r="AI58">
            <v>26797</v>
          </cell>
          <cell r="AJ58">
            <v>15717</v>
          </cell>
          <cell r="AK58">
            <v>2703.6666666666665</v>
          </cell>
          <cell r="AL58">
            <v>59.666666666666664</v>
          </cell>
          <cell r="AM58">
            <v>2644</v>
          </cell>
          <cell r="AN58">
            <v>2644</v>
          </cell>
          <cell r="AO58">
            <v>0</v>
          </cell>
          <cell r="AP58">
            <v>806</v>
          </cell>
          <cell r="AQ58">
            <v>59.666666666666664</v>
          </cell>
          <cell r="AR58">
            <v>1838</v>
          </cell>
        </row>
        <row r="59">
          <cell r="F59">
            <v>427</v>
          </cell>
          <cell r="G59">
            <v>118</v>
          </cell>
          <cell r="H59">
            <v>309</v>
          </cell>
          <cell r="P59">
            <v>562.25</v>
          </cell>
          <cell r="Q59">
            <v>0</v>
          </cell>
          <cell r="R59">
            <v>0</v>
          </cell>
          <cell r="S59">
            <v>1035.1836363636362</v>
          </cell>
          <cell r="T59">
            <v>507.23998181818172</v>
          </cell>
          <cell r="U59">
            <v>527.94365454545448</v>
          </cell>
          <cell r="V59">
            <v>0</v>
          </cell>
          <cell r="W59">
            <v>0</v>
          </cell>
          <cell r="X59">
            <v>277.58636363636367</v>
          </cell>
          <cell r="Y59">
            <v>148</v>
          </cell>
          <cell r="Z59">
            <v>129.58636363636367</v>
          </cell>
          <cell r="AA59">
            <v>0</v>
          </cell>
          <cell r="AB59">
            <v>-20749</v>
          </cell>
          <cell r="AC59">
            <v>257.95090909090914</v>
          </cell>
          <cell r="AD59">
            <v>104</v>
          </cell>
          <cell r="AE59">
            <v>153.95090909090914</v>
          </cell>
          <cell r="AF59">
            <v>1165.050909090909</v>
          </cell>
          <cell r="AG59">
            <v>1165</v>
          </cell>
          <cell r="AH59">
            <v>5.0909090909044608E-2</v>
          </cell>
          <cell r="AI59">
            <v>0</v>
          </cell>
          <cell r="AJ59">
            <v>0</v>
          </cell>
          <cell r="AK59">
            <v>3987.9709090909091</v>
          </cell>
          <cell r="AL59">
            <v>1112.25</v>
          </cell>
          <cell r="AM59">
            <v>2875.7209090909091</v>
          </cell>
          <cell r="AN59">
            <v>2875.7209090909091</v>
          </cell>
          <cell r="AO59">
            <v>252</v>
          </cell>
          <cell r="AP59">
            <v>635</v>
          </cell>
          <cell r="AQ59">
            <v>860.25</v>
          </cell>
          <cell r="AR59">
            <v>2240.7209090909091</v>
          </cell>
        </row>
        <row r="60">
          <cell r="F60">
            <v>23</v>
          </cell>
          <cell r="G60">
            <v>6</v>
          </cell>
          <cell r="H60">
            <v>17</v>
          </cell>
          <cell r="P60">
            <v>31</v>
          </cell>
          <cell r="Q60">
            <v>0</v>
          </cell>
          <cell r="R60">
            <v>0</v>
          </cell>
          <cell r="S60">
            <v>57</v>
          </cell>
          <cell r="T60">
            <v>28</v>
          </cell>
          <cell r="U60">
            <v>29</v>
          </cell>
          <cell r="V60">
            <v>16</v>
          </cell>
          <cell r="W60">
            <v>350</v>
          </cell>
          <cell r="X60">
            <v>15</v>
          </cell>
          <cell r="Y60">
            <v>8</v>
          </cell>
          <cell r="Z60">
            <v>7</v>
          </cell>
          <cell r="AA60">
            <v>4344</v>
          </cell>
          <cell r="AB60">
            <v>11898</v>
          </cell>
          <cell r="AC60">
            <v>14</v>
          </cell>
          <cell r="AD60">
            <v>6</v>
          </cell>
          <cell r="AE60">
            <v>8</v>
          </cell>
          <cell r="AF60">
            <v>64</v>
          </cell>
          <cell r="AG60">
            <v>64</v>
          </cell>
          <cell r="AH60">
            <v>0</v>
          </cell>
          <cell r="AI60">
            <v>498.4</v>
          </cell>
          <cell r="AJ60">
            <v>11.200000000000001</v>
          </cell>
          <cell r="AK60">
            <v>219</v>
          </cell>
          <cell r="AL60">
            <v>61</v>
          </cell>
          <cell r="AM60">
            <v>158</v>
          </cell>
          <cell r="AN60">
            <v>158</v>
          </cell>
          <cell r="AO60">
            <v>14</v>
          </cell>
          <cell r="AP60">
            <v>26</v>
          </cell>
          <cell r="AQ60">
            <v>47</v>
          </cell>
          <cell r="AR60">
            <v>132</v>
          </cell>
        </row>
        <row r="61">
          <cell r="F61">
            <v>137</v>
          </cell>
          <cell r="G61">
            <v>38</v>
          </cell>
          <cell r="H61">
            <v>99</v>
          </cell>
          <cell r="P61">
            <v>180</v>
          </cell>
          <cell r="Q61">
            <v>40</v>
          </cell>
          <cell r="R61">
            <v>22.423728813559308</v>
          </cell>
          <cell r="S61">
            <v>331</v>
          </cell>
          <cell r="T61">
            <v>162</v>
          </cell>
          <cell r="U61">
            <v>169</v>
          </cell>
          <cell r="V61">
            <v>748.3098245614035</v>
          </cell>
          <cell r="W61">
            <v>618.1254831995243</v>
          </cell>
          <cell r="X61">
            <v>89</v>
          </cell>
          <cell r="Y61">
            <v>48</v>
          </cell>
          <cell r="Z61">
            <v>41</v>
          </cell>
          <cell r="AA61">
            <v>2580</v>
          </cell>
          <cell r="AB61">
            <v>8244.1254831995248</v>
          </cell>
          <cell r="AC61">
            <v>83</v>
          </cell>
          <cell r="AD61">
            <v>34</v>
          </cell>
          <cell r="AE61">
            <v>49</v>
          </cell>
          <cell r="AF61">
            <v>373</v>
          </cell>
          <cell r="AG61">
            <v>373</v>
          </cell>
          <cell r="AH61">
            <v>0</v>
          </cell>
          <cell r="AI61">
            <v>3532.6742727272731</v>
          </cell>
          <cell r="AJ61">
            <v>1273.3200000000002</v>
          </cell>
          <cell r="AK61">
            <v>1278</v>
          </cell>
          <cell r="AL61">
            <v>356</v>
          </cell>
          <cell r="AM61">
            <v>922</v>
          </cell>
          <cell r="AN61">
            <v>920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</row>
        <row r="62">
          <cell r="F62">
            <v>0</v>
          </cell>
          <cell r="G62">
            <v>0</v>
          </cell>
          <cell r="H62">
            <v>13</v>
          </cell>
          <cell r="P62">
            <v>0</v>
          </cell>
          <cell r="Q62">
            <v>2</v>
          </cell>
          <cell r="R62">
            <v>1</v>
          </cell>
          <cell r="S62">
            <v>49</v>
          </cell>
          <cell r="T62">
            <v>24</v>
          </cell>
          <cell r="U62">
            <v>25</v>
          </cell>
          <cell r="V62">
            <v>41</v>
          </cell>
          <cell r="W62">
            <v>34</v>
          </cell>
          <cell r="X62">
            <v>0</v>
          </cell>
          <cell r="Y62">
            <v>11</v>
          </cell>
          <cell r="Z62">
            <v>5</v>
          </cell>
          <cell r="AA62">
            <v>143</v>
          </cell>
          <cell r="AB62">
            <v>460</v>
          </cell>
          <cell r="AC62">
            <v>15</v>
          </cell>
          <cell r="AD62">
            <v>8</v>
          </cell>
          <cell r="AE62">
            <v>7</v>
          </cell>
          <cell r="AF62">
            <v>57</v>
          </cell>
          <cell r="AG62">
            <v>45</v>
          </cell>
          <cell r="AH62">
            <v>0</v>
          </cell>
          <cell r="AI62">
            <v>194</v>
          </cell>
          <cell r="AJ62">
            <v>70</v>
          </cell>
          <cell r="AK62">
            <v>0</v>
          </cell>
          <cell r="AL62">
            <v>124</v>
          </cell>
          <cell r="AM62">
            <v>19</v>
          </cell>
          <cell r="AN62">
            <v>0</v>
          </cell>
          <cell r="AO62">
            <v>51</v>
          </cell>
          <cell r="AP62">
            <v>102</v>
          </cell>
        </row>
        <row r="63">
          <cell r="F63">
            <v>88</v>
          </cell>
          <cell r="G63">
            <v>24</v>
          </cell>
          <cell r="H63">
            <v>64</v>
          </cell>
          <cell r="P63">
            <v>470</v>
          </cell>
          <cell r="Q63">
            <v>13</v>
          </cell>
          <cell r="R63">
            <v>8</v>
          </cell>
          <cell r="S63">
            <v>1018</v>
          </cell>
          <cell r="T63">
            <v>162.88</v>
          </cell>
          <cell r="U63">
            <v>855.12</v>
          </cell>
          <cell r="V63">
            <v>240</v>
          </cell>
          <cell r="W63">
            <v>198</v>
          </cell>
          <cell r="X63">
            <v>569</v>
          </cell>
          <cell r="Y63">
            <v>304</v>
          </cell>
          <cell r="Z63">
            <v>265</v>
          </cell>
          <cell r="AA63">
            <v>825</v>
          </cell>
          <cell r="AB63">
            <v>2637</v>
          </cell>
          <cell r="AC63">
            <v>527</v>
          </cell>
          <cell r="AD63">
            <v>213</v>
          </cell>
          <cell r="AE63">
            <v>314</v>
          </cell>
          <cell r="AF63">
            <v>526</v>
          </cell>
          <cell r="AG63">
            <v>526</v>
          </cell>
          <cell r="AH63">
            <v>0</v>
          </cell>
          <cell r="AI63">
            <v>1131</v>
          </cell>
          <cell r="AJ63">
            <v>407</v>
          </cell>
          <cell r="AK63">
            <v>3222</v>
          </cell>
          <cell r="AL63">
            <v>1031</v>
          </cell>
          <cell r="AM63">
            <v>2191</v>
          </cell>
          <cell r="AN63">
            <v>2191</v>
          </cell>
          <cell r="AO63">
            <v>517</v>
          </cell>
          <cell r="AP63">
            <v>925</v>
          </cell>
          <cell r="AQ63">
            <v>514</v>
          </cell>
          <cell r="AR63">
            <v>1266</v>
          </cell>
        </row>
        <row r="64">
          <cell r="F64">
            <v>0</v>
          </cell>
          <cell r="G64">
            <v>0</v>
          </cell>
          <cell r="P64">
            <v>0</v>
          </cell>
          <cell r="Q64">
            <v>8</v>
          </cell>
          <cell r="R64">
            <v>4</v>
          </cell>
          <cell r="T64">
            <v>16</v>
          </cell>
          <cell r="U64">
            <v>86</v>
          </cell>
          <cell r="V64">
            <v>58</v>
          </cell>
          <cell r="W64">
            <v>48</v>
          </cell>
          <cell r="X64">
            <v>0</v>
          </cell>
          <cell r="Y64">
            <v>757</v>
          </cell>
          <cell r="Z64">
            <v>805</v>
          </cell>
          <cell r="AA64">
            <v>184</v>
          </cell>
          <cell r="AB64">
            <v>989</v>
          </cell>
          <cell r="AC64">
            <v>16</v>
          </cell>
          <cell r="AD64">
            <v>19</v>
          </cell>
          <cell r="AE64">
            <v>42</v>
          </cell>
          <cell r="AF64">
            <v>29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N64">
            <v>0</v>
          </cell>
          <cell r="AO64">
            <v>52</v>
          </cell>
          <cell r="AP64">
            <v>93</v>
          </cell>
          <cell r="AQ64">
            <v>51</v>
          </cell>
          <cell r="AR64">
            <v>127</v>
          </cell>
        </row>
        <row r="65">
          <cell r="F65">
            <v>0</v>
          </cell>
          <cell r="G65">
            <v>0</v>
          </cell>
          <cell r="H65">
            <v>0</v>
          </cell>
          <cell r="P65">
            <v>470</v>
          </cell>
          <cell r="Q65">
            <v>285</v>
          </cell>
          <cell r="R65">
            <v>160</v>
          </cell>
          <cell r="S65">
            <v>1018</v>
          </cell>
          <cell r="T65">
            <v>162.88</v>
          </cell>
          <cell r="U65">
            <v>855.12</v>
          </cell>
          <cell r="V65">
            <v>973</v>
          </cell>
          <cell r="W65">
            <v>1131</v>
          </cell>
          <cell r="X65">
            <v>225</v>
          </cell>
          <cell r="Y65">
            <v>404</v>
          </cell>
          <cell r="Z65">
            <v>166</v>
          </cell>
          <cell r="AA65">
            <v>3962</v>
          </cell>
          <cell r="AB65">
            <v>14646</v>
          </cell>
          <cell r="AC65">
            <v>170</v>
          </cell>
          <cell r="AD65">
            <v>336</v>
          </cell>
          <cell r="AE65">
            <v>305</v>
          </cell>
          <cell r="AF65">
            <v>861</v>
          </cell>
          <cell r="AG65">
            <v>861</v>
          </cell>
          <cell r="AH65">
            <v>0</v>
          </cell>
          <cell r="AI65">
            <v>3313</v>
          </cell>
          <cell r="AJ65">
            <v>1298</v>
          </cell>
          <cell r="AK65">
            <v>2759</v>
          </cell>
          <cell r="AL65">
            <v>480</v>
          </cell>
          <cell r="AM65">
            <v>2279</v>
          </cell>
          <cell r="AN65">
            <v>1884</v>
          </cell>
          <cell r="AO65">
            <v>558</v>
          </cell>
          <cell r="AP65">
            <v>280</v>
          </cell>
        </row>
        <row r="66">
          <cell r="F66">
            <v>0</v>
          </cell>
          <cell r="G66">
            <v>0</v>
          </cell>
          <cell r="P66">
            <v>0</v>
          </cell>
          <cell r="Q66">
            <v>285</v>
          </cell>
          <cell r="R66">
            <v>160</v>
          </cell>
          <cell r="S66">
            <v>0</v>
          </cell>
          <cell r="T66">
            <v>16</v>
          </cell>
          <cell r="U66">
            <v>86</v>
          </cell>
          <cell r="V66">
            <v>914</v>
          </cell>
          <cell r="W66">
            <v>832</v>
          </cell>
          <cell r="X66">
            <v>0</v>
          </cell>
          <cell r="Z66">
            <v>832</v>
          </cell>
          <cell r="AB66">
            <v>832</v>
          </cell>
          <cell r="AC66">
            <v>0</v>
          </cell>
          <cell r="AD66">
            <v>0</v>
          </cell>
          <cell r="AH66">
            <v>0</v>
          </cell>
          <cell r="AI66">
            <v>0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56</v>
          </cell>
          <cell r="AP66">
            <v>0</v>
          </cell>
        </row>
        <row r="67">
          <cell r="F67">
            <v>84</v>
          </cell>
          <cell r="G67">
            <v>0</v>
          </cell>
          <cell r="H67">
            <v>64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146.88</v>
          </cell>
          <cell r="U67">
            <v>769.12</v>
          </cell>
          <cell r="V67">
            <v>54</v>
          </cell>
          <cell r="W67">
            <v>293</v>
          </cell>
          <cell r="X67">
            <v>344</v>
          </cell>
          <cell r="Y67">
            <v>304</v>
          </cell>
          <cell r="Z67">
            <v>265</v>
          </cell>
          <cell r="AB67">
            <v>293</v>
          </cell>
          <cell r="AC67">
            <v>357</v>
          </cell>
          <cell r="AD67">
            <v>213</v>
          </cell>
          <cell r="AE67">
            <v>314</v>
          </cell>
          <cell r="AF67">
            <v>-335</v>
          </cell>
          <cell r="AG67">
            <v>-335</v>
          </cell>
          <cell r="AH67">
            <v>0</v>
          </cell>
          <cell r="AI67">
            <v>6650</v>
          </cell>
          <cell r="AJ67">
            <v>0</v>
          </cell>
          <cell r="AK67">
            <v>375</v>
          </cell>
          <cell r="AL67">
            <v>4951</v>
          </cell>
          <cell r="AN67">
            <v>308</v>
          </cell>
          <cell r="AO67">
            <v>465</v>
          </cell>
          <cell r="AP67">
            <v>552</v>
          </cell>
          <cell r="AQ67">
            <v>463</v>
          </cell>
          <cell r="AR67">
            <v>1139</v>
          </cell>
        </row>
        <row r="68">
          <cell r="F68">
            <v>130</v>
          </cell>
          <cell r="G68">
            <v>36</v>
          </cell>
          <cell r="H68">
            <v>94</v>
          </cell>
          <cell r="P68">
            <v>730</v>
          </cell>
          <cell r="Q68">
            <v>852</v>
          </cell>
          <cell r="R68">
            <v>478</v>
          </cell>
          <cell r="S68">
            <v>2168</v>
          </cell>
          <cell r="T68">
            <v>542</v>
          </cell>
          <cell r="U68">
            <v>1626</v>
          </cell>
          <cell r="V68">
            <v>2249</v>
          </cell>
          <cell r="W68">
            <v>2344</v>
          </cell>
          <cell r="X68">
            <v>1785</v>
          </cell>
          <cell r="Y68">
            <v>953</v>
          </cell>
          <cell r="Z68">
            <v>832</v>
          </cell>
          <cell r="AA68">
            <v>3910</v>
          </cell>
          <cell r="AB68">
            <v>15937</v>
          </cell>
          <cell r="AC68">
            <v>723</v>
          </cell>
          <cell r="AD68">
            <v>292</v>
          </cell>
          <cell r="AE68">
            <v>431</v>
          </cell>
          <cell r="AF68">
            <v>963</v>
          </cell>
          <cell r="AG68">
            <v>963</v>
          </cell>
          <cell r="AH68">
            <v>0</v>
          </cell>
          <cell r="AI68">
            <v>0</v>
          </cell>
          <cell r="AJ68">
            <v>0</v>
          </cell>
          <cell r="AK68">
            <v>6499</v>
          </cell>
          <cell r="AL68">
            <v>2011</v>
          </cell>
          <cell r="AM68">
            <v>4488</v>
          </cell>
          <cell r="AN68">
            <v>4488</v>
          </cell>
          <cell r="AO68">
            <v>1245</v>
          </cell>
          <cell r="AP68">
            <v>2000</v>
          </cell>
          <cell r="AQ68">
            <v>766</v>
          </cell>
          <cell r="AR68">
            <v>2488</v>
          </cell>
        </row>
        <row r="69">
          <cell r="F69">
            <v>0</v>
          </cell>
          <cell r="G69">
            <v>0</v>
          </cell>
          <cell r="H69">
            <v>0</v>
          </cell>
          <cell r="P69">
            <v>65</v>
          </cell>
          <cell r="Q69">
            <v>40</v>
          </cell>
          <cell r="R69">
            <v>23.192982456140342</v>
          </cell>
          <cell r="S69">
            <v>363.63636363636363</v>
          </cell>
          <cell r="T69">
            <v>146.88</v>
          </cell>
          <cell r="U69">
            <v>769.12</v>
          </cell>
          <cell r="V69">
            <v>158.07017543859649</v>
          </cell>
          <cell r="W69">
            <v>252.4912280701754</v>
          </cell>
          <cell r="X69">
            <v>188.36363636363637</v>
          </cell>
          <cell r="Y69">
            <v>101</v>
          </cell>
          <cell r="Z69">
            <v>87.363636363636374</v>
          </cell>
          <cell r="AA69">
            <v>948</v>
          </cell>
          <cell r="AB69">
            <v>3117.4912280701756</v>
          </cell>
          <cell r="AC69">
            <v>130.90909090909091</v>
          </cell>
          <cell r="AD69">
            <v>53</v>
          </cell>
          <cell r="AE69">
            <v>77.909090909090907</v>
          </cell>
          <cell r="AF69">
            <v>114.90909090909091</v>
          </cell>
          <cell r="AG69">
            <v>114.90909090909091</v>
          </cell>
          <cell r="AH69">
            <v>0</v>
          </cell>
          <cell r="AI69">
            <v>-3332</v>
          </cell>
          <cell r="AK69">
            <v>862.81818181818176</v>
          </cell>
          <cell r="AL69">
            <v>219</v>
          </cell>
          <cell r="AM69">
            <v>643.81818181818176</v>
          </cell>
          <cell r="AN69">
            <v>643.81818181818176</v>
          </cell>
          <cell r="AO69">
            <v>502</v>
          </cell>
          <cell r="AP69">
            <v>1078</v>
          </cell>
        </row>
        <row r="70">
          <cell r="F70">
            <v>0</v>
          </cell>
          <cell r="G70">
            <v>0</v>
          </cell>
          <cell r="H70">
            <v>0</v>
          </cell>
          <cell r="P70">
            <v>4</v>
          </cell>
          <cell r="Q70">
            <v>2</v>
          </cell>
          <cell r="R70">
            <v>1</v>
          </cell>
          <cell r="S70">
            <v>20</v>
          </cell>
          <cell r="T70">
            <v>479.6</v>
          </cell>
          <cell r="U70">
            <v>1438.8000000000002</v>
          </cell>
          <cell r="V70">
            <v>9</v>
          </cell>
          <cell r="W70">
            <v>13</v>
          </cell>
          <cell r="X70">
            <v>10</v>
          </cell>
          <cell r="Y70">
            <v>5</v>
          </cell>
          <cell r="Z70">
            <v>5</v>
          </cell>
          <cell r="AA70">
            <v>51</v>
          </cell>
          <cell r="AB70">
            <v>188</v>
          </cell>
          <cell r="AC70">
            <v>7</v>
          </cell>
          <cell r="AD70">
            <v>3</v>
          </cell>
          <cell r="AE70">
            <v>4</v>
          </cell>
          <cell r="AF70">
            <v>6</v>
          </cell>
          <cell r="AG70">
            <v>6</v>
          </cell>
          <cell r="AH70">
            <v>0</v>
          </cell>
          <cell r="AI70">
            <v>6117.4</v>
          </cell>
          <cell r="AJ70">
            <v>1964.4</v>
          </cell>
          <cell r="AK70">
            <v>47</v>
          </cell>
          <cell r="AL70">
            <v>12</v>
          </cell>
          <cell r="AM70">
            <v>35</v>
          </cell>
          <cell r="AN70">
            <v>35</v>
          </cell>
          <cell r="AO70">
            <v>998.40000000000009</v>
          </cell>
          <cell r="AP70">
            <v>2941</v>
          </cell>
        </row>
        <row r="71">
          <cell r="F71">
            <v>0</v>
          </cell>
          <cell r="G71">
            <v>0</v>
          </cell>
          <cell r="H71">
            <v>0</v>
          </cell>
          <cell r="P71">
            <v>21</v>
          </cell>
          <cell r="Q71">
            <v>13</v>
          </cell>
          <cell r="R71">
            <v>7</v>
          </cell>
          <cell r="S71">
            <v>115</v>
          </cell>
          <cell r="U71">
            <v>133</v>
          </cell>
          <cell r="V71">
            <v>51</v>
          </cell>
          <cell r="W71">
            <v>82</v>
          </cell>
          <cell r="X71">
            <v>60</v>
          </cell>
          <cell r="Y71">
            <v>32</v>
          </cell>
          <cell r="Z71">
            <v>28</v>
          </cell>
          <cell r="AA71">
            <v>303</v>
          </cell>
          <cell r="AB71">
            <v>978</v>
          </cell>
          <cell r="AC71">
            <v>43</v>
          </cell>
          <cell r="AD71">
            <v>17</v>
          </cell>
          <cell r="AE71">
            <v>26</v>
          </cell>
          <cell r="AF71">
            <v>37</v>
          </cell>
          <cell r="AG71">
            <v>37</v>
          </cell>
          <cell r="AH71">
            <v>0</v>
          </cell>
          <cell r="AI71">
            <v>1063.2727272727273</v>
          </cell>
          <cell r="AJ71">
            <v>248</v>
          </cell>
          <cell r="AK71">
            <v>276</v>
          </cell>
          <cell r="AL71">
            <v>70</v>
          </cell>
          <cell r="AM71">
            <v>206</v>
          </cell>
          <cell r="AN71">
            <v>206</v>
          </cell>
        </row>
        <row r="72">
          <cell r="F72">
            <v>0</v>
          </cell>
          <cell r="G72">
            <v>0</v>
          </cell>
          <cell r="H72">
            <v>0</v>
          </cell>
          <cell r="P72">
            <v>90</v>
          </cell>
          <cell r="Q72">
            <v>2</v>
          </cell>
          <cell r="R72">
            <v>1</v>
          </cell>
          <cell r="S72">
            <v>27</v>
          </cell>
          <cell r="U72">
            <v>19</v>
          </cell>
          <cell r="V72">
            <v>7</v>
          </cell>
          <cell r="W72">
            <v>12</v>
          </cell>
          <cell r="X72">
            <v>0</v>
          </cell>
          <cell r="Y72">
            <v>6</v>
          </cell>
          <cell r="Z72">
            <v>3</v>
          </cell>
          <cell r="AA72">
            <v>48</v>
          </cell>
          <cell r="AB72">
            <v>232</v>
          </cell>
          <cell r="AC72">
            <v>0</v>
          </cell>
          <cell r="AD72">
            <v>3</v>
          </cell>
          <cell r="AE72">
            <v>3</v>
          </cell>
          <cell r="AF72">
            <v>0</v>
          </cell>
          <cell r="AG72">
            <v>0</v>
          </cell>
          <cell r="AH72">
            <v>0</v>
          </cell>
          <cell r="AI72">
            <v>58</v>
          </cell>
          <cell r="AJ72">
            <v>13</v>
          </cell>
          <cell r="AK72">
            <v>90</v>
          </cell>
          <cell r="AL72">
            <v>90</v>
          </cell>
          <cell r="AM72">
            <v>0</v>
          </cell>
          <cell r="AN72">
            <v>0</v>
          </cell>
        </row>
        <row r="73">
          <cell r="F73">
            <v>0</v>
          </cell>
          <cell r="G73">
            <v>0</v>
          </cell>
          <cell r="H73">
            <v>0</v>
          </cell>
          <cell r="P73">
            <v>21</v>
          </cell>
          <cell r="Q73">
            <v>849</v>
          </cell>
          <cell r="R73">
            <v>476</v>
          </cell>
          <cell r="S73">
            <v>1558</v>
          </cell>
          <cell r="U73">
            <v>4085</v>
          </cell>
          <cell r="V73">
            <v>1841</v>
          </cell>
          <cell r="W73">
            <v>2244</v>
          </cell>
          <cell r="X73">
            <v>1785</v>
          </cell>
          <cell r="Y73">
            <v>953</v>
          </cell>
          <cell r="Z73">
            <v>832</v>
          </cell>
          <cell r="AB73">
            <v>2244</v>
          </cell>
          <cell r="AC73">
            <v>633</v>
          </cell>
          <cell r="AD73">
            <v>256</v>
          </cell>
          <cell r="AE73">
            <v>377</v>
          </cell>
          <cell r="AF73">
            <v>530</v>
          </cell>
          <cell r="AG73">
            <v>530</v>
          </cell>
          <cell r="AH73">
            <v>0</v>
          </cell>
          <cell r="AI73">
            <v>340</v>
          </cell>
          <cell r="AJ73">
            <v>79</v>
          </cell>
          <cell r="AK73">
            <v>4506</v>
          </cell>
          <cell r="AL73">
            <v>1209</v>
          </cell>
          <cell r="AM73">
            <v>3297</v>
          </cell>
          <cell r="AN73">
            <v>3297</v>
          </cell>
        </row>
        <row r="74">
          <cell r="F74">
            <v>0</v>
          </cell>
          <cell r="G74">
            <v>0</v>
          </cell>
          <cell r="P74">
            <v>63</v>
          </cell>
          <cell r="Q74">
            <v>3</v>
          </cell>
          <cell r="R74">
            <v>2</v>
          </cell>
          <cell r="S74">
            <v>0</v>
          </cell>
          <cell r="U74">
            <v>494</v>
          </cell>
          <cell r="V74">
            <v>3</v>
          </cell>
          <cell r="W74">
            <v>491</v>
          </cell>
          <cell r="X74">
            <v>0</v>
          </cell>
          <cell r="Z74">
            <v>0</v>
          </cell>
          <cell r="AB74">
            <v>491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  <cell r="AH74">
            <v>0</v>
          </cell>
          <cell r="AI74">
            <v>63</v>
          </cell>
          <cell r="AJ74">
            <v>63</v>
          </cell>
          <cell r="AK74">
            <v>0</v>
          </cell>
          <cell r="AL74">
            <v>0</v>
          </cell>
          <cell r="AM74">
            <v>0</v>
          </cell>
          <cell r="AN74">
            <v>0</v>
          </cell>
        </row>
        <row r="75">
          <cell r="F75">
            <v>2739</v>
          </cell>
          <cell r="G75">
            <v>746</v>
          </cell>
          <cell r="H75">
            <v>1993</v>
          </cell>
          <cell r="P75">
            <v>105.66666666666667</v>
          </cell>
          <cell r="Q75">
            <v>20</v>
          </cell>
          <cell r="R75">
            <v>11</v>
          </cell>
          <cell r="S75">
            <v>242.66666666666666</v>
          </cell>
          <cell r="T75">
            <v>100.1</v>
          </cell>
          <cell r="U75">
            <v>142.56666666666666</v>
          </cell>
          <cell r="V75">
            <v>635</v>
          </cell>
          <cell r="W75">
            <v>2284.666666666667</v>
          </cell>
          <cell r="X75">
            <v>88.666666666666671</v>
          </cell>
          <cell r="Y75">
            <v>47</v>
          </cell>
          <cell r="Z75">
            <v>41.666666666666671</v>
          </cell>
          <cell r="AA75">
            <v>5795</v>
          </cell>
          <cell r="AB75">
            <v>23945.666666666668</v>
          </cell>
          <cell r="AC75">
            <v>69.333333333333343</v>
          </cell>
          <cell r="AD75">
            <v>28</v>
          </cell>
          <cell r="AE75">
            <v>41.333333333333343</v>
          </cell>
          <cell r="AF75">
            <v>250.33333333333331</v>
          </cell>
          <cell r="AG75">
            <v>183.4</v>
          </cell>
          <cell r="AH75">
            <v>66.933333333333309</v>
          </cell>
          <cell r="AI75">
            <v>870.40000000000009</v>
          </cell>
          <cell r="AJ75">
            <v>870.40000000000009</v>
          </cell>
          <cell r="AK75">
            <v>4069.7333333333331</v>
          </cell>
          <cell r="AL75">
            <v>1356.6666666666667</v>
          </cell>
          <cell r="AM75">
            <v>2713.0666666666666</v>
          </cell>
          <cell r="AN75">
            <v>2713.0666666666666</v>
          </cell>
          <cell r="AO75">
            <v>75</v>
          </cell>
          <cell r="AP75">
            <v>166</v>
          </cell>
          <cell r="AQ75">
            <v>1281.6666666666667</v>
          </cell>
          <cell r="AR75">
            <v>2547.0666666666666</v>
          </cell>
        </row>
        <row r="76">
          <cell r="F76">
            <v>193</v>
          </cell>
          <cell r="G76">
            <v>53</v>
          </cell>
          <cell r="H76">
            <v>140</v>
          </cell>
          <cell r="P76">
            <v>935</v>
          </cell>
          <cell r="S76">
            <v>4732.8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80</v>
          </cell>
          <cell r="Y76">
            <v>0</v>
          </cell>
          <cell r="Z76">
            <v>0</v>
          </cell>
          <cell r="AA76">
            <v>0</v>
          </cell>
          <cell r="AB76">
            <v>401</v>
          </cell>
          <cell r="AC76">
            <v>85</v>
          </cell>
          <cell r="AD76">
            <v>45</v>
          </cell>
          <cell r="AE76">
            <v>0</v>
          </cell>
          <cell r="AF76">
            <v>0</v>
          </cell>
          <cell r="AH76">
            <v>0</v>
          </cell>
          <cell r="AI76">
            <v>5832.8</v>
          </cell>
          <cell r="AJ76">
            <v>980</v>
          </cell>
          <cell r="AK76">
            <v>193</v>
          </cell>
          <cell r="AL76">
            <v>53</v>
          </cell>
          <cell r="AM76">
            <v>140</v>
          </cell>
          <cell r="AN76">
            <v>140</v>
          </cell>
          <cell r="AO76">
            <v>0</v>
          </cell>
          <cell r="AP76">
            <v>0</v>
          </cell>
          <cell r="AQ76">
            <v>53</v>
          </cell>
          <cell r="AR76">
            <v>140</v>
          </cell>
        </row>
        <row r="77">
          <cell r="F77">
            <v>2506</v>
          </cell>
          <cell r="G77">
            <v>693</v>
          </cell>
          <cell r="H77">
            <v>1813</v>
          </cell>
          <cell r="P77">
            <v>105.66666666666667</v>
          </cell>
          <cell r="Q77">
            <v>20</v>
          </cell>
          <cell r="R77">
            <v>11</v>
          </cell>
          <cell r="S77">
            <v>242.66666666666666</v>
          </cell>
          <cell r="T77">
            <v>100.1</v>
          </cell>
          <cell r="U77">
            <v>142.56666666666666</v>
          </cell>
          <cell r="V77">
            <v>635</v>
          </cell>
          <cell r="W77">
            <v>2284.666666666667</v>
          </cell>
          <cell r="X77">
            <v>88.666666666666671</v>
          </cell>
          <cell r="Y77">
            <v>47</v>
          </cell>
          <cell r="Z77">
            <v>41.666666666666671</v>
          </cell>
          <cell r="AA77">
            <v>5796</v>
          </cell>
          <cell r="AB77">
            <v>23529.666666666668</v>
          </cell>
          <cell r="AC77">
            <v>69.333333333333343</v>
          </cell>
          <cell r="AD77">
            <v>28</v>
          </cell>
          <cell r="AE77">
            <v>41.333333333333343</v>
          </cell>
          <cell r="AF77">
            <v>250.33333333333331</v>
          </cell>
          <cell r="AG77">
            <v>183.4</v>
          </cell>
          <cell r="AH77">
            <v>66.933333333333309</v>
          </cell>
          <cell r="AI77">
            <v>5147.7666666666664</v>
          </cell>
          <cell r="AJ77">
            <v>2074.1999999999998</v>
          </cell>
          <cell r="AK77">
            <v>3836.7333333333331</v>
          </cell>
          <cell r="AL77">
            <v>1303.6666666666667</v>
          </cell>
          <cell r="AM77">
            <v>2533.0666666666666</v>
          </cell>
          <cell r="AN77">
            <v>2533.0666666666666</v>
          </cell>
          <cell r="AO77">
            <v>75</v>
          </cell>
          <cell r="AP77">
            <v>166</v>
          </cell>
          <cell r="AQ77">
            <v>1228.6666666666667</v>
          </cell>
          <cell r="AR77">
            <v>2367.0666666666666</v>
          </cell>
        </row>
        <row r="78">
          <cell r="F78">
            <v>1695</v>
          </cell>
          <cell r="G78">
            <v>469</v>
          </cell>
          <cell r="H78">
            <v>1226</v>
          </cell>
          <cell r="P78">
            <v>72.666666666666671</v>
          </cell>
          <cell r="Q78">
            <v>20</v>
          </cell>
          <cell r="R78">
            <v>11</v>
          </cell>
          <cell r="S78">
            <v>151.66666666666666</v>
          </cell>
          <cell r="T78">
            <v>100.1</v>
          </cell>
          <cell r="U78">
            <v>51.566666666666663</v>
          </cell>
          <cell r="V78">
            <v>373</v>
          </cell>
          <cell r="W78">
            <v>330</v>
          </cell>
          <cell r="X78">
            <v>57</v>
          </cell>
          <cell r="Y78">
            <v>30</v>
          </cell>
          <cell r="Z78">
            <v>27</v>
          </cell>
          <cell r="AB78">
            <v>330</v>
          </cell>
          <cell r="AC78">
            <v>37</v>
          </cell>
          <cell r="AD78">
            <v>28</v>
          </cell>
          <cell r="AE78">
            <v>9</v>
          </cell>
          <cell r="AF78">
            <v>136.66666666666666</v>
          </cell>
          <cell r="AG78">
            <v>119</v>
          </cell>
          <cell r="AH78">
            <v>17.666666666666657</v>
          </cell>
          <cell r="AI78" t="e">
            <v>#REF!</v>
          </cell>
          <cell r="AJ78">
            <v>115</v>
          </cell>
          <cell r="AK78">
            <v>2132.3333333333335</v>
          </cell>
          <cell r="AL78">
            <v>599.66666666666663</v>
          </cell>
          <cell r="AM78">
            <v>1532.666666666667</v>
          </cell>
          <cell r="AN78">
            <v>1532.6666666666667</v>
          </cell>
          <cell r="AO78">
            <v>115</v>
          </cell>
          <cell r="AP78" t="e">
            <v>#REF!</v>
          </cell>
          <cell r="AR78">
            <v>1532.666666666667</v>
          </cell>
        </row>
        <row r="79">
          <cell r="F79">
            <v>3690.5</v>
          </cell>
          <cell r="G79">
            <v>0</v>
          </cell>
          <cell r="H79">
            <v>0</v>
          </cell>
          <cell r="P79">
            <v>0</v>
          </cell>
          <cell r="S79">
            <v>0</v>
          </cell>
          <cell r="T79">
            <v>80.431999999999974</v>
          </cell>
          <cell r="U79">
            <v>121.43466666666664</v>
          </cell>
          <cell r="V79">
            <v>262</v>
          </cell>
          <cell r="W79">
            <v>1955</v>
          </cell>
          <cell r="X79">
            <v>84.800000000000011</v>
          </cell>
          <cell r="Y79">
            <v>60</v>
          </cell>
          <cell r="Z79">
            <v>24.800000000000011</v>
          </cell>
          <cell r="AB79">
            <v>1955</v>
          </cell>
          <cell r="AC79">
            <v>135.4</v>
          </cell>
          <cell r="AD79">
            <v>71</v>
          </cell>
          <cell r="AE79">
            <v>64.400000000000006</v>
          </cell>
          <cell r="AF79">
            <v>168</v>
          </cell>
          <cell r="AG79">
            <v>140</v>
          </cell>
          <cell r="AH79">
            <v>28</v>
          </cell>
          <cell r="AI79">
            <v>4852.7666666666664</v>
          </cell>
          <cell r="AJ79">
            <v>1959.2</v>
          </cell>
          <cell r="AK79">
            <v>358</v>
          </cell>
          <cell r="AL79">
            <v>158</v>
          </cell>
          <cell r="AM79">
            <v>200</v>
          </cell>
          <cell r="AN79">
            <v>200</v>
          </cell>
          <cell r="AO79">
            <v>1828.2</v>
          </cell>
          <cell r="AP79">
            <v>2735.5666666666666</v>
          </cell>
          <cell r="AR79">
            <v>200</v>
          </cell>
        </row>
        <row r="80">
          <cell r="F80">
            <v>315</v>
          </cell>
          <cell r="G80">
            <v>87</v>
          </cell>
          <cell r="H80">
            <v>228</v>
          </cell>
          <cell r="P80">
            <v>10.333333333333334</v>
          </cell>
          <cell r="S80">
            <v>38.333333333333336</v>
          </cell>
          <cell r="T80">
            <v>80.431999999999974</v>
          </cell>
          <cell r="U80">
            <v>41.434666666666658</v>
          </cell>
          <cell r="V80">
            <v>0</v>
          </cell>
          <cell r="W80">
            <v>0</v>
          </cell>
          <cell r="X80">
            <v>6.333333333333333</v>
          </cell>
          <cell r="Y80">
            <v>3</v>
          </cell>
          <cell r="Z80">
            <v>3.333333333333333</v>
          </cell>
          <cell r="AC80">
            <v>7.333333333333333</v>
          </cell>
          <cell r="AD80">
            <v>3</v>
          </cell>
          <cell r="AE80">
            <v>4.333333333333333</v>
          </cell>
          <cell r="AF80">
            <v>55.666666666666664</v>
          </cell>
          <cell r="AG80">
            <v>33.4</v>
          </cell>
          <cell r="AH80">
            <v>22.266666666666666</v>
          </cell>
          <cell r="AI80">
            <v>1201.8666666666668</v>
          </cell>
          <cell r="AJ80">
            <v>525.20000000000005</v>
          </cell>
          <cell r="AK80">
            <v>413.73333333333323</v>
          </cell>
          <cell r="AL80">
            <v>105.33333333333333</v>
          </cell>
          <cell r="AM80">
            <v>308.39999999999992</v>
          </cell>
          <cell r="AN80">
            <v>308.39999999999992</v>
          </cell>
          <cell r="AP80">
            <v>676.66666666666674</v>
          </cell>
        </row>
        <row r="81">
          <cell r="F81">
            <v>496</v>
          </cell>
          <cell r="G81">
            <v>137</v>
          </cell>
          <cell r="H81">
            <v>359</v>
          </cell>
          <cell r="P81">
            <v>22.666666666666668</v>
          </cell>
          <cell r="S81">
            <v>52.666666666666664</v>
          </cell>
          <cell r="U81">
            <v>65</v>
          </cell>
          <cell r="V81">
            <v>30</v>
          </cell>
          <cell r="W81">
            <v>35</v>
          </cell>
          <cell r="X81">
            <v>25.333333333333332</v>
          </cell>
          <cell r="Y81">
            <v>14</v>
          </cell>
          <cell r="Z81">
            <v>11.333333333333332</v>
          </cell>
          <cell r="AC81">
            <v>25</v>
          </cell>
          <cell r="AD81">
            <v>10</v>
          </cell>
          <cell r="AE81">
            <v>15</v>
          </cell>
          <cell r="AF81">
            <v>53</v>
          </cell>
          <cell r="AG81">
            <v>26</v>
          </cell>
          <cell r="AH81">
            <v>27</v>
          </cell>
          <cell r="AI81">
            <v>389</v>
          </cell>
          <cell r="AJ81">
            <v>156</v>
          </cell>
          <cell r="AK81">
            <v>656.66666666666663</v>
          </cell>
          <cell r="AL81">
            <v>188.66666666666666</v>
          </cell>
          <cell r="AM81">
            <v>468</v>
          </cell>
          <cell r="AN81">
            <v>468</v>
          </cell>
          <cell r="AP81">
            <v>233</v>
          </cell>
        </row>
        <row r="82">
          <cell r="F82">
            <v>239</v>
          </cell>
          <cell r="G82">
            <v>0</v>
          </cell>
          <cell r="H82">
            <v>0</v>
          </cell>
          <cell r="P82">
            <v>5</v>
          </cell>
          <cell r="Q82">
            <v>6721</v>
          </cell>
          <cell r="R82">
            <v>3768.4237288135591</v>
          </cell>
          <cell r="S82">
            <v>40</v>
          </cell>
          <cell r="T82">
            <v>1129</v>
          </cell>
          <cell r="U82">
            <v>34743.435307760927</v>
          </cell>
          <cell r="V82">
            <v>18819.309824561402</v>
          </cell>
          <cell r="W82">
            <v>15924.125483199525</v>
          </cell>
          <cell r="X82">
            <v>0</v>
          </cell>
          <cell r="Y82">
            <v>0</v>
          </cell>
          <cell r="Z82">
            <v>0</v>
          </cell>
          <cell r="AA82">
            <v>173414</v>
          </cell>
          <cell r="AB82">
            <v>368068.12548319955</v>
          </cell>
          <cell r="AC82">
            <v>27.200000000000003</v>
          </cell>
          <cell r="AD82">
            <v>14</v>
          </cell>
          <cell r="AE82">
            <v>13.200000000000003</v>
          </cell>
          <cell r="AF82">
            <v>25.6</v>
          </cell>
          <cell r="AG82">
            <v>20</v>
          </cell>
          <cell r="AH82">
            <v>5.6000000000000014</v>
          </cell>
          <cell r="AI82">
            <v>334.2</v>
          </cell>
          <cell r="AJ82">
            <v>114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</row>
        <row r="83">
          <cell r="F83">
            <v>0</v>
          </cell>
          <cell r="G83">
            <v>0</v>
          </cell>
          <cell r="H83">
            <v>0</v>
          </cell>
          <cell r="P83">
            <v>14</v>
          </cell>
          <cell r="S83">
            <v>0</v>
          </cell>
          <cell r="U83">
            <v>14098.435307760927</v>
          </cell>
          <cell r="V83">
            <v>5945.3098245614019</v>
          </cell>
          <cell r="W83">
            <v>8153.1254831995248</v>
          </cell>
          <cell r="X83">
            <v>0</v>
          </cell>
          <cell r="Y83">
            <v>14</v>
          </cell>
          <cell r="Z83">
            <v>5.2000000000000028</v>
          </cell>
          <cell r="AC83">
            <v>4</v>
          </cell>
          <cell r="AD83">
            <v>42</v>
          </cell>
          <cell r="AE83">
            <v>39</v>
          </cell>
          <cell r="AF83">
            <v>38</v>
          </cell>
          <cell r="AG83">
            <v>38</v>
          </cell>
          <cell r="AH83">
            <v>0</v>
          </cell>
          <cell r="AI83" t="e">
            <v>#REF!</v>
          </cell>
          <cell r="AJ83" t="e">
            <v>#REF!</v>
          </cell>
          <cell r="AK83">
            <v>56</v>
          </cell>
          <cell r="AL83">
            <v>14</v>
          </cell>
          <cell r="AM83">
            <v>42</v>
          </cell>
          <cell r="AN83">
            <v>38</v>
          </cell>
        </row>
        <row r="84">
          <cell r="F84">
            <v>4277</v>
          </cell>
          <cell r="G84">
            <v>1171</v>
          </cell>
          <cell r="H84">
            <v>3106</v>
          </cell>
          <cell r="P84">
            <v>2451.9166666666665</v>
          </cell>
          <cell r="Q84">
            <v>0</v>
          </cell>
          <cell r="R84">
            <v>0</v>
          </cell>
          <cell r="S84">
            <v>19113.516969696972</v>
          </cell>
          <cell r="T84">
            <v>15189.599981818181</v>
          </cell>
          <cell r="U84">
            <v>3923.9169878787875</v>
          </cell>
          <cell r="X84">
            <v>19898.9196969697</v>
          </cell>
          <cell r="Y84">
            <v>11477</v>
          </cell>
          <cell r="Z84">
            <v>8421.9196969696968</v>
          </cell>
          <cell r="AA84">
            <v>0</v>
          </cell>
          <cell r="AB84">
            <v>0</v>
          </cell>
          <cell r="AC84">
            <v>17653.617575757573</v>
          </cell>
          <cell r="AD84">
            <v>8223</v>
          </cell>
          <cell r="AE84">
            <v>9430.6175757575766</v>
          </cell>
          <cell r="AF84">
            <v>4956.3842424242421</v>
          </cell>
          <cell r="AG84">
            <v>4147.3999999999996</v>
          </cell>
          <cell r="AH84">
            <v>809.98424242424232</v>
          </cell>
          <cell r="AI84" t="e">
            <v>#REF!</v>
          </cell>
          <cell r="AJ84">
            <v>0</v>
          </cell>
          <cell r="AK84">
            <v>68761.370909090911</v>
          </cell>
          <cell r="AL84">
            <v>24189.916666666668</v>
          </cell>
          <cell r="AM84">
            <v>44571.454242424239</v>
          </cell>
          <cell r="AN84">
            <v>44569.454242424246</v>
          </cell>
          <cell r="AO84">
            <v>19618</v>
          </cell>
          <cell r="AP84">
            <v>31013</v>
          </cell>
          <cell r="AQ84">
            <v>4215.916666666667</v>
          </cell>
          <cell r="AR84">
            <v>12636.454242424243</v>
          </cell>
        </row>
        <row r="85">
          <cell r="F85">
            <v>587</v>
          </cell>
          <cell r="G85">
            <v>118</v>
          </cell>
          <cell r="H85">
            <v>309</v>
          </cell>
          <cell r="P85">
            <v>627.25</v>
          </cell>
          <cell r="Q85">
            <v>0</v>
          </cell>
          <cell r="R85">
            <v>0</v>
          </cell>
          <cell r="S85">
            <v>0</v>
          </cell>
          <cell r="T85">
            <v>507.23998181818172</v>
          </cell>
          <cell r="U85">
            <v>527.94365454545448</v>
          </cell>
          <cell r="V85">
            <v>0</v>
          </cell>
          <cell r="W85">
            <v>0</v>
          </cell>
          <cell r="X85">
            <v>0</v>
          </cell>
          <cell r="Y85">
            <v>249</v>
          </cell>
          <cell r="Z85">
            <v>216.95000000000005</v>
          </cell>
          <cell r="AA85">
            <v>0</v>
          </cell>
          <cell r="AB85">
            <v>0</v>
          </cell>
          <cell r="AC85">
            <v>2.4000000000000004</v>
          </cell>
          <cell r="AD85">
            <v>157</v>
          </cell>
          <cell r="AE85">
            <v>231.86000000000004</v>
          </cell>
          <cell r="AF85">
            <v>44</v>
          </cell>
          <cell r="AG85">
            <v>44</v>
          </cell>
          <cell r="AH85">
            <v>5.0909090909044608E-2</v>
          </cell>
          <cell r="AI85" t="e">
            <v>#REF!</v>
          </cell>
          <cell r="AJ85">
            <v>10.600000000000001</v>
          </cell>
          <cell r="AK85">
            <v>4850.7890909090911</v>
          </cell>
          <cell r="AL85">
            <v>1331.25</v>
          </cell>
          <cell r="AM85">
            <v>3519.5390909090911</v>
          </cell>
          <cell r="AN85">
            <v>840.81000000000006</v>
          </cell>
        </row>
        <row r="86">
          <cell r="F86">
            <v>5648.1970000000001</v>
          </cell>
          <cell r="G86">
            <v>2210</v>
          </cell>
          <cell r="H86">
            <v>3438.1970000000001</v>
          </cell>
          <cell r="P86">
            <v>2586.1559999999999</v>
          </cell>
          <cell r="Q86">
            <v>0</v>
          </cell>
          <cell r="R86">
            <v>0</v>
          </cell>
          <cell r="S86">
            <v>7247.7078787878781</v>
          </cell>
          <cell r="T86">
            <v>3771.5508606060603</v>
          </cell>
          <cell r="U86">
            <v>3476.1570181818183</v>
          </cell>
          <cell r="V86">
            <v>22489.309824561402</v>
          </cell>
          <cell r="W86">
            <v>15924.125483199525</v>
          </cell>
          <cell r="X86">
            <v>16562.486363636363</v>
          </cell>
          <cell r="Y86">
            <v>11736</v>
          </cell>
          <cell r="Z86">
            <v>4826.4863636363634</v>
          </cell>
          <cell r="AA86">
            <v>0</v>
          </cell>
          <cell r="AB86">
            <v>0</v>
          </cell>
          <cell r="AC86">
            <v>13534.196363636363</v>
          </cell>
          <cell r="AD86">
            <v>7091</v>
          </cell>
          <cell r="AE86">
            <v>6443.1963636363625</v>
          </cell>
          <cell r="AF86">
            <v>4694.9539393939394</v>
          </cell>
          <cell r="AG86">
            <v>3851.2</v>
          </cell>
          <cell r="AH86">
            <v>843.7539393939395</v>
          </cell>
          <cell r="AI86">
            <v>50553.943606060609</v>
          </cell>
          <cell r="AJ86">
            <v>24382.156000000003</v>
          </cell>
          <cell r="AK86">
            <v>26171.787606060607</v>
          </cell>
          <cell r="AL86">
            <v>24191.916666666664</v>
          </cell>
          <cell r="AM86">
            <v>18714</v>
          </cell>
          <cell r="AN86">
            <v>0</v>
          </cell>
          <cell r="AO86">
            <v>5261.1559999999999</v>
          </cell>
          <cell r="AP86">
            <v>10831.787606060607</v>
          </cell>
        </row>
        <row r="87">
          <cell r="F87">
            <v>21770</v>
          </cell>
          <cell r="G87">
            <v>21770</v>
          </cell>
          <cell r="H87">
            <v>239.697</v>
          </cell>
          <cell r="P87">
            <v>611.32000000000005</v>
          </cell>
          <cell r="Q87">
            <v>0</v>
          </cell>
          <cell r="R87">
            <v>0</v>
          </cell>
          <cell r="T87">
            <v>435.00952727272721</v>
          </cell>
          <cell r="U87">
            <v>452.76501818181811</v>
          </cell>
          <cell r="V87">
            <v>0</v>
          </cell>
          <cell r="W87">
            <v>0</v>
          </cell>
          <cell r="X87">
            <v>52.068000000000012</v>
          </cell>
          <cell r="Y87">
            <v>332</v>
          </cell>
          <cell r="Z87">
            <v>136.65000000000003</v>
          </cell>
          <cell r="AA87">
            <v>0</v>
          </cell>
          <cell r="AB87">
            <v>0</v>
          </cell>
          <cell r="AC87">
            <v>0</v>
          </cell>
          <cell r="AD87">
            <v>205</v>
          </cell>
          <cell r="AE87">
            <v>186.76000000000005</v>
          </cell>
          <cell r="AF87">
            <v>52.068000000000012</v>
          </cell>
          <cell r="AH87">
            <v>219.55999999999997</v>
          </cell>
          <cell r="AI87">
            <v>4595.9470000000001</v>
          </cell>
          <cell r="AJ87">
            <v>1521.3200000000002</v>
          </cell>
          <cell r="AK87">
            <v>15510</v>
          </cell>
          <cell r="AL87">
            <v>15510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  <cell r="AQ87">
            <v>0</v>
          </cell>
          <cell r="AR87">
            <v>0</v>
          </cell>
        </row>
        <row r="88">
          <cell r="F88">
            <v>26047</v>
          </cell>
          <cell r="G88">
            <v>22941</v>
          </cell>
          <cell r="H88">
            <v>3106</v>
          </cell>
          <cell r="P88">
            <v>2451.9166666666665</v>
          </cell>
          <cell r="Q88">
            <v>0</v>
          </cell>
          <cell r="R88">
            <v>0</v>
          </cell>
          <cell r="S88">
            <v>19113.516969696972</v>
          </cell>
          <cell r="T88">
            <v>15189.599981818181</v>
          </cell>
          <cell r="U88">
            <v>3923.9169878787875</v>
          </cell>
          <cell r="V88">
            <v>0</v>
          </cell>
          <cell r="W88">
            <v>0</v>
          </cell>
          <cell r="X88">
            <v>19898.9196969697</v>
          </cell>
          <cell r="Y88">
            <v>11477</v>
          </cell>
          <cell r="Z88">
            <v>8421.9196969696968</v>
          </cell>
          <cell r="AA88">
            <v>0</v>
          </cell>
          <cell r="AB88">
            <v>0</v>
          </cell>
          <cell r="AC88">
            <v>17653.617575757573</v>
          </cell>
          <cell r="AD88">
            <v>8223</v>
          </cell>
          <cell r="AE88">
            <v>9430.6175757575766</v>
          </cell>
          <cell r="AF88">
            <v>4956.3842424242421</v>
          </cell>
          <cell r="AG88">
            <v>4147.3999999999996</v>
          </cell>
          <cell r="AH88">
            <v>809.98424242424232</v>
          </cell>
          <cell r="AJ88">
            <v>24382.156000000006</v>
          </cell>
          <cell r="AK88">
            <v>84271.370909090911</v>
          </cell>
          <cell r="AL88">
            <v>39699.916666666672</v>
          </cell>
          <cell r="AM88">
            <v>44571.454242424239</v>
          </cell>
          <cell r="AN88">
            <v>44569.454242424246</v>
          </cell>
          <cell r="AO88">
            <v>19618</v>
          </cell>
          <cell r="AP88">
            <v>31013</v>
          </cell>
          <cell r="AQ88">
            <v>4215.916666666667</v>
          </cell>
          <cell r="AR88">
            <v>12636.454242424243</v>
          </cell>
        </row>
        <row r="89">
          <cell r="F89">
            <v>0</v>
          </cell>
          <cell r="G89">
            <v>0</v>
          </cell>
          <cell r="H89">
            <v>0</v>
          </cell>
          <cell r="P89">
            <v>0</v>
          </cell>
          <cell r="Q89">
            <v>0</v>
          </cell>
          <cell r="R89">
            <v>0</v>
          </cell>
          <cell r="U89">
            <v>57.666666666666664</v>
          </cell>
          <cell r="V89">
            <v>36</v>
          </cell>
          <cell r="W89">
            <v>21.666666666666664</v>
          </cell>
          <cell r="X89">
            <v>21.666666666666664</v>
          </cell>
          <cell r="Y89">
            <v>1002</v>
          </cell>
          <cell r="Z89">
            <v>1023.6666666666666</v>
          </cell>
          <cell r="AA89">
            <v>1525</v>
          </cell>
          <cell r="AB89">
            <v>2548.6666666666665</v>
          </cell>
          <cell r="AC89">
            <v>0</v>
          </cell>
          <cell r="AD89">
            <v>0</v>
          </cell>
          <cell r="AE89">
            <v>36</v>
          </cell>
          <cell r="AF89">
            <v>21.666666666666664</v>
          </cell>
          <cell r="AH89">
            <v>0</v>
          </cell>
          <cell r="AI89">
            <v>5607</v>
          </cell>
          <cell r="AJ89">
            <v>5607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  <cell r="AQ89">
            <v>0</v>
          </cell>
          <cell r="AR89">
            <v>-1</v>
          </cell>
        </row>
        <row r="90">
          <cell r="F90">
            <v>777</v>
          </cell>
          <cell r="G90">
            <v>494</v>
          </cell>
          <cell r="H90">
            <v>283</v>
          </cell>
          <cell r="P90">
            <v>2586.1559999999999</v>
          </cell>
          <cell r="Q90">
            <v>0</v>
          </cell>
          <cell r="R90">
            <v>0</v>
          </cell>
          <cell r="S90">
            <v>7247.7078787878781</v>
          </cell>
          <cell r="T90">
            <v>3771.5508606060603</v>
          </cell>
          <cell r="U90">
            <v>3476.1570181818183</v>
          </cell>
          <cell r="V90">
            <v>0</v>
          </cell>
          <cell r="W90">
            <v>0</v>
          </cell>
          <cell r="X90">
            <v>16562.486363636363</v>
          </cell>
          <cell r="Y90">
            <v>11736</v>
          </cell>
          <cell r="Z90">
            <v>4826.4863636363634</v>
          </cell>
          <cell r="AA90">
            <v>0</v>
          </cell>
          <cell r="AB90">
            <v>0</v>
          </cell>
          <cell r="AC90">
            <v>13534.196363636363</v>
          </cell>
          <cell r="AD90">
            <v>7091</v>
          </cell>
          <cell r="AE90">
            <v>6443.1963636363625</v>
          </cell>
          <cell r="AF90">
            <v>4694.9539393939394</v>
          </cell>
          <cell r="AG90">
            <v>3851.2</v>
          </cell>
          <cell r="AH90">
            <v>0</v>
          </cell>
          <cell r="AI90">
            <v>56160.943606060609</v>
          </cell>
          <cell r="AJ90">
            <v>29989.156000000003</v>
          </cell>
          <cell r="AK90">
            <v>777</v>
          </cell>
          <cell r="AL90">
            <v>494</v>
          </cell>
          <cell r="AM90">
            <v>283</v>
          </cell>
          <cell r="AN90">
            <v>283</v>
          </cell>
          <cell r="AO90">
            <v>0</v>
          </cell>
          <cell r="AP90">
            <v>0</v>
          </cell>
          <cell r="AQ90">
            <v>104.33477786811257</v>
          </cell>
          <cell r="AR90">
            <v>31.851225740501135</v>
          </cell>
        </row>
        <row r="91">
          <cell r="F91">
            <v>44</v>
          </cell>
          <cell r="G91">
            <v>15.040915090189173</v>
          </cell>
          <cell r="H91">
            <v>28.959084909810827</v>
          </cell>
          <cell r="P91">
            <v>10489.423728813559</v>
          </cell>
          <cell r="Q91">
            <v>6721</v>
          </cell>
          <cell r="R91">
            <v>3768.4237288135591</v>
          </cell>
          <cell r="S91">
            <v>0</v>
          </cell>
          <cell r="T91">
            <v>0</v>
          </cell>
          <cell r="U91">
            <v>0</v>
          </cell>
          <cell r="V91">
            <v>23000.665824561402</v>
          </cell>
          <cell r="W91">
            <v>16084.86014986619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5197.8601498661919</v>
          </cell>
          <cell r="AH91">
            <v>0</v>
          </cell>
          <cell r="AK91">
            <v>44</v>
          </cell>
          <cell r="AL91">
            <v>15.040915090189173</v>
          </cell>
          <cell r="AM91">
            <v>28.959084909810827</v>
          </cell>
          <cell r="AN91">
            <v>28.959084909810827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</row>
        <row r="92">
          <cell r="F92">
            <v>0</v>
          </cell>
          <cell r="G92">
            <v>0</v>
          </cell>
          <cell r="H92">
            <v>0</v>
          </cell>
          <cell r="P92">
            <v>0</v>
          </cell>
          <cell r="Q92">
            <v>1422</v>
          </cell>
          <cell r="R92">
            <v>796.42372881355914</v>
          </cell>
          <cell r="S92">
            <v>0</v>
          </cell>
          <cell r="T92">
            <v>1129</v>
          </cell>
          <cell r="U92">
            <v>14770.52597442759</v>
          </cell>
          <cell r="V92">
            <v>6456.6658245614017</v>
          </cell>
          <cell r="W92">
            <v>8313.8601498661901</v>
          </cell>
          <cell r="X92">
            <v>0</v>
          </cell>
          <cell r="Y92">
            <v>0</v>
          </cell>
          <cell r="Z92">
            <v>0</v>
          </cell>
          <cell r="AA92">
            <v>30183</v>
          </cell>
          <cell r="AB92">
            <v>103189.86014986626</v>
          </cell>
          <cell r="AC92">
            <v>0</v>
          </cell>
          <cell r="AD92">
            <v>0</v>
          </cell>
          <cell r="AE92">
            <v>0</v>
          </cell>
          <cell r="AF92">
            <v>-3</v>
          </cell>
          <cell r="AG92">
            <v>5</v>
          </cell>
          <cell r="AH92">
            <v>-8</v>
          </cell>
          <cell r="AI92">
            <v>497</v>
          </cell>
          <cell r="AJ92">
            <v>389</v>
          </cell>
          <cell r="AK92">
            <v>5</v>
          </cell>
          <cell r="AL92">
            <v>0</v>
          </cell>
          <cell r="AM92">
            <v>5</v>
          </cell>
          <cell r="AN92">
            <v>5</v>
          </cell>
          <cell r="AO92">
            <v>0</v>
          </cell>
          <cell r="AP92">
            <v>0</v>
          </cell>
          <cell r="AQ92">
            <v>0</v>
          </cell>
          <cell r="AR92">
            <v>5</v>
          </cell>
        </row>
        <row r="93">
          <cell r="F93">
            <v>41</v>
          </cell>
          <cell r="G93">
            <v>24</v>
          </cell>
          <cell r="H93">
            <v>17</v>
          </cell>
          <cell r="P93">
            <v>125.61671126969965</v>
          </cell>
          <cell r="Q93">
            <v>80</v>
          </cell>
          <cell r="R93">
            <v>45.61671126969965</v>
          </cell>
          <cell r="S93">
            <v>0</v>
          </cell>
          <cell r="T93">
            <v>0</v>
          </cell>
          <cell r="U93">
            <v>0</v>
          </cell>
          <cell r="V93">
            <v>906.38</v>
          </cell>
          <cell r="W93">
            <v>870.61671126969964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385.1254831995243</v>
          </cell>
          <cell r="AH93">
            <v>0</v>
          </cell>
          <cell r="AI93">
            <v>41</v>
          </cell>
          <cell r="AJ93">
            <v>24</v>
          </cell>
          <cell r="AK93">
            <v>17</v>
          </cell>
          <cell r="AL93">
            <v>17</v>
          </cell>
          <cell r="AM93">
            <v>0</v>
          </cell>
          <cell r="AN93">
            <v>0</v>
          </cell>
          <cell r="AO93">
            <v>0</v>
          </cell>
          <cell r="AP93">
            <v>0</v>
          </cell>
        </row>
        <row r="94">
          <cell r="F94">
            <v>0</v>
          </cell>
          <cell r="G94">
            <v>0</v>
          </cell>
          <cell r="H94">
            <v>0</v>
          </cell>
          <cell r="P94">
            <v>0</v>
          </cell>
          <cell r="S94">
            <v>0</v>
          </cell>
          <cell r="T94">
            <v>0</v>
          </cell>
          <cell r="U94">
            <v>3306</v>
          </cell>
          <cell r="X94">
            <v>0</v>
          </cell>
          <cell r="Y94">
            <v>0</v>
          </cell>
          <cell r="Z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12</v>
          </cell>
          <cell r="AG94">
            <v>10</v>
          </cell>
          <cell r="AH94">
            <v>2</v>
          </cell>
          <cell r="AI94">
            <v>10</v>
          </cell>
          <cell r="AJ94">
            <v>0</v>
          </cell>
          <cell r="AK94">
            <v>10</v>
          </cell>
          <cell r="AL94">
            <v>10</v>
          </cell>
          <cell r="AM94">
            <v>0</v>
          </cell>
          <cell r="AN94">
            <v>0</v>
          </cell>
          <cell r="AO94">
            <v>0</v>
          </cell>
          <cell r="AP94">
            <v>10</v>
          </cell>
        </row>
        <row r="95">
          <cell r="F95">
            <v>26868</v>
          </cell>
          <cell r="G95">
            <v>23450.040915090191</v>
          </cell>
          <cell r="H95">
            <v>3417.9590849098108</v>
          </cell>
          <cell r="P95">
            <v>2451.9166666666665</v>
          </cell>
          <cell r="Q95">
            <v>0</v>
          </cell>
          <cell r="R95">
            <v>0</v>
          </cell>
          <cell r="S95">
            <v>19113.516969696972</v>
          </cell>
          <cell r="T95">
            <v>15189.599981818181</v>
          </cell>
          <cell r="U95">
            <v>3923.9169878787875</v>
          </cell>
          <cell r="V95">
            <v>0</v>
          </cell>
          <cell r="W95">
            <v>0</v>
          </cell>
          <cell r="X95">
            <v>19898.9196969697</v>
          </cell>
          <cell r="Y95">
            <v>11477</v>
          </cell>
          <cell r="Z95">
            <v>8421.9196969696968</v>
          </cell>
          <cell r="AA95">
            <v>0</v>
          </cell>
          <cell r="AB95">
            <v>0</v>
          </cell>
          <cell r="AC95">
            <v>17653.617575757573</v>
          </cell>
          <cell r="AD95">
            <v>8223</v>
          </cell>
          <cell r="AE95">
            <v>9430.6175757575766</v>
          </cell>
          <cell r="AF95">
            <v>4953.3842424242421</v>
          </cell>
          <cell r="AG95">
            <v>4152.3999999999996</v>
          </cell>
          <cell r="AH95">
            <v>801.98424242424232</v>
          </cell>
          <cell r="AJ95">
            <v>0</v>
          </cell>
          <cell r="AK95">
            <v>85097.370909090911</v>
          </cell>
          <cell r="AL95">
            <v>40208.957581756862</v>
          </cell>
          <cell r="AM95">
            <v>44888.413327334049</v>
          </cell>
          <cell r="AN95">
            <v>44886.413327334056</v>
          </cell>
          <cell r="AO95">
            <v>19618</v>
          </cell>
          <cell r="AP95">
            <v>31013</v>
          </cell>
          <cell r="AQ95">
            <v>4320.2514445347797</v>
          </cell>
          <cell r="AR95">
            <v>12672.305468164745</v>
          </cell>
        </row>
        <row r="96">
          <cell r="F96">
            <v>5098</v>
          </cell>
          <cell r="G96">
            <v>1680.0409150901905</v>
          </cell>
          <cell r="H96">
            <v>3417.9590849098108</v>
          </cell>
          <cell r="P96">
            <v>2451.9166666666665</v>
          </cell>
          <cell r="Q96">
            <v>0</v>
          </cell>
          <cell r="R96">
            <v>0</v>
          </cell>
          <cell r="S96">
            <v>8699.5169696969715</v>
          </cell>
          <cell r="T96">
            <v>4775.5999818181808</v>
          </cell>
          <cell r="U96">
            <v>3923.9169878787875</v>
          </cell>
          <cell r="V96">
            <v>0</v>
          </cell>
          <cell r="W96">
            <v>0</v>
          </cell>
          <cell r="X96">
            <v>3916.9196969697005</v>
          </cell>
          <cell r="Y96">
            <v>2092</v>
          </cell>
          <cell r="Z96">
            <v>1824.9196969696968</v>
          </cell>
          <cell r="AA96">
            <v>0</v>
          </cell>
          <cell r="AB96">
            <v>0</v>
          </cell>
          <cell r="AC96">
            <v>2172.6175757575729</v>
          </cell>
          <cell r="AD96">
            <v>879</v>
          </cell>
          <cell r="AE96">
            <v>1293.6175757575766</v>
          </cell>
          <cell r="AF96">
            <v>4953.3842424242421</v>
          </cell>
          <cell r="AG96">
            <v>4152.3999999999996</v>
          </cell>
          <cell r="AH96">
            <v>801.98424242424232</v>
          </cell>
          <cell r="AJ96">
            <v>0</v>
          </cell>
          <cell r="AK96">
            <v>27710.370909090911</v>
          </cell>
          <cell r="AL96">
            <v>7969.9575817568621</v>
          </cell>
          <cell r="AM96">
            <v>19740.413327334049</v>
          </cell>
          <cell r="AN96">
            <v>19738.413327334056</v>
          </cell>
          <cell r="AO96">
            <v>2889</v>
          </cell>
          <cell r="AP96">
            <v>5865</v>
          </cell>
          <cell r="AQ96">
            <v>4320.2514445347797</v>
          </cell>
          <cell r="AR96">
            <v>12672.305468164745</v>
          </cell>
        </row>
        <row r="97">
          <cell r="F97">
            <v>1758</v>
          </cell>
          <cell r="G97">
            <v>8221</v>
          </cell>
          <cell r="H97">
            <v>3572.1970000000001</v>
          </cell>
          <cell r="P97">
            <v>3547</v>
          </cell>
          <cell r="Q97">
            <v>0</v>
          </cell>
          <cell r="R97">
            <v>0</v>
          </cell>
          <cell r="S97">
            <v>3467</v>
          </cell>
          <cell r="T97">
            <v>3771.5508606060603</v>
          </cell>
          <cell r="U97">
            <v>3476.1570181818183</v>
          </cell>
          <cell r="V97">
            <v>0</v>
          </cell>
          <cell r="W97">
            <v>0</v>
          </cell>
          <cell r="X97">
            <v>225</v>
          </cell>
          <cell r="Y97">
            <v>11736</v>
          </cell>
          <cell r="Z97">
            <v>4826.4863636363634</v>
          </cell>
          <cell r="AA97">
            <v>0</v>
          </cell>
          <cell r="AB97">
            <v>0</v>
          </cell>
          <cell r="AC97">
            <v>170</v>
          </cell>
          <cell r="AD97">
            <v>17653.617575757577</v>
          </cell>
          <cell r="AE97">
            <v>6443.1963636363625</v>
          </cell>
          <cell r="AF97">
            <v>861</v>
          </cell>
          <cell r="AG97">
            <v>861</v>
          </cell>
          <cell r="AH97">
            <v>0</v>
          </cell>
          <cell r="AI97">
            <v>56708.943606060609</v>
          </cell>
          <cell r="AJ97">
            <v>0</v>
          </cell>
          <cell r="AK97">
            <v>10043</v>
          </cell>
          <cell r="AL97">
            <v>26314.787606060603</v>
          </cell>
          <cell r="AM97">
            <v>18714</v>
          </cell>
          <cell r="AN97">
            <v>14616</v>
          </cell>
          <cell r="AO97" t="e">
            <v>#REF!</v>
          </cell>
          <cell r="AP97" t="e">
            <v>#REF!</v>
          </cell>
        </row>
        <row r="98">
          <cell r="F98">
            <v>6186.1970000000001</v>
          </cell>
          <cell r="G98">
            <v>2614</v>
          </cell>
          <cell r="H98">
            <v>3572.1970000000001</v>
          </cell>
          <cell r="P98">
            <v>1878</v>
          </cell>
          <cell r="Q98">
            <v>0</v>
          </cell>
          <cell r="R98">
            <v>0</v>
          </cell>
          <cell r="S98">
            <v>3280</v>
          </cell>
          <cell r="T98">
            <v>2173.5508606060603</v>
          </cell>
          <cell r="U98">
            <v>3476.1570181818183</v>
          </cell>
          <cell r="V98">
            <v>0</v>
          </cell>
          <cell r="W98">
            <v>0</v>
          </cell>
          <cell r="X98">
            <v>170</v>
          </cell>
          <cell r="Y98">
            <v>2091</v>
          </cell>
          <cell r="Z98">
            <v>861.48636363636342</v>
          </cell>
          <cell r="AA98">
            <v>0</v>
          </cell>
          <cell r="AB98">
            <v>0</v>
          </cell>
          <cell r="AC98">
            <v>0</v>
          </cell>
          <cell r="AD98">
            <v>1019</v>
          </cell>
          <cell r="AE98">
            <v>926.19636363636255</v>
          </cell>
          <cell r="AF98">
            <v>4706.9539393939394</v>
          </cell>
          <cell r="AG98">
            <v>3861.2</v>
          </cell>
          <cell r="AH98">
            <v>845.7539393939395</v>
          </cell>
          <cell r="AI98">
            <v>24304.943606060609</v>
          </cell>
          <cell r="AJ98">
            <v>9078.1560000000027</v>
          </cell>
          <cell r="AK98">
            <v>15226.787606060607</v>
          </cell>
          <cell r="AL98">
            <v>15234.787606060603</v>
          </cell>
          <cell r="AM98">
            <v>2997</v>
          </cell>
          <cell r="AN98">
            <v>3536</v>
          </cell>
          <cell r="AO98" t="e">
            <v>#REF!</v>
          </cell>
          <cell r="AP98" t="e">
            <v>#REF!</v>
          </cell>
        </row>
        <row r="99">
          <cell r="F99">
            <v>35</v>
          </cell>
          <cell r="P99">
            <v>1669</v>
          </cell>
          <cell r="S99">
            <v>3362</v>
          </cell>
          <cell r="U99">
            <v>0</v>
          </cell>
          <cell r="X99">
            <v>115</v>
          </cell>
          <cell r="AC99">
            <v>40</v>
          </cell>
          <cell r="AF99">
            <v>454</v>
          </cell>
          <cell r="AG99">
            <v>454</v>
          </cell>
          <cell r="AH99">
            <v>0</v>
          </cell>
          <cell r="AI99" t="e">
            <v>#REF!</v>
          </cell>
          <cell r="AJ99" t="e">
            <v>#REF!</v>
          </cell>
          <cell r="AK99">
            <v>5737</v>
          </cell>
          <cell r="AL99">
            <v>109509.14393939395</v>
          </cell>
          <cell r="AM99">
            <v>46269.90741929959</v>
          </cell>
        </row>
        <row r="100">
          <cell r="F100">
            <v>0</v>
          </cell>
          <cell r="P100">
            <v>470</v>
          </cell>
          <cell r="S100">
            <v>1018</v>
          </cell>
          <cell r="U100">
            <v>1093</v>
          </cell>
          <cell r="X100">
            <v>225</v>
          </cell>
          <cell r="AC100">
            <v>170</v>
          </cell>
          <cell r="AF100">
            <v>861</v>
          </cell>
          <cell r="AG100">
            <v>861</v>
          </cell>
          <cell r="AH100">
            <v>0</v>
          </cell>
          <cell r="AI100" t="e">
            <v>#REF!</v>
          </cell>
          <cell r="AJ100">
            <v>56708.943606060609</v>
          </cell>
          <cell r="AK100">
            <v>2759</v>
          </cell>
          <cell r="AL100">
            <v>85097.370909090911</v>
          </cell>
          <cell r="AM100">
            <v>40210.957581756855</v>
          </cell>
        </row>
        <row r="101">
          <cell r="F101">
            <v>0</v>
          </cell>
          <cell r="P101">
            <v>813</v>
          </cell>
          <cell r="S101">
            <v>0</v>
          </cell>
          <cell r="U101">
            <v>913</v>
          </cell>
          <cell r="X101">
            <v>0</v>
          </cell>
          <cell r="AC101">
            <v>0</v>
          </cell>
          <cell r="AF101">
            <v>0</v>
          </cell>
          <cell r="AG101">
            <v>0</v>
          </cell>
          <cell r="AH101">
            <v>0</v>
          </cell>
          <cell r="AI101" t="e">
            <v>#REF!</v>
          </cell>
          <cell r="AK101">
            <v>0</v>
          </cell>
        </row>
        <row r="102">
          <cell r="F102">
            <v>1758</v>
          </cell>
          <cell r="P102">
            <v>3077</v>
          </cell>
          <cell r="S102">
            <v>2449</v>
          </cell>
          <cell r="U102">
            <v>50</v>
          </cell>
          <cell r="X102">
            <v>0</v>
          </cell>
          <cell r="AC102">
            <v>0</v>
          </cell>
          <cell r="AF102">
            <v>0</v>
          </cell>
          <cell r="AG102">
            <v>0</v>
          </cell>
          <cell r="AH102">
            <v>0</v>
          </cell>
          <cell r="AI102" t="e">
            <v>#REF!</v>
          </cell>
          <cell r="AK102">
            <v>7284</v>
          </cell>
        </row>
        <row r="103">
          <cell r="F103">
            <v>0</v>
          </cell>
          <cell r="P103">
            <v>1878</v>
          </cell>
          <cell r="S103">
            <v>0</v>
          </cell>
          <cell r="U103">
            <v>130</v>
          </cell>
          <cell r="X103">
            <v>0</v>
          </cell>
        </row>
        <row r="104">
          <cell r="F104">
            <v>0</v>
          </cell>
          <cell r="P104">
            <v>935</v>
          </cell>
          <cell r="S104">
            <v>0</v>
          </cell>
          <cell r="U104">
            <v>3922</v>
          </cell>
          <cell r="X104">
            <v>0</v>
          </cell>
          <cell r="AC104">
            <v>85</v>
          </cell>
        </row>
        <row r="105">
          <cell r="P105">
            <v>0</v>
          </cell>
          <cell r="S105">
            <v>0</v>
          </cell>
          <cell r="U105">
            <v>261</v>
          </cell>
          <cell r="X105">
            <v>0</v>
          </cell>
          <cell r="AK105">
            <v>0</v>
          </cell>
        </row>
        <row r="106">
          <cell r="P106">
            <v>935</v>
          </cell>
          <cell r="S106">
            <v>2100</v>
          </cell>
          <cell r="U106">
            <v>3661</v>
          </cell>
          <cell r="X106">
            <v>80</v>
          </cell>
          <cell r="AC106">
            <v>85</v>
          </cell>
          <cell r="AK106">
            <v>0</v>
          </cell>
        </row>
        <row r="107">
          <cell r="F107">
            <v>0</v>
          </cell>
          <cell r="P107">
            <v>0</v>
          </cell>
          <cell r="S107">
            <v>0</v>
          </cell>
          <cell r="U107">
            <v>-38.052597442759001</v>
          </cell>
          <cell r="V107">
            <v>-38.052597442759001</v>
          </cell>
          <cell r="W107">
            <v>0</v>
          </cell>
          <cell r="X107">
            <v>0</v>
          </cell>
          <cell r="AC107">
            <v>0</v>
          </cell>
          <cell r="AF107">
            <v>0</v>
          </cell>
          <cell r="AG107">
            <v>0</v>
          </cell>
          <cell r="AH107">
            <v>0</v>
          </cell>
          <cell r="AI107" t="e">
            <v>#REF!</v>
          </cell>
          <cell r="AK107">
            <v>0</v>
          </cell>
        </row>
        <row r="108">
          <cell r="F108">
            <v>0</v>
          </cell>
          <cell r="P108">
            <v>0</v>
          </cell>
          <cell r="S108">
            <v>0</v>
          </cell>
          <cell r="U108">
            <v>268</v>
          </cell>
          <cell r="X108">
            <v>0</v>
          </cell>
          <cell r="AC108">
            <v>0</v>
          </cell>
          <cell r="AF108">
            <v>0</v>
          </cell>
          <cell r="AG108">
            <v>0</v>
          </cell>
          <cell r="AH108">
            <v>0</v>
          </cell>
          <cell r="AI108" t="e">
            <v>#REF!</v>
          </cell>
          <cell r="AK108">
            <v>0</v>
          </cell>
        </row>
        <row r="109">
          <cell r="F109">
            <v>0</v>
          </cell>
          <cell r="P109">
            <v>0</v>
          </cell>
          <cell r="S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AC109">
            <v>0</v>
          </cell>
          <cell r="AF109">
            <v>0</v>
          </cell>
          <cell r="AG109">
            <v>0</v>
          </cell>
          <cell r="AH109">
            <v>0</v>
          </cell>
          <cell r="AI109" t="e">
            <v>#REF!</v>
          </cell>
          <cell r="AK109">
            <v>0</v>
          </cell>
        </row>
        <row r="110">
          <cell r="F110">
            <v>0</v>
          </cell>
          <cell r="P110">
            <v>0</v>
          </cell>
          <cell r="S110">
            <v>0</v>
          </cell>
          <cell r="U110">
            <v>0</v>
          </cell>
          <cell r="X110">
            <v>0</v>
          </cell>
          <cell r="AC110">
            <v>0</v>
          </cell>
          <cell r="AF110">
            <v>0</v>
          </cell>
          <cell r="AG110">
            <v>0</v>
          </cell>
          <cell r="AH110">
            <v>0</v>
          </cell>
          <cell r="AI110" t="e">
            <v>#REF!</v>
          </cell>
          <cell r="AK110">
            <v>0</v>
          </cell>
        </row>
        <row r="111">
          <cell r="F111">
            <v>0</v>
          </cell>
          <cell r="P111">
            <v>0</v>
          </cell>
          <cell r="S111">
            <v>0</v>
          </cell>
          <cell r="U111">
            <v>1568.5</v>
          </cell>
          <cell r="X111">
            <v>0</v>
          </cell>
          <cell r="AC111">
            <v>0</v>
          </cell>
          <cell r="AF111">
            <v>0</v>
          </cell>
          <cell r="AG111">
            <v>0</v>
          </cell>
          <cell r="AH111">
            <v>0</v>
          </cell>
          <cell r="AI111" t="e">
            <v>#REF!</v>
          </cell>
          <cell r="AK111">
            <v>0</v>
          </cell>
        </row>
        <row r="112">
          <cell r="F112">
            <v>0</v>
          </cell>
          <cell r="P112">
            <v>0</v>
          </cell>
          <cell r="S112">
            <v>0</v>
          </cell>
          <cell r="U112">
            <v>53.583333333333336</v>
          </cell>
          <cell r="X112">
            <v>0</v>
          </cell>
          <cell r="AC112">
            <v>0</v>
          </cell>
          <cell r="AF112">
            <v>0</v>
          </cell>
          <cell r="AG112">
            <v>0</v>
          </cell>
          <cell r="AH112">
            <v>0</v>
          </cell>
          <cell r="AI112" t="e">
            <v>#REF!</v>
          </cell>
          <cell r="AK112">
            <v>0</v>
          </cell>
        </row>
        <row r="113">
          <cell r="F113">
            <v>0</v>
          </cell>
          <cell r="P113">
            <v>0</v>
          </cell>
          <cell r="S113">
            <v>0</v>
          </cell>
          <cell r="X113">
            <v>0</v>
          </cell>
          <cell r="AC113">
            <v>0</v>
          </cell>
          <cell r="AF113">
            <v>0</v>
          </cell>
          <cell r="AG113">
            <v>0</v>
          </cell>
          <cell r="AH113">
            <v>0</v>
          </cell>
          <cell r="AI113" t="e">
            <v>#REF!</v>
          </cell>
          <cell r="AK113">
            <v>0</v>
          </cell>
        </row>
        <row r="114">
          <cell r="F114">
            <v>0</v>
          </cell>
          <cell r="P114">
            <v>0</v>
          </cell>
          <cell r="S114">
            <v>0</v>
          </cell>
          <cell r="U114" t="e">
            <v>#REF!</v>
          </cell>
          <cell r="V114" t="e">
            <v>#REF!</v>
          </cell>
          <cell r="X114">
            <v>0</v>
          </cell>
          <cell r="AC114">
            <v>0</v>
          </cell>
          <cell r="AF114">
            <v>0</v>
          </cell>
          <cell r="AG114">
            <v>0</v>
          </cell>
          <cell r="AH114">
            <v>0</v>
          </cell>
          <cell r="AI114" t="e">
            <v>#REF!</v>
          </cell>
          <cell r="AK114">
            <v>0</v>
          </cell>
          <cell r="AM114">
            <v>0</v>
          </cell>
        </row>
        <row r="115">
          <cell r="F115">
            <v>0</v>
          </cell>
          <cell r="P115">
            <v>0</v>
          </cell>
          <cell r="S115">
            <v>0</v>
          </cell>
          <cell r="U115" t="e">
            <v>#REF!</v>
          </cell>
          <cell r="X115">
            <v>0</v>
          </cell>
          <cell r="AC115">
            <v>0</v>
          </cell>
          <cell r="AF115">
            <v>0</v>
          </cell>
          <cell r="AG115">
            <v>0</v>
          </cell>
          <cell r="AH115">
            <v>0</v>
          </cell>
          <cell r="AI115" t="e">
            <v>#REF!</v>
          </cell>
          <cell r="AK115">
            <v>0</v>
          </cell>
          <cell r="AM115">
            <v>0</v>
          </cell>
        </row>
        <row r="116">
          <cell r="F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7512.0307358905739</v>
          </cell>
          <cell r="V116" t="e">
            <v>#REF!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 t="e">
            <v>#REF!</v>
          </cell>
          <cell r="AK116">
            <v>0</v>
          </cell>
          <cell r="AL116">
            <v>0</v>
          </cell>
          <cell r="AM116">
            <v>0</v>
          </cell>
        </row>
        <row r="117">
          <cell r="F117">
            <v>0</v>
          </cell>
          <cell r="P117">
            <v>0</v>
          </cell>
          <cell r="S117">
            <v>0</v>
          </cell>
          <cell r="T117">
            <v>0</v>
          </cell>
          <cell r="U117">
            <v>6599.0307358905739</v>
          </cell>
          <cell r="AC117">
            <v>0</v>
          </cell>
          <cell r="AG117">
            <v>0</v>
          </cell>
          <cell r="AH117">
            <v>0</v>
          </cell>
          <cell r="AI117" t="e">
            <v>#REF!</v>
          </cell>
          <cell r="AK117">
            <v>0</v>
          </cell>
          <cell r="AL117">
            <v>0</v>
          </cell>
          <cell r="AM117">
            <v>0</v>
          </cell>
        </row>
        <row r="118">
          <cell r="F118">
            <v>0</v>
          </cell>
          <cell r="P118">
            <v>0</v>
          </cell>
          <cell r="S118">
            <v>0</v>
          </cell>
          <cell r="U118" t="e">
            <v>#REF!</v>
          </cell>
          <cell r="AC118">
            <v>0</v>
          </cell>
          <cell r="AF118">
            <v>0</v>
          </cell>
          <cell r="AG118">
            <v>0</v>
          </cell>
          <cell r="AH118">
            <v>0</v>
          </cell>
          <cell r="AI118" t="e">
            <v>#REF!</v>
          </cell>
          <cell r="AJ118">
            <v>0</v>
          </cell>
          <cell r="AK118">
            <v>0</v>
          </cell>
        </row>
        <row r="119">
          <cell r="F119">
            <v>0</v>
          </cell>
          <cell r="P119">
            <v>0</v>
          </cell>
          <cell r="S119">
            <v>0</v>
          </cell>
          <cell r="U119">
            <v>-230.79318209931299</v>
          </cell>
          <cell r="X119">
            <v>0</v>
          </cell>
          <cell r="AC119">
            <v>0</v>
          </cell>
          <cell r="AF119">
            <v>0</v>
          </cell>
          <cell r="AG119">
            <v>0</v>
          </cell>
          <cell r="AH119">
            <v>0</v>
          </cell>
          <cell r="AI119" t="e">
            <v>#REF!</v>
          </cell>
          <cell r="AK119">
            <v>0</v>
          </cell>
        </row>
        <row r="120">
          <cell r="F120">
            <v>100</v>
          </cell>
          <cell r="P120">
            <v>0</v>
          </cell>
          <cell r="S120">
            <v>0</v>
          </cell>
          <cell r="U120">
            <v>-380.52597442758997</v>
          </cell>
          <cell r="V120">
            <v>6725.3341754385983</v>
          </cell>
          <cell r="W120">
            <v>-7406.8601498661901</v>
          </cell>
          <cell r="X120">
            <v>0</v>
          </cell>
          <cell r="AC120">
            <v>0</v>
          </cell>
          <cell r="AF120">
            <v>0</v>
          </cell>
          <cell r="AG120">
            <v>0</v>
          </cell>
          <cell r="AH120">
            <v>0</v>
          </cell>
          <cell r="AI120" t="e">
            <v>#REF!</v>
          </cell>
          <cell r="AK120">
            <v>0</v>
          </cell>
        </row>
        <row r="121">
          <cell r="F121">
            <v>100</v>
          </cell>
          <cell r="P121">
            <v>0</v>
          </cell>
          <cell r="S121">
            <v>0</v>
          </cell>
          <cell r="X121">
            <v>0</v>
          </cell>
          <cell r="AC121">
            <v>0</v>
          </cell>
          <cell r="AF121">
            <v>0</v>
          </cell>
          <cell r="AG121">
            <v>0</v>
          </cell>
          <cell r="AH121">
            <v>0</v>
          </cell>
          <cell r="AI121" t="e">
            <v>#REF!</v>
          </cell>
          <cell r="AK121">
            <v>100</v>
          </cell>
        </row>
        <row r="122">
          <cell r="F122">
            <v>4000</v>
          </cell>
          <cell r="S122">
            <v>0</v>
          </cell>
          <cell r="U122">
            <v>-149.73279232827699</v>
          </cell>
          <cell r="X122">
            <v>0</v>
          </cell>
          <cell r="AC122">
            <v>0</v>
          </cell>
          <cell r="AF122">
            <v>0</v>
          </cell>
          <cell r="AI122" t="e">
            <v>#REF!</v>
          </cell>
          <cell r="AK122">
            <v>0</v>
          </cell>
        </row>
        <row r="123">
          <cell r="F123">
            <v>3480</v>
          </cell>
          <cell r="S123">
            <v>0</v>
          </cell>
          <cell r="X123">
            <v>0</v>
          </cell>
          <cell r="AF123">
            <v>0</v>
          </cell>
          <cell r="AI123" t="e">
            <v>#REF!</v>
          </cell>
          <cell r="AK123">
            <v>3480</v>
          </cell>
        </row>
        <row r="124">
          <cell r="F124">
            <v>3609</v>
          </cell>
          <cell r="AI124" t="e">
            <v>#REF!</v>
          </cell>
          <cell r="AK124">
            <v>0</v>
          </cell>
          <cell r="AL124">
            <v>396.87424242423458</v>
          </cell>
        </row>
        <row r="125">
          <cell r="F125">
            <v>0</v>
          </cell>
          <cell r="U125">
            <v>8678</v>
          </cell>
          <cell r="W125">
            <v>8678</v>
          </cell>
          <cell r="AC125">
            <v>0</v>
          </cell>
          <cell r="AE125">
            <v>0</v>
          </cell>
          <cell r="AI125" t="e">
            <v>#REF!</v>
          </cell>
          <cell r="AK125">
            <v>0</v>
          </cell>
          <cell r="AL125">
            <v>-8132.8846363636376</v>
          </cell>
        </row>
        <row r="126">
          <cell r="F126">
            <v>0</v>
          </cell>
          <cell r="G126">
            <v>0</v>
          </cell>
          <cell r="H126">
            <v>0</v>
          </cell>
          <cell r="P126">
            <v>813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I126" t="e">
            <v>#REF!</v>
          </cell>
          <cell r="AJ126">
            <v>0</v>
          </cell>
          <cell r="AK126">
            <v>0</v>
          </cell>
          <cell r="AO126">
            <v>0</v>
          </cell>
          <cell r="AP126">
            <v>0</v>
          </cell>
          <cell r="AQ126">
            <v>0</v>
          </cell>
          <cell r="AR126">
            <v>0</v>
          </cell>
        </row>
        <row r="127">
          <cell r="F127">
            <v>3580</v>
          </cell>
          <cell r="G127">
            <v>0</v>
          </cell>
          <cell r="H127">
            <v>0</v>
          </cell>
          <cell r="P127">
            <v>3077</v>
          </cell>
          <cell r="Q127">
            <v>0</v>
          </cell>
          <cell r="R127">
            <v>0</v>
          </cell>
          <cell r="S127">
            <v>2449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  <cell r="AI127">
            <v>0</v>
          </cell>
          <cell r="AJ127">
            <v>0</v>
          </cell>
          <cell r="AK127">
            <v>3580</v>
          </cell>
          <cell r="AO127">
            <v>0</v>
          </cell>
          <cell r="AP127">
            <v>0</v>
          </cell>
          <cell r="AQ127">
            <v>0</v>
          </cell>
          <cell r="AR127">
            <v>0</v>
          </cell>
        </row>
        <row r="128">
          <cell r="F128">
            <v>3580</v>
          </cell>
          <cell r="G128">
            <v>0</v>
          </cell>
          <cell r="H128">
            <v>0</v>
          </cell>
          <cell r="P128">
            <v>3077</v>
          </cell>
          <cell r="Q128">
            <v>0</v>
          </cell>
          <cell r="R128">
            <v>0</v>
          </cell>
          <cell r="S128">
            <v>2449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I128" t="e">
            <v>#REF!</v>
          </cell>
          <cell r="AJ128">
            <v>0</v>
          </cell>
          <cell r="AK128">
            <v>3580</v>
          </cell>
          <cell r="AL128">
            <v>5340</v>
          </cell>
          <cell r="AM128">
            <v>0</v>
          </cell>
          <cell r="AN128">
            <v>0</v>
          </cell>
          <cell r="AO128">
            <v>0</v>
          </cell>
          <cell r="AP128">
            <v>0</v>
          </cell>
        </row>
        <row r="129">
          <cell r="F129" t="e">
            <v>#REF!</v>
          </cell>
          <cell r="G129">
            <v>0</v>
          </cell>
          <cell r="H129">
            <v>0</v>
          </cell>
          <cell r="P129">
            <v>548</v>
          </cell>
          <cell r="S129">
            <v>0.2999999999992724</v>
          </cell>
          <cell r="U129">
            <v>0</v>
          </cell>
          <cell r="X129">
            <v>0</v>
          </cell>
          <cell r="Y129">
            <v>0</v>
          </cell>
          <cell r="Z129">
            <v>0</v>
          </cell>
          <cell r="AC129">
            <v>0</v>
          </cell>
          <cell r="AD129">
            <v>0</v>
          </cell>
          <cell r="AE129">
            <v>0</v>
          </cell>
          <cell r="AF129">
            <v>0</v>
          </cell>
          <cell r="AG129">
            <v>0</v>
          </cell>
          <cell r="AH129">
            <v>0</v>
          </cell>
          <cell r="AI129" t="e">
            <v>#REF!</v>
          </cell>
          <cell r="AK129">
            <v>-4552.8846363636376</v>
          </cell>
          <cell r="AL129">
            <v>9106</v>
          </cell>
        </row>
        <row r="130">
          <cell r="AI130" t="e">
            <v>#REF!</v>
          </cell>
          <cell r="AJ130" t="e">
            <v>#REF!</v>
          </cell>
          <cell r="AK130">
            <v>-4552.8846363636376</v>
          </cell>
          <cell r="AL130">
            <v>10691.092580700395</v>
          </cell>
          <cell r="AM130">
            <v>-5132.2365200943386</v>
          </cell>
        </row>
        <row r="131">
          <cell r="U131">
            <v>8.49</v>
          </cell>
          <cell r="AC131" t="e">
            <v>#DIV/0!</v>
          </cell>
          <cell r="AI131" t="e">
            <v>#REF!</v>
          </cell>
          <cell r="AK131">
            <v>-6504.1209090909106</v>
          </cell>
          <cell r="AL131">
            <v>9186.0424182431379</v>
          </cell>
          <cell r="AM131">
            <v>-16555.413327334049</v>
          </cell>
        </row>
        <row r="132">
          <cell r="U132">
            <v>0</v>
          </cell>
          <cell r="AI132">
            <v>-11929.693606060609</v>
          </cell>
          <cell r="AJ132">
            <v>2695.8439999999973</v>
          </cell>
          <cell r="AK132">
            <v>1927.2318181818146</v>
          </cell>
          <cell r="AO132">
            <v>0</v>
          </cell>
        </row>
        <row r="133">
          <cell r="T133">
            <v>0</v>
          </cell>
          <cell r="U133">
            <v>6.57</v>
          </cell>
          <cell r="AC133" t="e">
            <v>#DIV/0!</v>
          </cell>
          <cell r="AK133">
            <v>-1951.236272727273</v>
          </cell>
          <cell r="AO133">
            <v>0</v>
          </cell>
        </row>
        <row r="134">
          <cell r="U134">
            <v>29726</v>
          </cell>
          <cell r="V134">
            <v>29726</v>
          </cell>
          <cell r="AI134" t="e">
            <v>#REF!</v>
          </cell>
          <cell r="AM134">
            <v>0</v>
          </cell>
        </row>
        <row r="135">
          <cell r="AK135">
            <v>58108</v>
          </cell>
          <cell r="AM135">
            <v>58108</v>
          </cell>
          <cell r="AO135">
            <v>0</v>
          </cell>
          <cell r="AQ135">
            <v>0</v>
          </cell>
        </row>
        <row r="136">
          <cell r="T136">
            <v>300</v>
          </cell>
          <cell r="U136">
            <v>300</v>
          </cell>
          <cell r="AK136">
            <v>28333</v>
          </cell>
          <cell r="AM136">
            <v>28333</v>
          </cell>
          <cell r="AO136">
            <v>0</v>
          </cell>
          <cell r="AQ136">
            <v>0</v>
          </cell>
        </row>
        <row r="137">
          <cell r="U137">
            <v>1</v>
          </cell>
          <cell r="AI137">
            <v>10816</v>
          </cell>
          <cell r="AK137">
            <v>-16555.413327334049</v>
          </cell>
          <cell r="AM137">
            <v>0</v>
          </cell>
          <cell r="AO137">
            <v>0</v>
          </cell>
        </row>
        <row r="138">
          <cell r="AI138">
            <v>-15490.787606060607</v>
          </cell>
          <cell r="AK138">
            <v>17.93</v>
          </cell>
          <cell r="AM138">
            <v>0</v>
          </cell>
          <cell r="AO138" t="e">
            <v>#DIV/0!</v>
          </cell>
        </row>
        <row r="139">
          <cell r="T139">
            <v>0</v>
          </cell>
          <cell r="U139">
            <v>38404</v>
          </cell>
          <cell r="V139">
            <v>29726</v>
          </cell>
          <cell r="W139">
            <v>8678</v>
          </cell>
          <cell r="AC139">
            <v>0</v>
          </cell>
          <cell r="AI139">
            <v>6.85</v>
          </cell>
          <cell r="AK139">
            <v>28.41</v>
          </cell>
          <cell r="AM139" t="e">
            <v>#DIV/0!</v>
          </cell>
          <cell r="AO139" t="e">
            <v>#DIV/0!</v>
          </cell>
        </row>
        <row r="140">
          <cell r="U140">
            <v>0</v>
          </cell>
          <cell r="V140">
            <v>0</v>
          </cell>
          <cell r="AI140">
            <v>16.649999999999999</v>
          </cell>
          <cell r="AK140">
            <v>0</v>
          </cell>
          <cell r="AM140" t="e">
            <v>#REF!</v>
          </cell>
          <cell r="AO140">
            <v>0</v>
          </cell>
        </row>
        <row r="141">
          <cell r="U141">
            <v>38404</v>
          </cell>
          <cell r="V141">
            <v>29726</v>
          </cell>
          <cell r="W141">
            <v>8678</v>
          </cell>
          <cell r="AI141">
            <v>0</v>
          </cell>
          <cell r="AK141">
            <v>14.4</v>
          </cell>
          <cell r="AM141">
            <v>0</v>
          </cell>
          <cell r="AO141" t="e">
            <v>#DIV/0!</v>
          </cell>
        </row>
        <row r="142">
          <cell r="AC142">
            <v>3160</v>
          </cell>
          <cell r="AD142">
            <v>2918</v>
          </cell>
          <cell r="AE142">
            <v>3056.6658245614035</v>
          </cell>
          <cell r="AF142">
            <v>5197.8601498661919</v>
          </cell>
          <cell r="AK142">
            <v>12.49</v>
          </cell>
          <cell r="AO142" t="e">
            <v>#DIV/0!</v>
          </cell>
        </row>
        <row r="143">
          <cell r="U143">
            <v>-1</v>
          </cell>
          <cell r="V143">
            <v>29.2</v>
          </cell>
          <cell r="W143">
            <v>-46</v>
          </cell>
          <cell r="AI143">
            <v>9.84</v>
          </cell>
          <cell r="AJ143">
            <v>0</v>
          </cell>
          <cell r="AK143">
            <v>11.7</v>
          </cell>
          <cell r="AM143" t="e">
            <v>#DIV/0!</v>
          </cell>
          <cell r="AO143" t="e">
            <v>#DIV/0!</v>
          </cell>
        </row>
        <row r="144">
          <cell r="AJ144">
            <v>0</v>
          </cell>
          <cell r="AK144">
            <v>10.16</v>
          </cell>
          <cell r="AL144">
            <v>56960</v>
          </cell>
          <cell r="AO144" t="e">
            <v>#DIV/0!</v>
          </cell>
        </row>
        <row r="145">
          <cell r="P145">
            <v>0</v>
          </cell>
          <cell r="S145">
            <v>0</v>
          </cell>
          <cell r="U145">
            <v>0</v>
          </cell>
          <cell r="AI145">
            <v>7.69</v>
          </cell>
          <cell r="AK145">
            <v>49395</v>
          </cell>
          <cell r="AL145">
            <v>49395</v>
          </cell>
          <cell r="AM145" t="e">
            <v>#DIV/0!</v>
          </cell>
        </row>
        <row r="146">
          <cell r="P146">
            <v>1325</v>
          </cell>
          <cell r="U146">
            <v>4402</v>
          </cell>
          <cell r="AI146">
            <v>38926</v>
          </cell>
          <cell r="AJ146">
            <v>300</v>
          </cell>
        </row>
        <row r="147">
          <cell r="P147">
            <v>1174</v>
          </cell>
          <cell r="U147">
            <v>2921</v>
          </cell>
          <cell r="AJ147">
            <v>300</v>
          </cell>
          <cell r="AK147">
            <v>5857.1428571428578</v>
          </cell>
          <cell r="AL147">
            <v>-46268.907419299605</v>
          </cell>
          <cell r="AM147">
            <v>-63240.236520094339</v>
          </cell>
        </row>
        <row r="148">
          <cell r="S148">
            <v>0</v>
          </cell>
          <cell r="U148">
            <v>0</v>
          </cell>
          <cell r="AK148">
            <v>5114.2857142857147</v>
          </cell>
          <cell r="AL148">
            <v>-40208.957581756862</v>
          </cell>
          <cell r="AM148">
            <v>-44888.413327334049</v>
          </cell>
        </row>
        <row r="149">
          <cell r="S149">
            <v>0</v>
          </cell>
          <cell r="U149">
            <v>0</v>
          </cell>
          <cell r="AI149" t="e">
            <v>#REF!</v>
          </cell>
          <cell r="AJ149">
            <v>-30402.156000000003</v>
          </cell>
          <cell r="AK149">
            <v>865.25</v>
          </cell>
        </row>
        <row r="150">
          <cell r="P150">
            <v>0</v>
          </cell>
          <cell r="S150">
            <v>0</v>
          </cell>
          <cell r="U150">
            <v>317</v>
          </cell>
          <cell r="AI150">
            <v>865.25</v>
          </cell>
          <cell r="AJ150">
            <v>0</v>
          </cell>
          <cell r="AK150">
            <v>115068</v>
          </cell>
          <cell r="AL150">
            <v>56960</v>
          </cell>
          <cell r="AM150">
            <v>58108</v>
          </cell>
          <cell r="AO150">
            <v>0</v>
          </cell>
        </row>
        <row r="151">
          <cell r="U151">
            <v>1774.0124999999998</v>
          </cell>
          <cell r="AJ151">
            <v>0</v>
          </cell>
          <cell r="AK151">
            <v>77728</v>
          </cell>
          <cell r="AL151">
            <v>49395</v>
          </cell>
          <cell r="AM151">
            <v>28333</v>
          </cell>
          <cell r="AO151">
            <v>0</v>
          </cell>
        </row>
        <row r="152">
          <cell r="U152">
            <v>0</v>
          </cell>
          <cell r="AI152">
            <v>49742</v>
          </cell>
          <cell r="AJ152">
            <v>38926</v>
          </cell>
          <cell r="AK152">
            <v>0</v>
          </cell>
          <cell r="AL152">
            <v>56960</v>
          </cell>
          <cell r="AM152">
            <v>58108</v>
          </cell>
        </row>
        <row r="153">
          <cell r="P153">
            <v>1325</v>
          </cell>
          <cell r="U153">
            <v>4085</v>
          </cell>
          <cell r="AI153">
            <v>0</v>
          </cell>
          <cell r="AK153">
            <v>77728</v>
          </cell>
          <cell r="AL153">
            <v>49395</v>
          </cell>
          <cell r="AM153">
            <v>28333</v>
          </cell>
          <cell r="AO153">
            <v>2093</v>
          </cell>
          <cell r="AP153">
            <v>5098</v>
          </cell>
          <cell r="AQ153">
            <v>4891.9653693155615</v>
          </cell>
          <cell r="AR153">
            <v>11328.349456446114</v>
          </cell>
        </row>
        <row r="154">
          <cell r="P154">
            <v>1325</v>
          </cell>
          <cell r="AI154">
            <v>43914</v>
          </cell>
          <cell r="AJ154">
            <v>33098</v>
          </cell>
          <cell r="AK154">
            <v>0</v>
          </cell>
          <cell r="AL154">
            <v>23.1</v>
          </cell>
          <cell r="AM154">
            <v>-8.1</v>
          </cell>
          <cell r="AO154">
            <v>2889</v>
          </cell>
          <cell r="AP154">
            <v>5865</v>
          </cell>
          <cell r="AQ154">
            <v>4320.2514445347797</v>
          </cell>
          <cell r="AR154">
            <v>12672.305468164745</v>
          </cell>
        </row>
        <row r="155">
          <cell r="P155">
            <v>0</v>
          </cell>
          <cell r="U155">
            <v>0</v>
          </cell>
          <cell r="AI155">
            <v>0</v>
          </cell>
          <cell r="AK155">
            <v>-7.6</v>
          </cell>
          <cell r="AL155">
            <v>22.8</v>
          </cell>
          <cell r="AM155">
            <v>-36.9</v>
          </cell>
          <cell r="AN155">
            <v>3536</v>
          </cell>
          <cell r="AO155" t="e">
            <v>#REF!</v>
          </cell>
          <cell r="AP155" t="e">
            <v>#REF!</v>
          </cell>
        </row>
        <row r="156">
          <cell r="P156">
            <v>-100</v>
          </cell>
          <cell r="U156">
            <v>-578</v>
          </cell>
          <cell r="AI156">
            <v>-21</v>
          </cell>
          <cell r="AJ156">
            <v>8.9</v>
          </cell>
          <cell r="AK156">
            <v>6.0099221158656952</v>
          </cell>
          <cell r="AL156">
            <v>-100</v>
          </cell>
          <cell r="AM156">
            <v>-100</v>
          </cell>
        </row>
        <row r="157">
          <cell r="U157">
            <v>0</v>
          </cell>
          <cell r="AI157" t="e">
            <v>#REF!</v>
          </cell>
          <cell r="AJ157">
            <v>-100</v>
          </cell>
          <cell r="AK157">
            <v>-100</v>
          </cell>
          <cell r="AL157">
            <v>0</v>
          </cell>
          <cell r="AM157">
            <v>0</v>
          </cell>
        </row>
        <row r="158">
          <cell r="F158">
            <v>0</v>
          </cell>
          <cell r="P158">
            <v>0</v>
          </cell>
          <cell r="S158">
            <v>0</v>
          </cell>
          <cell r="T158">
            <v>630</v>
          </cell>
          <cell r="U158">
            <v>4643</v>
          </cell>
          <cell r="X158">
            <v>0</v>
          </cell>
          <cell r="AC158">
            <v>0</v>
          </cell>
          <cell r="AJ158">
            <v>142</v>
          </cell>
          <cell r="AK158">
            <v>0</v>
          </cell>
        </row>
        <row r="159">
          <cell r="F159">
            <v>0</v>
          </cell>
          <cell r="P159">
            <v>0</v>
          </cell>
          <cell r="S159">
            <v>0</v>
          </cell>
          <cell r="X159">
            <v>0</v>
          </cell>
          <cell r="AC159">
            <v>0</v>
          </cell>
          <cell r="AF159">
            <v>312.8</v>
          </cell>
          <cell r="AG159">
            <v>313</v>
          </cell>
          <cell r="AH159">
            <v>-0.19999999999998863</v>
          </cell>
          <cell r="AJ159">
            <v>142</v>
          </cell>
          <cell r="AK159">
            <v>0</v>
          </cell>
        </row>
        <row r="160">
          <cell r="F160">
            <v>320</v>
          </cell>
          <cell r="P160">
            <v>730</v>
          </cell>
          <cell r="S160">
            <v>2168</v>
          </cell>
          <cell r="X160">
            <v>1785</v>
          </cell>
          <cell r="AC160">
            <v>723</v>
          </cell>
          <cell r="AF160">
            <v>963</v>
          </cell>
          <cell r="AG160">
            <v>530</v>
          </cell>
          <cell r="AH160">
            <v>433</v>
          </cell>
          <cell r="AI160" t="e">
            <v>#REF!</v>
          </cell>
          <cell r="AK160">
            <v>6689</v>
          </cell>
        </row>
        <row r="161">
          <cell r="F161">
            <v>320</v>
          </cell>
          <cell r="P161">
            <v>390</v>
          </cell>
          <cell r="S161">
            <v>512</v>
          </cell>
          <cell r="X161">
            <v>2374</v>
          </cell>
          <cell r="AC161">
            <v>1081</v>
          </cell>
          <cell r="AF161">
            <v>560</v>
          </cell>
          <cell r="AG161">
            <v>500</v>
          </cell>
          <cell r="AH161">
            <v>60</v>
          </cell>
          <cell r="AI161" t="e">
            <v>#REF!</v>
          </cell>
          <cell r="AK161">
            <v>4677</v>
          </cell>
        </row>
        <row r="162">
          <cell r="F162">
            <v>320</v>
          </cell>
          <cell r="P162">
            <v>275</v>
          </cell>
          <cell r="S162">
            <v>313</v>
          </cell>
          <cell r="X162">
            <v>230</v>
          </cell>
          <cell r="AB162">
            <v>9</v>
          </cell>
          <cell r="AC162">
            <v>231</v>
          </cell>
          <cell r="AD162" t="e">
            <v>#REF!</v>
          </cell>
          <cell r="AF162">
            <v>76</v>
          </cell>
          <cell r="AG162">
            <v>76</v>
          </cell>
          <cell r="AH162">
            <v>0</v>
          </cell>
          <cell r="AI162" t="e">
            <v>#REF!</v>
          </cell>
          <cell r="AK162">
            <v>1445</v>
          </cell>
        </row>
        <row r="163">
          <cell r="F163">
            <v>204</v>
          </cell>
          <cell r="P163">
            <v>200</v>
          </cell>
          <cell r="S163">
            <v>165</v>
          </cell>
          <cell r="X163">
            <v>186</v>
          </cell>
          <cell r="AB163">
            <v>9</v>
          </cell>
          <cell r="AC163">
            <v>47</v>
          </cell>
          <cell r="AF163">
            <v>66</v>
          </cell>
          <cell r="AG163">
            <v>66</v>
          </cell>
          <cell r="AH163">
            <v>0</v>
          </cell>
          <cell r="AI163" t="e">
            <v>#REF!</v>
          </cell>
          <cell r="AK163">
            <v>598</v>
          </cell>
        </row>
        <row r="164">
          <cell r="F164">
            <v>14.170833333333334</v>
          </cell>
          <cell r="P164">
            <v>70</v>
          </cell>
          <cell r="S164">
            <v>0</v>
          </cell>
          <cell r="X164">
            <v>107</v>
          </cell>
          <cell r="AC164">
            <v>41</v>
          </cell>
          <cell r="AF164">
            <v>80</v>
          </cell>
          <cell r="AI164" t="e">
            <v>#REF!</v>
          </cell>
          <cell r="AK164">
            <v>0</v>
          </cell>
        </row>
        <row r="165">
          <cell r="F165">
            <v>14.170833333333334</v>
          </cell>
          <cell r="P165">
            <v>152</v>
          </cell>
          <cell r="Q165" t="str">
            <v>Е/Е</v>
          </cell>
          <cell r="R165" t="str">
            <v xml:space="preserve"> Т/Е</v>
          </cell>
          <cell r="S165">
            <v>428.72727272727275</v>
          </cell>
          <cell r="T165" t="str">
            <v>ДОП.ВИР. СТ.ОРГ.</v>
          </cell>
          <cell r="U165" t="str">
            <v>АК КЕ ВСЬОГО</v>
          </cell>
          <cell r="V165" t="str">
            <v>Е/Е</v>
          </cell>
          <cell r="W165" t="str">
            <v xml:space="preserve"> Т/Е</v>
          </cell>
          <cell r="X165">
            <v>248.36363636363637</v>
          </cell>
          <cell r="AC165">
            <v>191.18181818181819</v>
          </cell>
          <cell r="AD165" t="str">
            <v>СТАНЦІІ ТЕПЛОВІ</v>
          </cell>
          <cell r="AE165" t="str">
            <v>МЕРЕЖІ ЕЛЕКТРО</v>
          </cell>
          <cell r="AF165">
            <v>157.90909090909091</v>
          </cell>
          <cell r="AG165">
            <v>157.90909090909091</v>
          </cell>
          <cell r="AI165" t="e">
            <v>#REF!</v>
          </cell>
          <cell r="AK165">
            <v>14.170833333333334</v>
          </cell>
        </row>
        <row r="166">
          <cell r="F166">
            <v>260</v>
          </cell>
          <cell r="P166">
            <v>180</v>
          </cell>
          <cell r="Q166">
            <v>2.1435</v>
          </cell>
          <cell r="R166">
            <v>2.1435</v>
          </cell>
          <cell r="S166">
            <v>498.63636363636363</v>
          </cell>
          <cell r="T166">
            <v>2.1435</v>
          </cell>
          <cell r="U166">
            <v>2.1435</v>
          </cell>
          <cell r="X166">
            <v>258.36363636363637</v>
          </cell>
          <cell r="AC166">
            <v>180.90909090909091</v>
          </cell>
          <cell r="AD166">
            <v>2.1804999999999999</v>
          </cell>
          <cell r="AE166">
            <v>2.1804999999999999</v>
          </cell>
          <cell r="AF166">
            <v>157.90909090909091</v>
          </cell>
          <cell r="AG166">
            <v>157.90909090909091</v>
          </cell>
          <cell r="AI166" t="e">
            <v>#REF!</v>
          </cell>
          <cell r="AK166">
            <v>1117.909090909091</v>
          </cell>
        </row>
        <row r="167">
          <cell r="F167">
            <v>260</v>
          </cell>
          <cell r="P167">
            <v>153</v>
          </cell>
          <cell r="S167">
            <v>1669.3636363636365</v>
          </cell>
          <cell r="X167">
            <v>1526.6363636363635</v>
          </cell>
          <cell r="AC167">
            <v>542.09090909090912</v>
          </cell>
          <cell r="AF167">
            <v>296.27272727272725</v>
          </cell>
          <cell r="AG167">
            <v>296</v>
          </cell>
          <cell r="AI167" t="e">
            <v>#REF!</v>
          </cell>
          <cell r="AK167">
            <v>3998.090909090909</v>
          </cell>
        </row>
        <row r="168">
          <cell r="F168">
            <v>60</v>
          </cell>
          <cell r="P168">
            <v>0</v>
          </cell>
          <cell r="S168">
            <v>2168</v>
          </cell>
          <cell r="U168">
            <v>44.3</v>
          </cell>
          <cell r="X168">
            <v>1785</v>
          </cell>
          <cell r="AC168">
            <v>723</v>
          </cell>
          <cell r="AI168" t="e">
            <v>#REF!</v>
          </cell>
          <cell r="AK168">
            <v>60</v>
          </cell>
        </row>
        <row r="169">
          <cell r="F169">
            <v>60</v>
          </cell>
          <cell r="P169">
            <v>0</v>
          </cell>
          <cell r="S169">
            <v>0</v>
          </cell>
          <cell r="U169">
            <v>50.49</v>
          </cell>
          <cell r="X169">
            <v>0</v>
          </cell>
          <cell r="AC169">
            <v>0</v>
          </cell>
          <cell r="AF169">
            <v>0</v>
          </cell>
          <cell r="AG169">
            <v>0</v>
          </cell>
          <cell r="AH169">
            <v>0</v>
          </cell>
          <cell r="AK169">
            <v>60</v>
          </cell>
        </row>
        <row r="170">
          <cell r="F170">
            <v>427</v>
          </cell>
          <cell r="G170">
            <v>0</v>
          </cell>
          <cell r="H170">
            <v>0</v>
          </cell>
          <cell r="P170">
            <v>1736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  <cell r="W170">
            <v>0</v>
          </cell>
          <cell r="X170">
            <v>0</v>
          </cell>
          <cell r="Y170">
            <v>0</v>
          </cell>
          <cell r="Z170">
            <v>0</v>
          </cell>
          <cell r="AA170">
            <v>0</v>
          </cell>
          <cell r="AB170">
            <v>0</v>
          </cell>
          <cell r="AC170">
            <v>0</v>
          </cell>
          <cell r="AD170">
            <v>25802.811515151516</v>
          </cell>
          <cell r="AE170">
            <v>0</v>
          </cell>
          <cell r="AF170">
            <v>0</v>
          </cell>
          <cell r="AG170">
            <v>0</v>
          </cell>
          <cell r="AH170">
            <v>0</v>
          </cell>
          <cell r="AI170" t="e">
            <v>#REF!</v>
          </cell>
          <cell r="AJ170">
            <v>0</v>
          </cell>
          <cell r="AK170">
            <v>0</v>
          </cell>
        </row>
        <row r="171">
          <cell r="F171">
            <v>1758</v>
          </cell>
          <cell r="G171">
            <v>0</v>
          </cell>
          <cell r="H171">
            <v>0</v>
          </cell>
          <cell r="P171">
            <v>3547</v>
          </cell>
          <cell r="Q171">
            <v>0</v>
          </cell>
          <cell r="R171">
            <v>0</v>
          </cell>
          <cell r="S171">
            <v>3467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225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170</v>
          </cell>
          <cell r="AD171">
            <v>17653.617575757577</v>
          </cell>
          <cell r="AE171">
            <v>0</v>
          </cell>
          <cell r="AF171">
            <v>861</v>
          </cell>
          <cell r="AG171">
            <v>461</v>
          </cell>
          <cell r="AH171">
            <v>0</v>
          </cell>
          <cell r="AI171" t="e">
            <v>#REF!</v>
          </cell>
          <cell r="AJ171">
            <v>0</v>
          </cell>
          <cell r="AK171">
            <v>9643</v>
          </cell>
        </row>
        <row r="172">
          <cell r="F172">
            <v>1758</v>
          </cell>
          <cell r="G172">
            <v>0</v>
          </cell>
          <cell r="H172">
            <v>0</v>
          </cell>
          <cell r="P172">
            <v>3547</v>
          </cell>
          <cell r="Q172">
            <v>0</v>
          </cell>
          <cell r="R172">
            <v>0</v>
          </cell>
          <cell r="S172">
            <v>3467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225</v>
          </cell>
          <cell r="Y172">
            <v>0</v>
          </cell>
          <cell r="Z172">
            <v>0</v>
          </cell>
          <cell r="AA172">
            <v>0</v>
          </cell>
          <cell r="AB172">
            <v>0</v>
          </cell>
          <cell r="AC172">
            <v>170</v>
          </cell>
          <cell r="AD172">
            <v>17653.617575757577</v>
          </cell>
          <cell r="AE172">
            <v>0</v>
          </cell>
          <cell r="AF172">
            <v>861</v>
          </cell>
          <cell r="AG172">
            <v>861</v>
          </cell>
          <cell r="AH172">
            <v>0</v>
          </cell>
          <cell r="AI172" t="e">
            <v>#REF!</v>
          </cell>
          <cell r="AJ172">
            <v>0</v>
          </cell>
          <cell r="AK172">
            <v>10043</v>
          </cell>
        </row>
        <row r="173">
          <cell r="F173">
            <v>0</v>
          </cell>
          <cell r="G173">
            <v>0</v>
          </cell>
          <cell r="H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0</v>
          </cell>
          <cell r="AD173">
            <v>0</v>
          </cell>
          <cell r="AE173">
            <v>0</v>
          </cell>
          <cell r="AF173">
            <v>0</v>
          </cell>
          <cell r="AG173">
            <v>0</v>
          </cell>
          <cell r="AH173">
            <v>0</v>
          </cell>
          <cell r="AI173" t="e">
            <v>#REF!</v>
          </cell>
          <cell r="AJ173">
            <v>0</v>
          </cell>
          <cell r="AK173">
            <v>0</v>
          </cell>
        </row>
        <row r="174">
          <cell r="F174">
            <v>0</v>
          </cell>
          <cell r="G174">
            <v>0</v>
          </cell>
          <cell r="H174">
            <v>0</v>
          </cell>
          <cell r="P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  <cell r="AA174">
            <v>0</v>
          </cell>
          <cell r="AB174">
            <v>0</v>
          </cell>
          <cell r="AC174">
            <v>0</v>
          </cell>
          <cell r="AE174">
            <v>0</v>
          </cell>
          <cell r="AF174">
            <v>0</v>
          </cell>
          <cell r="AG174">
            <v>0</v>
          </cell>
          <cell r="AH174">
            <v>0</v>
          </cell>
          <cell r="AI174" t="e">
            <v>#REF!</v>
          </cell>
          <cell r="AK174">
            <v>0</v>
          </cell>
        </row>
        <row r="175">
          <cell r="F175">
            <v>4000</v>
          </cell>
          <cell r="P175">
            <v>36</v>
          </cell>
          <cell r="U175">
            <v>91.91</v>
          </cell>
          <cell r="AG175">
            <v>0</v>
          </cell>
          <cell r="AI175" t="e">
            <v>#REF!</v>
          </cell>
          <cell r="AK175">
            <v>0</v>
          </cell>
        </row>
        <row r="176">
          <cell r="F176">
            <v>3480</v>
          </cell>
          <cell r="P176">
            <v>863.25</v>
          </cell>
          <cell r="Q176">
            <v>0</v>
          </cell>
          <cell r="R176">
            <v>0</v>
          </cell>
          <cell r="S176">
            <v>1561.82</v>
          </cell>
          <cell r="T176">
            <v>554.80543636363632</v>
          </cell>
          <cell r="U176">
            <v>577.28729090909087</v>
          </cell>
          <cell r="V176">
            <v>0</v>
          </cell>
          <cell r="W176">
            <v>0</v>
          </cell>
          <cell r="X176">
            <v>640.95000000000005</v>
          </cell>
          <cell r="AA176">
            <v>0</v>
          </cell>
          <cell r="AB176">
            <v>0</v>
          </cell>
          <cell r="AC176">
            <v>535.86</v>
          </cell>
          <cell r="AF176">
            <v>1759.96</v>
          </cell>
          <cell r="AG176">
            <v>1532.909090909091</v>
          </cell>
          <cell r="AH176">
            <v>227.05090909090904</v>
          </cell>
          <cell r="AI176" t="e">
            <v>#REF!</v>
          </cell>
          <cell r="AJ176">
            <v>0</v>
          </cell>
          <cell r="AK176">
            <v>3480</v>
          </cell>
          <cell r="AO176">
            <v>247</v>
          </cell>
          <cell r="AP176">
            <v>610</v>
          </cell>
          <cell r="AQ176">
            <v>920.25</v>
          </cell>
          <cell r="AR176">
            <v>2050.3572727272726</v>
          </cell>
        </row>
        <row r="177">
          <cell r="F177">
            <v>587</v>
          </cell>
          <cell r="G177">
            <v>0</v>
          </cell>
          <cell r="H177">
            <v>0</v>
          </cell>
          <cell r="P177">
            <v>863.25</v>
          </cell>
          <cell r="Q177">
            <v>0</v>
          </cell>
          <cell r="R177">
            <v>0</v>
          </cell>
          <cell r="S177">
            <v>1921.8199999999997</v>
          </cell>
          <cell r="T177">
            <v>697.23998181818172</v>
          </cell>
          <cell r="U177">
            <v>725.94365454545448</v>
          </cell>
          <cell r="V177">
            <v>0</v>
          </cell>
          <cell r="W177">
            <v>0</v>
          </cell>
          <cell r="X177">
            <v>639.95000000000005</v>
          </cell>
          <cell r="Y177">
            <v>103</v>
          </cell>
          <cell r="Z177">
            <v>145.36363636363637</v>
          </cell>
          <cell r="AA177">
            <v>0</v>
          </cell>
          <cell r="AB177">
            <v>0</v>
          </cell>
          <cell r="AC177">
            <v>535.86</v>
          </cell>
          <cell r="AD177">
            <v>88</v>
          </cell>
          <cell r="AE177">
            <v>103.18181818181819</v>
          </cell>
          <cell r="AF177">
            <v>1759.96</v>
          </cell>
          <cell r="AG177">
            <v>1759.909090909091</v>
          </cell>
          <cell r="AH177">
            <v>5.0909090909044608E-2</v>
          </cell>
          <cell r="AI177" t="e">
            <v>#REF!</v>
          </cell>
          <cell r="AJ177">
            <v>0</v>
          </cell>
          <cell r="AK177">
            <v>6670.7890909090902</v>
          </cell>
          <cell r="AO177">
            <v>266</v>
          </cell>
          <cell r="AP177">
            <v>661</v>
          </cell>
          <cell r="AQ177">
            <v>907.25</v>
          </cell>
          <cell r="AR177">
            <v>2372.7209090909091</v>
          </cell>
        </row>
        <row r="178">
          <cell r="F178">
            <v>0</v>
          </cell>
          <cell r="G178">
            <v>0</v>
          </cell>
          <cell r="H178">
            <v>0</v>
          </cell>
          <cell r="P178">
            <v>180</v>
          </cell>
          <cell r="Q178">
            <v>0</v>
          </cell>
          <cell r="R178">
            <v>0</v>
          </cell>
          <cell r="S178">
            <v>498.63636363636363</v>
          </cell>
          <cell r="T178">
            <v>0</v>
          </cell>
          <cell r="U178">
            <v>0</v>
          </cell>
          <cell r="V178">
            <v>0</v>
          </cell>
          <cell r="W178">
            <v>0</v>
          </cell>
          <cell r="X178">
            <v>258.36363636363637</v>
          </cell>
          <cell r="Y178">
            <v>138</v>
          </cell>
          <cell r="Z178">
            <v>120.36363636363637</v>
          </cell>
          <cell r="AA178">
            <v>0</v>
          </cell>
          <cell r="AB178">
            <v>0</v>
          </cell>
          <cell r="AC178">
            <v>180.90909090909091</v>
          </cell>
          <cell r="AD178">
            <v>73</v>
          </cell>
          <cell r="AE178">
            <v>107.90909090909091</v>
          </cell>
          <cell r="AF178">
            <v>157.90909090909091</v>
          </cell>
          <cell r="AG178">
            <v>157.90909090909091</v>
          </cell>
          <cell r="AH178">
            <v>0</v>
          </cell>
          <cell r="AI178" t="e">
            <v>#REF!</v>
          </cell>
          <cell r="AJ178">
            <v>0</v>
          </cell>
          <cell r="AK178">
            <v>2215.2318181818146</v>
          </cell>
          <cell r="AM178">
            <v>373</v>
          </cell>
          <cell r="AN178">
            <v>542</v>
          </cell>
          <cell r="AO178">
            <v>172</v>
          </cell>
          <cell r="AP178">
            <v>221</v>
          </cell>
          <cell r="AQ178">
            <v>-51</v>
          </cell>
          <cell r="AR178">
            <v>-54</v>
          </cell>
        </row>
        <row r="179">
          <cell r="F179">
            <v>0</v>
          </cell>
          <cell r="G179">
            <v>0</v>
          </cell>
          <cell r="H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13.666666666666666</v>
          </cell>
          <cell r="T179">
            <v>13.666666666666666</v>
          </cell>
          <cell r="U179">
            <v>0</v>
          </cell>
          <cell r="V179">
            <v>0</v>
          </cell>
          <cell r="W179">
            <v>0</v>
          </cell>
          <cell r="X179">
            <v>647</v>
          </cell>
          <cell r="Y179">
            <v>167</v>
          </cell>
          <cell r="Z179">
            <v>69.363636363636374</v>
          </cell>
          <cell r="AA179">
            <v>0</v>
          </cell>
          <cell r="AB179">
            <v>0</v>
          </cell>
          <cell r="AC179">
            <v>13.333333333333334</v>
          </cell>
          <cell r="AD179">
            <v>83</v>
          </cell>
          <cell r="AE179">
            <v>76.36363636363636</v>
          </cell>
          <cell r="AF179">
            <v>-2.7</v>
          </cell>
          <cell r="AG179">
            <v>5</v>
          </cell>
          <cell r="AH179">
            <v>-7.7</v>
          </cell>
          <cell r="AJ179">
            <v>0</v>
          </cell>
          <cell r="AK179">
            <v>-1272.236272727273</v>
          </cell>
          <cell r="AO179">
            <v>350</v>
          </cell>
          <cell r="AP179">
            <v>315</v>
          </cell>
          <cell r="AQ179">
            <v>0</v>
          </cell>
          <cell r="AR179">
            <v>14</v>
          </cell>
        </row>
        <row r="180">
          <cell r="F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13.666666666666666</v>
          </cell>
          <cell r="T180">
            <v>13.666666666666666</v>
          </cell>
          <cell r="U180">
            <v>0</v>
          </cell>
          <cell r="V180">
            <v>0</v>
          </cell>
          <cell r="W180">
            <v>0</v>
          </cell>
          <cell r="X180">
            <v>708.80000000000007</v>
          </cell>
          <cell r="AA180">
            <v>0</v>
          </cell>
          <cell r="AB180">
            <v>0</v>
          </cell>
          <cell r="AC180">
            <v>13.333333333333334</v>
          </cell>
          <cell r="AF180">
            <v>12</v>
          </cell>
          <cell r="AG180">
            <v>10</v>
          </cell>
          <cell r="AH180">
            <v>2</v>
          </cell>
          <cell r="AI180" t="e">
            <v>#REF!</v>
          </cell>
          <cell r="AM180">
            <v>509</v>
          </cell>
          <cell r="AN180">
            <v>218</v>
          </cell>
          <cell r="AO180">
            <v>0</v>
          </cell>
          <cell r="AP180">
            <v>18.800000000000068</v>
          </cell>
        </row>
        <row r="181">
          <cell r="F181">
            <v>9095</v>
          </cell>
          <cell r="P181">
            <v>676.66666666666652</v>
          </cell>
          <cell r="S181">
            <v>3680.4666666666681</v>
          </cell>
          <cell r="U181">
            <v>11.7</v>
          </cell>
          <cell r="X181">
            <v>1136.003333333334</v>
          </cell>
          <cell r="AC181">
            <v>450.60000000000059</v>
          </cell>
          <cell r="AF181">
            <v>1854.0333333333331</v>
          </cell>
          <cell r="AG181">
            <v>1301</v>
          </cell>
          <cell r="AH181">
            <v>545.90000000000009</v>
          </cell>
          <cell r="AP181">
            <v>1507.2</v>
          </cell>
        </row>
        <row r="182">
          <cell r="F182">
            <v>6013</v>
          </cell>
          <cell r="P182">
            <v>478.66666666666606</v>
          </cell>
          <cell r="S182">
            <v>4076.6666666666688</v>
          </cell>
          <cell r="T182">
            <v>0</v>
          </cell>
          <cell r="U182">
            <v>100.5</v>
          </cell>
          <cell r="X182">
            <v>534.33333333333678</v>
          </cell>
          <cell r="AC182">
            <v>554.33333333333053</v>
          </cell>
          <cell r="AF182">
            <v>1865.0333333333331</v>
          </cell>
          <cell r="AG182">
            <v>1889.3999999999996</v>
          </cell>
          <cell r="AH182">
            <v>376.63333333333327</v>
          </cell>
          <cell r="AO182" t="str">
            <v>ОЧИК.18.02.</v>
          </cell>
          <cell r="AP182">
            <v>1507.2</v>
          </cell>
        </row>
        <row r="183">
          <cell r="F183">
            <v>15172.5</v>
          </cell>
          <cell r="P183">
            <v>444.43599999999981</v>
          </cell>
          <cell r="S183">
            <v>1460.8666666666668</v>
          </cell>
          <cell r="U183">
            <v>215.42175</v>
          </cell>
          <cell r="X183">
            <v>363.19999999999868</v>
          </cell>
          <cell r="AC183">
            <v>290.06666666666649</v>
          </cell>
          <cell r="AF183">
            <v>1259.4666666666667</v>
          </cell>
          <cell r="AG183">
            <v>767.99999999999977</v>
          </cell>
          <cell r="AH183">
            <v>491.46666666666681</v>
          </cell>
          <cell r="AN183">
            <v>1507.2</v>
          </cell>
          <cell r="AO183" t="str">
            <v>ОЧИК.18.02.</v>
          </cell>
        </row>
        <row r="184">
          <cell r="P184">
            <v>905</v>
          </cell>
          <cell r="U184">
            <v>1831</v>
          </cell>
          <cell r="AC184">
            <v>14810</v>
          </cell>
          <cell r="AM184" t="str">
            <v>ОЧИК.18.02.</v>
          </cell>
        </row>
        <row r="185">
          <cell r="F185" t="str">
            <v>АПАРАТ ВСЬОГО</v>
          </cell>
          <cell r="G185" t="str">
            <v>АПАРАТ ЕЛЕКТРО</v>
          </cell>
          <cell r="H185" t="str">
            <v>АПАРАТ ТЕПЛО</v>
          </cell>
          <cell r="P185" t="str">
            <v>ККМ</v>
          </cell>
          <cell r="S185" t="str">
            <v>КТМ</v>
          </cell>
          <cell r="U185">
            <v>1831</v>
          </cell>
          <cell r="X185" t="str">
            <v>ТЕЦ-5 ВСЬОГО</v>
          </cell>
          <cell r="Y185" t="str">
            <v>Е/Е</v>
          </cell>
          <cell r="Z185" t="str">
            <v xml:space="preserve"> Т/Е</v>
          </cell>
          <cell r="AC185" t="str">
            <v>ТЕЦ-6 ВСЬОГО</v>
          </cell>
          <cell r="AD185" t="str">
            <v>Е/Е</v>
          </cell>
          <cell r="AE185" t="str">
            <v xml:space="preserve"> Т/Е</v>
          </cell>
          <cell r="AF185" t="str">
            <v>Е/Е</v>
          </cell>
          <cell r="AG185" t="str">
            <v xml:space="preserve"> Т/Е</v>
          </cell>
          <cell r="AJ185" t="str">
            <v>ДОП.ВИР. СТ.ОРГ.</v>
          </cell>
          <cell r="AK185" t="str">
            <v>АК КЕ ВСЬОГО</v>
          </cell>
          <cell r="AL185" t="str">
            <v>Е/Е</v>
          </cell>
          <cell r="AM185" t="str">
            <v xml:space="preserve"> Т/Е</v>
          </cell>
          <cell r="AO185" t="str">
            <v>СТАНЦІї ЕЛЕКТРО</v>
          </cell>
          <cell r="AP185" t="str">
            <v>СТАНЦІІ ТЕПЛОВІ</v>
          </cell>
          <cell r="AQ185" t="str">
            <v>МЕРЕЖІ ЕЛЕКТРО</v>
          </cell>
          <cell r="AR185" t="str">
            <v>МЕРЕЖІ ТЕПЛОВІ</v>
          </cell>
        </row>
        <row r="186">
          <cell r="F186" t="str">
            <v>АПАРАТ ВСЬОГО</v>
          </cell>
          <cell r="G186" t="str">
            <v>АПАРАТ ЕЛЕКТРО</v>
          </cell>
          <cell r="H186" t="str">
            <v>АПАРАТ ТЕПЛО</v>
          </cell>
          <cell r="P186" t="str">
            <v>ККМ</v>
          </cell>
          <cell r="Q186">
            <v>39.479999999999997</v>
          </cell>
          <cell r="R186">
            <v>22.140000000000008</v>
          </cell>
          <cell r="S186" t="str">
            <v>КТМ</v>
          </cell>
          <cell r="U186">
            <v>154.1</v>
          </cell>
          <cell r="V186">
            <v>95.3</v>
          </cell>
          <cell r="W186">
            <v>58.8</v>
          </cell>
          <cell r="X186" t="str">
            <v>ТЕЦ-5 ВСЬОГО</v>
          </cell>
          <cell r="Y186" t="str">
            <v>Е/Е</v>
          </cell>
          <cell r="Z186" t="str">
            <v xml:space="preserve"> Т/Е</v>
          </cell>
          <cell r="AC186" t="str">
            <v>ТЕЦ-6 ВСЬОГО</v>
          </cell>
          <cell r="AD186" t="str">
            <v>Е/Е</v>
          </cell>
          <cell r="AE186" t="str">
            <v xml:space="preserve"> Т/Е</v>
          </cell>
          <cell r="AF186" t="str">
            <v>Е/Е</v>
          </cell>
          <cell r="AG186" t="str">
            <v xml:space="preserve"> Т/Е</v>
          </cell>
          <cell r="AJ186" t="str">
            <v>ДОП.ВИР. СТ.ОРГ.</v>
          </cell>
          <cell r="AK186" t="str">
            <v>АК КЕ ВСЬОГО</v>
          </cell>
          <cell r="AL186" t="str">
            <v>Е/Е</v>
          </cell>
          <cell r="AM186" t="str">
            <v xml:space="preserve"> Т/Е</v>
          </cell>
          <cell r="AO186" t="str">
            <v>СТАНЦІї ЕЛЕКТРО</v>
          </cell>
          <cell r="AP186" t="str">
            <v>СТАНЦІІ ТЕПЛОВІ</v>
          </cell>
          <cell r="AQ186" t="str">
            <v>МЕРЕЖІ ЕЛЕКТРО</v>
          </cell>
          <cell r="AR186" t="str">
            <v>МЕРЕЖІ ТЕПЛОВІ</v>
          </cell>
        </row>
        <row r="187">
          <cell r="F187" t="str">
            <v>АПАРАТ ВСЬОГО</v>
          </cell>
          <cell r="G187" t="str">
            <v>АПАРАТ ЕЛЕКТРО</v>
          </cell>
          <cell r="H187" t="str">
            <v>АПАРАТ ТЕПЛО</v>
          </cell>
          <cell r="P187" t="str">
            <v>ККМ</v>
          </cell>
          <cell r="Q187">
            <v>5299</v>
          </cell>
          <cell r="R187">
            <v>2972</v>
          </cell>
          <cell r="S187" t="str">
            <v>КТМ</v>
          </cell>
          <cell r="U187">
            <v>20620</v>
          </cell>
          <cell r="V187">
            <v>12849</v>
          </cell>
          <cell r="W187">
            <v>7771</v>
          </cell>
          <cell r="X187" t="str">
            <v>ТЕЦ-5 ВСЬОГО</v>
          </cell>
          <cell r="Y187" t="str">
            <v>Е/Е</v>
          </cell>
          <cell r="Z187" t="str">
            <v xml:space="preserve"> Т/Е</v>
          </cell>
          <cell r="AC187" t="str">
            <v>ТЕЦ-6 ВСЬОГО</v>
          </cell>
          <cell r="AD187" t="str">
            <v>Е/Е</v>
          </cell>
          <cell r="AE187" t="str">
            <v xml:space="preserve"> Т/Е</v>
          </cell>
          <cell r="AF187" t="str">
            <v>Е/Е</v>
          </cell>
          <cell r="AG187" t="str">
            <v xml:space="preserve"> Т/Е</v>
          </cell>
          <cell r="AI187" t="str">
            <v>АК КЕ ВСЬОГО</v>
          </cell>
          <cell r="AJ187" t="str">
            <v>Е/Е</v>
          </cell>
          <cell r="AK187" t="str">
            <v xml:space="preserve"> Т/Е</v>
          </cell>
          <cell r="AM187" t="str">
            <v>СТАНЦІї ЕЛЕКТРО</v>
          </cell>
          <cell r="AN187" t="str">
            <v>СТАНЦІІ ТЕПЛОВІ</v>
          </cell>
          <cell r="AO187" t="str">
            <v>МЕРЕЖІ ЕЛЕКТРО</v>
          </cell>
          <cell r="AP187" t="str">
            <v>МЕРЕЖІ ТЕПЛОВІ</v>
          </cell>
        </row>
        <row r="188">
          <cell r="P188">
            <v>134.22999999999999</v>
          </cell>
          <cell r="Q188">
            <v>134.22</v>
          </cell>
          <cell r="R188">
            <v>134.24</v>
          </cell>
          <cell r="S188">
            <v>101.3</v>
          </cell>
          <cell r="T188">
            <v>0</v>
          </cell>
          <cell r="U188">
            <v>133.81</v>
          </cell>
          <cell r="V188">
            <v>134.83000000000001</v>
          </cell>
          <cell r="W188">
            <v>132.16</v>
          </cell>
          <cell r="X188">
            <v>116.9</v>
          </cell>
          <cell r="AC188">
            <v>111.7</v>
          </cell>
          <cell r="AD188">
            <v>130.99</v>
          </cell>
          <cell r="AE188">
            <v>130.99</v>
          </cell>
          <cell r="AF188">
            <v>0</v>
          </cell>
          <cell r="AK188">
            <v>329.90000000000003</v>
          </cell>
          <cell r="AO188">
            <v>221.49122807017542</v>
          </cell>
        </row>
        <row r="189">
          <cell r="S189">
            <v>54.1</v>
          </cell>
          <cell r="U189">
            <v>25</v>
          </cell>
          <cell r="V189">
            <v>25</v>
          </cell>
          <cell r="W189">
            <v>0</v>
          </cell>
          <cell r="X189">
            <v>67.400000000000006</v>
          </cell>
          <cell r="AC189">
            <v>64.8</v>
          </cell>
          <cell r="AD189">
            <v>52</v>
          </cell>
          <cell r="AK189">
            <v>186.29999999999998</v>
          </cell>
          <cell r="AO189">
            <v>221.49122807017542</v>
          </cell>
        </row>
        <row r="190">
          <cell r="P190">
            <v>0</v>
          </cell>
          <cell r="S190">
            <v>62</v>
          </cell>
          <cell r="U190">
            <v>20645</v>
          </cell>
          <cell r="V190">
            <v>12874</v>
          </cell>
          <cell r="W190">
            <v>7771</v>
          </cell>
          <cell r="X190">
            <v>77.099999999999994</v>
          </cell>
          <cell r="AC190">
            <v>74.2</v>
          </cell>
          <cell r="AD190">
            <v>9863.1854657688</v>
          </cell>
          <cell r="AE190">
            <v>36873.814534231198</v>
          </cell>
          <cell r="AI190">
            <v>139.20000000000002</v>
          </cell>
          <cell r="AK190">
            <v>213.3</v>
          </cell>
          <cell r="AM190">
            <v>221.49122807017542</v>
          </cell>
          <cell r="AO190">
            <v>252.49999999999997</v>
          </cell>
        </row>
        <row r="191">
          <cell r="P191">
            <v>0</v>
          </cell>
          <cell r="S191">
            <v>0</v>
          </cell>
          <cell r="X191">
            <v>0</v>
          </cell>
          <cell r="AC191">
            <v>0</v>
          </cell>
          <cell r="AI191">
            <v>159.4</v>
          </cell>
          <cell r="AK191">
            <v>192.5</v>
          </cell>
          <cell r="AM191">
            <v>252.49999999999997</v>
          </cell>
          <cell r="AO191">
            <v>66</v>
          </cell>
        </row>
        <row r="192">
          <cell r="P192">
            <v>0</v>
          </cell>
          <cell r="S192">
            <v>192.5</v>
          </cell>
          <cell r="X192">
            <v>192.5</v>
          </cell>
          <cell r="AC192">
            <v>192.5</v>
          </cell>
          <cell r="AK192">
            <v>192.5</v>
          </cell>
          <cell r="AM192">
            <v>66</v>
          </cell>
          <cell r="AO192">
            <v>0</v>
          </cell>
        </row>
        <row r="193">
          <cell r="P193">
            <v>0</v>
          </cell>
          <cell r="S193">
            <v>10414</v>
          </cell>
          <cell r="X193">
            <v>12975</v>
          </cell>
          <cell r="AC193">
            <v>12474</v>
          </cell>
          <cell r="AI193">
            <v>192.5</v>
          </cell>
          <cell r="AK193">
            <v>35863</v>
          </cell>
          <cell r="AM193">
            <v>0</v>
          </cell>
          <cell r="AO193">
            <v>0</v>
          </cell>
        </row>
        <row r="194">
          <cell r="S194">
            <v>1598</v>
          </cell>
          <cell r="X194">
            <v>0</v>
          </cell>
          <cell r="Z194">
            <v>4948.1398501338263</v>
          </cell>
          <cell r="AB194">
            <v>4948.1398501337389</v>
          </cell>
          <cell r="AC194">
            <v>0</v>
          </cell>
          <cell r="AI194">
            <v>26797</v>
          </cell>
          <cell r="AK194">
            <v>35863</v>
          </cell>
          <cell r="AM194">
            <v>0</v>
          </cell>
        </row>
        <row r="195">
          <cell r="X195">
            <v>0</v>
          </cell>
          <cell r="AC195">
            <v>0</v>
          </cell>
          <cell r="AI195">
            <v>26797</v>
          </cell>
          <cell r="AK195">
            <v>0</v>
          </cell>
        </row>
        <row r="196">
          <cell r="X196">
            <v>0</v>
          </cell>
          <cell r="AC196">
            <v>0</v>
          </cell>
          <cell r="AI196">
            <v>0</v>
          </cell>
          <cell r="AK196">
            <v>0</v>
          </cell>
        </row>
        <row r="197">
          <cell r="X197">
            <v>82.5</v>
          </cell>
          <cell r="AC197">
            <v>82.5</v>
          </cell>
          <cell r="AI197">
            <v>0</v>
          </cell>
          <cell r="AK197">
            <v>0</v>
          </cell>
        </row>
        <row r="198">
          <cell r="S198">
            <v>0</v>
          </cell>
          <cell r="X198">
            <v>0</v>
          </cell>
          <cell r="AC198">
            <v>0</v>
          </cell>
          <cell r="AK198">
            <v>0</v>
          </cell>
        </row>
        <row r="199">
          <cell r="S199">
            <v>0</v>
          </cell>
          <cell r="X199">
            <v>0</v>
          </cell>
          <cell r="AC199">
            <v>0</v>
          </cell>
          <cell r="AI199">
            <v>0</v>
          </cell>
          <cell r="AK199">
            <v>0</v>
          </cell>
        </row>
        <row r="200">
          <cell r="S200">
            <v>0</v>
          </cell>
          <cell r="X200">
            <v>4.0999999999999996</v>
          </cell>
          <cell r="AC200">
            <v>4.2</v>
          </cell>
          <cell r="AI200">
            <v>0</v>
          </cell>
          <cell r="AK200">
            <v>8.3000000000000007</v>
          </cell>
          <cell r="AO200">
            <v>75.839416058394164</v>
          </cell>
        </row>
        <row r="201">
          <cell r="X201">
            <v>5</v>
          </cell>
          <cell r="AC201">
            <v>5</v>
          </cell>
          <cell r="AD201">
            <v>5</v>
          </cell>
          <cell r="AE201">
            <v>7</v>
          </cell>
          <cell r="AK201">
            <v>10</v>
          </cell>
          <cell r="AO201">
            <v>75.839416058394164</v>
          </cell>
        </row>
        <row r="202">
          <cell r="F202">
            <v>75</v>
          </cell>
          <cell r="X202">
            <v>7</v>
          </cell>
          <cell r="AC202">
            <v>7</v>
          </cell>
          <cell r="AI202">
            <v>0</v>
          </cell>
          <cell r="AJ202">
            <v>0</v>
          </cell>
          <cell r="AK202">
            <v>14</v>
          </cell>
          <cell r="AM202">
            <v>75.839416058394164</v>
          </cell>
          <cell r="AO202">
            <v>103.9</v>
          </cell>
          <cell r="AR202">
            <v>75</v>
          </cell>
        </row>
        <row r="203">
          <cell r="F203">
            <v>75</v>
          </cell>
          <cell r="S203">
            <v>601.41999999999996</v>
          </cell>
          <cell r="X203">
            <v>601.41999999999996</v>
          </cell>
          <cell r="AC203">
            <v>601.41999999999996</v>
          </cell>
          <cell r="AI203">
            <v>0</v>
          </cell>
          <cell r="AJ203">
            <v>0</v>
          </cell>
          <cell r="AK203">
            <v>601.41999999999996</v>
          </cell>
          <cell r="AM203">
            <v>103.9</v>
          </cell>
          <cell r="AO203" t="e">
            <v>#DIV/0!</v>
          </cell>
          <cell r="AR203">
            <v>75</v>
          </cell>
        </row>
        <row r="204">
          <cell r="F204">
            <v>75</v>
          </cell>
          <cell r="P204">
            <v>75</v>
          </cell>
          <cell r="S204">
            <v>0</v>
          </cell>
          <cell r="X204">
            <v>601.41999999999996</v>
          </cell>
          <cell r="AC204">
            <v>601.41999999999996</v>
          </cell>
          <cell r="AK204">
            <v>601.41999999999996</v>
          </cell>
          <cell r="AM204" t="e">
            <v>#DIV/0!</v>
          </cell>
          <cell r="AO204">
            <v>195.28</v>
          </cell>
          <cell r="AP204">
            <v>75</v>
          </cell>
        </row>
        <row r="205">
          <cell r="S205">
            <v>0</v>
          </cell>
          <cell r="X205">
            <v>3007</v>
          </cell>
          <cell r="AC205">
            <v>3007</v>
          </cell>
          <cell r="AI205">
            <v>385</v>
          </cell>
          <cell r="AK205">
            <v>6014</v>
          </cell>
          <cell r="AM205">
            <v>195.28</v>
          </cell>
          <cell r="AO205">
            <v>14810</v>
          </cell>
        </row>
        <row r="206">
          <cell r="S206">
            <v>116</v>
          </cell>
          <cell r="X206">
            <v>139.6</v>
          </cell>
          <cell r="Y206">
            <v>58</v>
          </cell>
          <cell r="Z206">
            <v>81.600000000000009</v>
          </cell>
          <cell r="AC206">
            <v>133.69999999999999</v>
          </cell>
          <cell r="AD206">
            <v>61.1</v>
          </cell>
          <cell r="AE206">
            <v>72.599999999999994</v>
          </cell>
          <cell r="AI206">
            <v>0</v>
          </cell>
          <cell r="AK206">
            <v>6014</v>
          </cell>
          <cell r="AL206">
            <v>119.1</v>
          </cell>
          <cell r="AM206">
            <v>270.2</v>
          </cell>
          <cell r="AO206">
            <v>356.4</v>
          </cell>
          <cell r="AP206">
            <v>74.900000000000006</v>
          </cell>
          <cell r="AQ206">
            <v>281.5</v>
          </cell>
        </row>
        <row r="207">
          <cell r="S207">
            <v>62</v>
          </cell>
          <cell r="X207">
            <v>84.1</v>
          </cell>
          <cell r="Y207">
            <v>44.9</v>
          </cell>
          <cell r="Z207">
            <v>39.200000000000003</v>
          </cell>
          <cell r="AA207">
            <v>13714</v>
          </cell>
          <cell r="AC207">
            <v>81.2</v>
          </cell>
          <cell r="AD207">
            <v>32.799999999999997</v>
          </cell>
          <cell r="AE207">
            <v>48.4</v>
          </cell>
          <cell r="AI207">
            <v>0</v>
          </cell>
          <cell r="AK207">
            <v>227.3</v>
          </cell>
          <cell r="AL207">
            <v>77.699999999999989</v>
          </cell>
          <cell r="AM207">
            <v>149.6</v>
          </cell>
          <cell r="AO207">
            <v>356.4</v>
          </cell>
          <cell r="AP207">
            <v>74.900000000000006</v>
          </cell>
          <cell r="AQ207">
            <v>281.5</v>
          </cell>
        </row>
        <row r="208">
          <cell r="S208">
            <v>10414</v>
          </cell>
          <cell r="X208">
            <v>15982</v>
          </cell>
          <cell r="Y208">
            <v>9385</v>
          </cell>
          <cell r="Z208">
            <v>6597</v>
          </cell>
          <cell r="AA208">
            <v>6597</v>
          </cell>
          <cell r="AC208">
            <v>15481</v>
          </cell>
          <cell r="AD208">
            <v>7344</v>
          </cell>
          <cell r="AE208">
            <v>8137</v>
          </cell>
          <cell r="AI208">
            <v>159.4</v>
          </cell>
          <cell r="AJ208">
            <v>0</v>
          </cell>
          <cell r="AK208">
            <v>41877</v>
          </cell>
          <cell r="AL208">
            <v>16729</v>
          </cell>
          <cell r="AM208">
            <v>25148</v>
          </cell>
          <cell r="AN208">
            <v>74.900000000000006</v>
          </cell>
          <cell r="AO208">
            <v>14810</v>
          </cell>
          <cell r="AP208">
            <v>3112.427048260382</v>
          </cell>
          <cell r="AQ208">
            <v>11697.572951739618</v>
          </cell>
          <cell r="AR208">
            <v>0</v>
          </cell>
        </row>
        <row r="209">
          <cell r="S209">
            <v>167.97</v>
          </cell>
          <cell r="X209">
            <v>190.04</v>
          </cell>
          <cell r="Y209">
            <v>209.02</v>
          </cell>
          <cell r="Z209">
            <v>168.29</v>
          </cell>
          <cell r="AA209">
            <v>3965</v>
          </cell>
          <cell r="AC209">
            <v>190.65</v>
          </cell>
          <cell r="AD209">
            <v>223.9</v>
          </cell>
          <cell r="AE209">
            <v>168.12</v>
          </cell>
          <cell r="AI209">
            <v>26797</v>
          </cell>
          <cell r="AJ209">
            <v>0</v>
          </cell>
          <cell r="AK209">
            <v>184.24</v>
          </cell>
          <cell r="AL209">
            <v>215.3</v>
          </cell>
          <cell r="AM209">
            <v>168.1</v>
          </cell>
          <cell r="AN209">
            <v>3112.427048260382</v>
          </cell>
          <cell r="AO209">
            <v>41.55</v>
          </cell>
          <cell r="AP209">
            <v>41.55</v>
          </cell>
          <cell r="AQ209">
            <v>41.55</v>
          </cell>
          <cell r="AR209">
            <v>0</v>
          </cell>
        </row>
        <row r="210">
          <cell r="S210">
            <v>168.21</v>
          </cell>
          <cell r="X210">
            <v>24969</v>
          </cell>
          <cell r="Y210">
            <v>168.03</v>
          </cell>
          <cell r="Z210">
            <v>168.01</v>
          </cell>
          <cell r="AC210">
            <v>24028</v>
          </cell>
          <cell r="AD210">
            <v>168.2</v>
          </cell>
          <cell r="AE210">
            <v>168.2</v>
          </cell>
          <cell r="AI210">
            <v>168.11</v>
          </cell>
          <cell r="AJ210">
            <v>168.1</v>
          </cell>
          <cell r="AK210">
            <v>68498</v>
          </cell>
          <cell r="AL210">
            <v>23068</v>
          </cell>
          <cell r="AM210">
            <v>0</v>
          </cell>
          <cell r="AN210">
            <v>41.55</v>
          </cell>
          <cell r="AO210">
            <v>52</v>
          </cell>
          <cell r="AP210">
            <v>52</v>
          </cell>
          <cell r="AQ210">
            <v>11697.572951739618</v>
          </cell>
        </row>
        <row r="211">
          <cell r="X211">
            <v>15982</v>
          </cell>
          <cell r="AC211">
            <v>15481</v>
          </cell>
          <cell r="AK211">
            <v>41877</v>
          </cell>
          <cell r="AL211">
            <v>16729</v>
          </cell>
          <cell r="AM211">
            <v>25148</v>
          </cell>
          <cell r="AN211">
            <v>52</v>
          </cell>
          <cell r="AO211">
            <v>14862</v>
          </cell>
          <cell r="AP211">
            <v>3164.427048260382</v>
          </cell>
          <cell r="AQ211">
            <v>11697.572951739618</v>
          </cell>
        </row>
        <row r="212">
          <cell r="X212">
            <v>13610</v>
          </cell>
          <cell r="AC212">
            <v>11589</v>
          </cell>
          <cell r="AI212">
            <v>26797</v>
          </cell>
          <cell r="AJ212">
            <v>15717</v>
          </cell>
          <cell r="AK212">
            <v>11080</v>
          </cell>
          <cell r="AM212">
            <v>14862</v>
          </cell>
          <cell r="AN212">
            <v>3164.427048260382</v>
          </cell>
          <cell r="AO212">
            <v>11697.572951739618</v>
          </cell>
        </row>
        <row r="220">
          <cell r="G220" t="str">
            <v>Б.В.ЯЩЕНКО</v>
          </cell>
        </row>
        <row r="221">
          <cell r="G221" t="str">
            <v>М.В.ТЕРПИЛО</v>
          </cell>
        </row>
        <row r="222">
          <cell r="G222" t="str">
            <v xml:space="preserve">В.І.МИРГОРОДСЬКИЙ                                  </v>
          </cell>
        </row>
        <row r="223">
          <cell r="G223" t="str">
            <v xml:space="preserve">М.І.ШЕВЧЕНКО                                 </v>
          </cell>
          <cell r="AN223">
            <v>1507.2</v>
          </cell>
        </row>
        <row r="224">
          <cell r="G224" t="str">
            <v>В.Ю.МОНТЬЕВ</v>
          </cell>
        </row>
        <row r="225">
          <cell r="G225" t="str">
            <v xml:space="preserve">О.М.НИКОЛЕНКО      </v>
          </cell>
        </row>
        <row r="226">
          <cell r="G226" t="str">
            <v xml:space="preserve">О.М.НИКОЛЕНКО      </v>
          </cell>
        </row>
        <row r="229">
          <cell r="S229" t="str">
            <v>ТИС.ГРН.</v>
          </cell>
          <cell r="AP229">
            <v>1507.2</v>
          </cell>
        </row>
        <row r="230">
          <cell r="P230" t="str">
            <v>ТЕЦ-6 ВСЬОГО</v>
          </cell>
          <cell r="Q230" t="str">
            <v>Е/Е</v>
          </cell>
          <cell r="R230" t="str">
            <v xml:space="preserve"> Т/Е</v>
          </cell>
          <cell r="S230" t="str">
            <v xml:space="preserve">ДОП.ВИР. </v>
          </cell>
          <cell r="T230" t="str">
            <v>ДОП.ВИР. СТ.ОРГ.</v>
          </cell>
          <cell r="U230" t="str">
            <v>АК КЕ ВСЬОГО</v>
          </cell>
          <cell r="V230" t="str">
            <v>Е/Е</v>
          </cell>
          <cell r="W230" t="str">
            <v xml:space="preserve"> Т/Е</v>
          </cell>
          <cell r="AC230" t="str">
            <v>СТАНЦІї ЕЛЕКТРО</v>
          </cell>
          <cell r="AD230" t="str">
            <v>СТАНЦІІ ТЕПЛОВІ</v>
          </cell>
          <cell r="AE230" t="str">
            <v>МЕРЕЖІ ЕЛЕКТРО</v>
          </cell>
          <cell r="AF230" t="str">
            <v>МЕРЕЖІ ТЕПЛОВІ</v>
          </cell>
          <cell r="AP230">
            <v>1507.2</v>
          </cell>
        </row>
        <row r="233">
          <cell r="P233">
            <v>2409.6737288135591</v>
          </cell>
          <cell r="Q233">
            <v>1422</v>
          </cell>
          <cell r="R233">
            <v>796.42372881355914</v>
          </cell>
          <cell r="S233">
            <v>1077.625</v>
          </cell>
          <cell r="T233">
            <v>1129</v>
          </cell>
          <cell r="U233">
            <v>23976.15725132322</v>
          </cell>
          <cell r="V233" t="e">
            <v>#REF!</v>
          </cell>
          <cell r="W233">
            <v>44621.157251323224</v>
          </cell>
        </row>
        <row r="234">
          <cell r="P234">
            <v>733.8070175438595</v>
          </cell>
          <cell r="Q234">
            <v>1327</v>
          </cell>
          <cell r="R234">
            <v>742.99999999999977</v>
          </cell>
          <cell r="S234">
            <v>605</v>
          </cell>
          <cell r="T234">
            <v>117</v>
          </cell>
          <cell r="U234">
            <v>15320.660540053519</v>
          </cell>
          <cell r="V234" t="e">
            <v>#REF!</v>
          </cell>
        </row>
        <row r="236">
          <cell r="P236">
            <v>733.8070175438595</v>
          </cell>
          <cell r="S236">
            <v>685</v>
          </cell>
          <cell r="U236">
            <v>15689.007333333333</v>
          </cell>
          <cell r="V236">
            <v>15376.340666666665</v>
          </cell>
        </row>
        <row r="237">
          <cell r="P237">
            <v>431.86671126969964</v>
          </cell>
          <cell r="Q237">
            <v>63</v>
          </cell>
          <cell r="R237">
            <v>35.423728813559308</v>
          </cell>
          <cell r="S237">
            <v>537.625</v>
          </cell>
          <cell r="T237">
            <v>1012</v>
          </cell>
          <cell r="U237">
            <v>4138.4967112696995</v>
          </cell>
          <cell r="V237">
            <v>4138.4967112696995</v>
          </cell>
        </row>
        <row r="238">
          <cell r="P238">
            <v>131.12735849056605</v>
          </cell>
          <cell r="S238">
            <v>146.625</v>
          </cell>
          <cell r="U238">
            <v>1220.7727272727273</v>
          </cell>
          <cell r="V238">
            <v>1231.382075471698</v>
          </cell>
          <cell r="AG238" t="str">
            <v xml:space="preserve">         Затверджую</v>
          </cell>
        </row>
        <row r="239">
          <cell r="P239">
            <v>42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3586.2745410050566</v>
          </cell>
          <cell r="V239">
            <v>3586.2745410050566</v>
          </cell>
          <cell r="AG239" t="str">
            <v xml:space="preserve"> Голова правління </v>
          </cell>
        </row>
        <row r="240">
          <cell r="P240">
            <v>12</v>
          </cell>
          <cell r="S240">
            <v>0</v>
          </cell>
          <cell r="U240">
            <v>589</v>
          </cell>
          <cell r="V240">
            <v>589</v>
          </cell>
          <cell r="AG240" t="str">
            <v xml:space="preserve">                        І.В.Плачков</v>
          </cell>
        </row>
        <row r="241">
          <cell r="P241">
            <v>30</v>
          </cell>
          <cell r="S241">
            <v>0</v>
          </cell>
          <cell r="U241">
            <v>53.583333333333336</v>
          </cell>
          <cell r="V241">
            <v>53.583333333333336</v>
          </cell>
          <cell r="AC241">
            <v>6</v>
          </cell>
          <cell r="AD241">
            <v>6</v>
          </cell>
          <cell r="AE241">
            <v>12</v>
          </cell>
          <cell r="AG241" t="str">
            <v xml:space="preserve">   "_____" ________2000 р.</v>
          </cell>
        </row>
        <row r="242">
          <cell r="U242">
            <v>-149.73279232827699</v>
          </cell>
          <cell r="V242">
            <v>-149.73279232827699</v>
          </cell>
        </row>
        <row r="243">
          <cell r="U243">
            <v>2421.3333333333335</v>
          </cell>
          <cell r="V243">
            <v>2421.3333333333335</v>
          </cell>
        </row>
        <row r="244"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U244">
            <v>672.09066666666661</v>
          </cell>
          <cell r="V244">
            <v>672.09066666666661</v>
          </cell>
          <cell r="AG244" t="str">
            <v xml:space="preserve">         Затверджую</v>
          </cell>
        </row>
        <row r="245">
          <cell r="F245" t="str">
            <v>РОЗРАХУНОК ФІНАНСОВИХ ПОТОКІВ НА   березень  2000 року</v>
          </cell>
          <cell r="V245">
            <v>0</v>
          </cell>
          <cell r="AG245" t="str">
            <v xml:space="preserve"> Голова правління </v>
          </cell>
        </row>
        <row r="246">
          <cell r="F246" t="str">
            <v>ПО ФІЛІАЛАХ АК КИЇВЕНЕРГО</v>
          </cell>
          <cell r="P246">
            <v>450</v>
          </cell>
          <cell r="S246">
            <v>406</v>
          </cell>
          <cell r="U246">
            <v>4903</v>
          </cell>
          <cell r="V246">
            <v>4635</v>
          </cell>
          <cell r="AG246" t="str">
            <v xml:space="preserve">                        І.В.Плачков</v>
          </cell>
        </row>
        <row r="247">
          <cell r="P247">
            <v>1174</v>
          </cell>
          <cell r="S247">
            <v>0</v>
          </cell>
          <cell r="U247">
            <v>2921</v>
          </cell>
          <cell r="V247">
            <v>2921</v>
          </cell>
          <cell r="AG247" t="str">
            <v xml:space="preserve">   "_____" ________2000 р.</v>
          </cell>
        </row>
        <row r="248">
          <cell r="V248">
            <v>0</v>
          </cell>
          <cell r="AG248" t="str">
            <v xml:space="preserve">   "_____" ________2000 р.</v>
          </cell>
        </row>
        <row r="249">
          <cell r="P249">
            <v>-100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U249">
            <v>-578</v>
          </cell>
          <cell r="V249">
            <v>-578</v>
          </cell>
        </row>
        <row r="250"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</row>
        <row r="251">
          <cell r="F251" t="str">
            <v>РОЗРАХУНОК ФІНАНСОВИХ ПОТОКІВ НА   березень  2000 року</v>
          </cell>
          <cell r="V251">
            <v>0</v>
          </cell>
          <cell r="AI251" t="str">
            <v>тис.грн.</v>
          </cell>
        </row>
        <row r="252">
          <cell r="F252" t="str">
            <v>ПО ФІЛІАЛАХ АК КИЇВЕНЕРГО</v>
          </cell>
          <cell r="G252" t="str">
            <v>АПАРАТ ЕЛЕКТРО</v>
          </cell>
          <cell r="H252" t="str">
            <v>АПАРАТ ТЕПЛО</v>
          </cell>
          <cell r="P252" t="str">
            <v>КМ</v>
          </cell>
          <cell r="Q252" t="str">
            <v>ТМ</v>
          </cell>
          <cell r="S252" t="str">
            <v>КТМ</v>
          </cell>
          <cell r="T252" t="str">
            <v>ВИРОБН</v>
          </cell>
          <cell r="U252" t="str">
            <v>ПЕРЕД</v>
          </cell>
          <cell r="V252">
            <v>331</v>
          </cell>
          <cell r="X252" t="str">
            <v>ТЕЦ-5 ВСЬОГО</v>
          </cell>
          <cell r="Y252" t="str">
            <v>Е/Е</v>
          </cell>
          <cell r="Z252" t="str">
            <v xml:space="preserve"> Т/Е</v>
          </cell>
          <cell r="AC252" t="str">
            <v>ТЕЦ-6 ВСЬОГО</v>
          </cell>
          <cell r="AD252" t="str">
            <v>Е/Е</v>
          </cell>
          <cell r="AE252" t="str">
            <v xml:space="preserve"> Т/Е</v>
          </cell>
          <cell r="AF252" t="str">
            <v>ТРМ ВСЬОГО</v>
          </cell>
          <cell r="AG252" t="str">
            <v>ТРМ  АК КЕ</v>
          </cell>
          <cell r="AH252" t="str">
            <v>ТРМ СТОР</v>
          </cell>
          <cell r="AI252" t="str">
            <v>АК КЕ осн.вир.</v>
          </cell>
          <cell r="AJ252" t="str">
            <v>АК КЕ ВСЬОГО</v>
          </cell>
          <cell r="AK252" t="str">
            <v xml:space="preserve"> Т/Е</v>
          </cell>
          <cell r="AM252" t="str">
            <v>СТАНЦІї ЕЛЕКТРО</v>
          </cell>
          <cell r="AN252" t="str">
            <v>СТАНЦІІ ТЕПЛОВІ</v>
          </cell>
          <cell r="AO252" t="str">
            <v>МЕРЕЖІ ЕЛЕКТРО</v>
          </cell>
          <cell r="AP252" t="str">
            <v>МЕРЕЖІ ТЕПЛОВІ</v>
          </cell>
        </row>
        <row r="253">
          <cell r="F253" t="str">
            <v>ПО ФІЛІАЛАХ АК КИЇВЕНЕРГО</v>
          </cell>
          <cell r="P253">
            <v>3631.1559999999999</v>
          </cell>
          <cell r="S253">
            <v>9526.8578787878778</v>
          </cell>
          <cell r="U253">
            <v>200</v>
          </cell>
          <cell r="V253">
            <v>200</v>
          </cell>
          <cell r="X253">
            <v>2672.4863636363625</v>
          </cell>
          <cell r="AC253">
            <v>1389.1963636363635</v>
          </cell>
          <cell r="AF253">
            <v>4185.9539393939394</v>
          </cell>
          <cell r="AG253">
            <v>3391.2</v>
          </cell>
          <cell r="AH253">
            <v>794.7539393939395</v>
          </cell>
          <cell r="AI253">
            <v>27896.847545454541</v>
          </cell>
        </row>
        <row r="254">
          <cell r="V254">
            <v>0</v>
          </cell>
        </row>
        <row r="255">
          <cell r="F255" t="e">
            <v>#REF!</v>
          </cell>
          <cell r="G255">
            <v>2614</v>
          </cell>
          <cell r="H255">
            <v>3572.1970000000001</v>
          </cell>
          <cell r="P255">
            <v>3631.1559999999999</v>
          </cell>
          <cell r="Q255">
            <v>0</v>
          </cell>
          <cell r="R255">
            <v>0</v>
          </cell>
          <cell r="S255">
            <v>9526.8578787878778</v>
          </cell>
          <cell r="T255">
            <v>2010.6708606060602</v>
          </cell>
          <cell r="U255">
            <v>2621.0370181818184</v>
          </cell>
          <cell r="V255">
            <v>0</v>
          </cell>
          <cell r="W255">
            <v>0</v>
          </cell>
          <cell r="X255">
            <v>2672.4863636363625</v>
          </cell>
          <cell r="Y255">
            <v>1687</v>
          </cell>
          <cell r="Z255">
            <v>695.48636363636342</v>
          </cell>
          <cell r="AA255">
            <v>0</v>
          </cell>
          <cell r="AB255">
            <v>0</v>
          </cell>
          <cell r="AC255">
            <v>1389.1963636363635</v>
          </cell>
          <cell r="AD255">
            <v>683</v>
          </cell>
          <cell r="AE255">
            <v>621.19636363636255</v>
          </cell>
          <cell r="AF255">
            <v>4185.9539393939394</v>
          </cell>
          <cell r="AG255">
            <v>3391.2</v>
          </cell>
          <cell r="AH255">
            <v>794.7539393939395</v>
          </cell>
          <cell r="AI255" t="e">
            <v>#REF!</v>
          </cell>
          <cell r="AK255">
            <v>50607.25</v>
          </cell>
        </row>
        <row r="256">
          <cell r="F256" t="e">
            <v>#REF!</v>
          </cell>
          <cell r="G256">
            <v>2402</v>
          </cell>
          <cell r="H256">
            <v>3242.5</v>
          </cell>
          <cell r="P256">
            <v>1276.2359999999999</v>
          </cell>
          <cell r="S256">
            <v>5217.4833333333318</v>
          </cell>
          <cell r="T256">
            <v>1249.7813333333329</v>
          </cell>
          <cell r="U256">
            <v>1143.1520000000005</v>
          </cell>
          <cell r="V256">
            <v>366</v>
          </cell>
          <cell r="X256">
            <v>1178.9999999999986</v>
          </cell>
          <cell r="Y256">
            <v>995</v>
          </cell>
          <cell r="Z256">
            <v>410.19999999999976</v>
          </cell>
          <cell r="AC256">
            <v>204.39999999999986</v>
          </cell>
          <cell r="AD256">
            <v>149</v>
          </cell>
          <cell r="AE256">
            <v>135.79999999999887</v>
          </cell>
          <cell r="AF256">
            <v>314.4666666666667</v>
          </cell>
          <cell r="AG256">
            <v>497.99999999999977</v>
          </cell>
          <cell r="AH256">
            <v>177.46666666666684</v>
          </cell>
          <cell r="AI256" t="e">
            <v>#REF!</v>
          </cell>
          <cell r="AK256" t="e">
            <v>#REF!</v>
          </cell>
        </row>
        <row r="257">
          <cell r="F257" t="e">
            <v>#REF!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0</v>
          </cell>
          <cell r="V257">
            <v>0</v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  <cell r="AA257">
            <v>0</v>
          </cell>
          <cell r="AB257">
            <v>0</v>
          </cell>
          <cell r="AC257">
            <v>0</v>
          </cell>
          <cell r="AD257">
            <v>0</v>
          </cell>
          <cell r="AE257">
            <v>0</v>
          </cell>
          <cell r="AF257">
            <v>0</v>
          </cell>
          <cell r="AG257">
            <v>0</v>
          </cell>
          <cell r="AH257">
            <v>0</v>
          </cell>
          <cell r="AI257" t="e">
            <v>#REF!</v>
          </cell>
          <cell r="AK257" t="str">
            <v>тис.грн.</v>
          </cell>
        </row>
        <row r="258">
          <cell r="F258" t="str">
            <v>ВИКОН.ДИР.</v>
          </cell>
          <cell r="G258" t="str">
            <v>АПАРАТ ЕЛЕКТРО</v>
          </cell>
          <cell r="H258" t="str">
            <v>АПАРАТ ТЕПЛО</v>
          </cell>
          <cell r="P258" t="str">
            <v>КМ</v>
          </cell>
          <cell r="Q258" t="str">
            <v>ТМ</v>
          </cell>
          <cell r="S258" t="str">
            <v>КТМ</v>
          </cell>
          <cell r="T258" t="str">
            <v>ВИРОБН</v>
          </cell>
          <cell r="U258" t="str">
            <v>ПЕРЕД</v>
          </cell>
          <cell r="V258">
            <v>0</v>
          </cell>
          <cell r="X258" t="str">
            <v>ТЕЦ-5 ВСЬОГО</v>
          </cell>
          <cell r="Y258" t="str">
            <v>Е/Е</v>
          </cell>
          <cell r="Z258" t="str">
            <v xml:space="preserve"> Т/Е</v>
          </cell>
          <cell r="AC258" t="str">
            <v>ТЕЦ-6 ВСЬОГО</v>
          </cell>
          <cell r="AD258" t="str">
            <v>Е/Е</v>
          </cell>
          <cell r="AE258" t="str">
            <v xml:space="preserve"> Т/Е</v>
          </cell>
          <cell r="AF258" t="str">
            <v>ТРМ ВСЬОГО</v>
          </cell>
          <cell r="AG258" t="str">
            <v>ТРМ  АК КЕ</v>
          </cell>
          <cell r="AH258" t="str">
            <v>ТРМ СТОР</v>
          </cell>
          <cell r="AI258">
            <v>26797</v>
          </cell>
          <cell r="AJ258" t="str">
            <v>ДОП.ВИР. СТ.ОРГ.</v>
          </cell>
          <cell r="AK258" t="str">
            <v>АК КЕ осн.вир.</v>
          </cell>
          <cell r="AL258" t="str">
            <v>АК КЕ ВСЬОГО</v>
          </cell>
          <cell r="AM258" t="str">
            <v xml:space="preserve"> Т/Е</v>
          </cell>
          <cell r="AO258" t="str">
            <v>СТАНЦІї ЕЛЕКТРО</v>
          </cell>
          <cell r="AP258" t="str">
            <v>СТАНЦІІ ТЕПЛОВІ</v>
          </cell>
          <cell r="AQ258" t="str">
            <v>МЕРЕЖІ ЕЛЕКТРО</v>
          </cell>
          <cell r="AR258" t="str">
            <v>МЕРЕЖІ ТЕПЛОВІ</v>
          </cell>
        </row>
        <row r="259">
          <cell r="F259">
            <v>4084</v>
          </cell>
          <cell r="G259" t="str">
            <v>АПАРАТ ЕЛЕКТРО</v>
          </cell>
          <cell r="H259" t="str">
            <v>АПАРАТ ТЕПЛО</v>
          </cell>
          <cell r="P259">
            <v>5528.9166666666661</v>
          </cell>
          <cell r="Q259" t="str">
            <v>ТМ</v>
          </cell>
          <cell r="S259">
            <v>11148.516969696972</v>
          </cell>
          <cell r="T259" t="str">
            <v>ВИРОБН</v>
          </cell>
          <cell r="U259" t="str">
            <v>ПЕРЕД</v>
          </cell>
          <cell r="V259">
            <v>2217</v>
          </cell>
          <cell r="X259">
            <v>3572.9196969697005</v>
          </cell>
          <cell r="Y259" t="str">
            <v>Е/Е</v>
          </cell>
          <cell r="Z259" t="str">
            <v xml:space="preserve"> Т/Е</v>
          </cell>
          <cell r="AC259">
            <v>1815.6175757575729</v>
          </cell>
          <cell r="AD259" t="str">
            <v>Е/Е</v>
          </cell>
          <cell r="AE259" t="str">
            <v xml:space="preserve"> Т/Е</v>
          </cell>
          <cell r="AF259">
            <v>5288.3842424242421</v>
          </cell>
          <cell r="AG259">
            <v>4487.3999999999996</v>
          </cell>
          <cell r="AH259">
            <v>801.98424242424232</v>
          </cell>
          <cell r="AI259">
            <v>5607</v>
          </cell>
          <cell r="AJ259">
            <v>7599</v>
          </cell>
          <cell r="AK259">
            <v>32648.355151515156</v>
          </cell>
          <cell r="AL259" t="str">
            <v>АК КЕ ВСЬОГО</v>
          </cell>
          <cell r="AM259" t="str">
            <v xml:space="preserve"> Т/Е</v>
          </cell>
          <cell r="AO259" t="str">
            <v>СТАНЦІї ЕЛЕКТРО</v>
          </cell>
          <cell r="AP259" t="str">
            <v>СТАНЦІІ ТЕПЛОВІ</v>
          </cell>
          <cell r="AQ259" t="str">
            <v>МЕРЕЖІ ЕЛЕКТРО</v>
          </cell>
          <cell r="AR259" t="str">
            <v>МЕРЕЖІ ТЕПЛОВІ</v>
          </cell>
        </row>
        <row r="260">
          <cell r="F260">
            <v>4700</v>
          </cell>
          <cell r="P260">
            <v>3875.9166666666665</v>
          </cell>
          <cell r="Q260">
            <v>0</v>
          </cell>
          <cell r="R260">
            <v>0</v>
          </cell>
          <cell r="S260">
            <v>9516.0260606060619</v>
          </cell>
          <cell r="T260">
            <v>0</v>
          </cell>
          <cell r="U260">
            <v>0</v>
          </cell>
          <cell r="V260">
            <v>0</v>
          </cell>
          <cell r="W260">
            <v>0</v>
          </cell>
          <cell r="X260">
            <v>3231.389696969698</v>
          </cell>
          <cell r="Y260">
            <v>0</v>
          </cell>
          <cell r="Z260">
            <v>0</v>
          </cell>
          <cell r="AA260">
            <v>0</v>
          </cell>
          <cell r="AB260">
            <v>0</v>
          </cell>
          <cell r="AC260">
            <v>1662.8115151515158</v>
          </cell>
          <cell r="AD260">
            <v>0</v>
          </cell>
          <cell r="AE260">
            <v>0</v>
          </cell>
          <cell r="AF260">
            <v>4222.1842424242423</v>
          </cell>
          <cell r="AG260">
            <v>3452</v>
          </cell>
          <cell r="AH260">
            <v>770.05090909090904</v>
          </cell>
          <cell r="AI260" t="e">
            <v>#REF!</v>
          </cell>
          <cell r="AJ260">
            <v>7599</v>
          </cell>
          <cell r="AK260">
            <v>28662.328181818182</v>
          </cell>
        </row>
        <row r="261">
          <cell r="F261">
            <v>13558.857142857143</v>
          </cell>
          <cell r="G261">
            <v>1680.0409150901905</v>
          </cell>
          <cell r="H261">
            <v>3353.9590849098108</v>
          </cell>
          <cell r="P261">
            <v>5528.9166666666661</v>
          </cell>
          <cell r="Q261">
            <v>0</v>
          </cell>
          <cell r="R261">
            <v>0</v>
          </cell>
          <cell r="S261">
            <v>11148.516969696972</v>
          </cell>
          <cell r="T261">
            <v>4612.7199818181807</v>
          </cell>
          <cell r="U261">
            <v>3068.7969878787876</v>
          </cell>
          <cell r="V261">
            <v>0</v>
          </cell>
          <cell r="W261">
            <v>0</v>
          </cell>
          <cell r="X261">
            <v>3572.9196969697005</v>
          </cell>
          <cell r="Y261">
            <v>1788</v>
          </cell>
          <cell r="Z261">
            <v>1559.9196969696968</v>
          </cell>
          <cell r="AA261">
            <v>0</v>
          </cell>
          <cell r="AB261">
            <v>0</v>
          </cell>
          <cell r="AC261">
            <v>1815.6175757575729</v>
          </cell>
          <cell r="AD261">
            <v>666</v>
          </cell>
          <cell r="AE261">
            <v>979.61757575757656</v>
          </cell>
          <cell r="AF261">
            <v>5288.3842424242421</v>
          </cell>
          <cell r="AG261">
            <v>4487.3999999999996</v>
          </cell>
          <cell r="AH261">
            <v>801.98424242424232</v>
          </cell>
          <cell r="AI261">
            <v>721.80000000000007</v>
          </cell>
          <cell r="AJ261">
            <v>0</v>
          </cell>
          <cell r="AK261">
            <v>95584.228051948041</v>
          </cell>
          <cell r="AM261">
            <v>78593.25</v>
          </cell>
        </row>
        <row r="262">
          <cell r="F262">
            <v>7422.5571428571438</v>
          </cell>
          <cell r="G262">
            <v>1518.0409150901905</v>
          </cell>
          <cell r="H262">
            <v>2928.9590849098108</v>
          </cell>
          <cell r="P262">
            <v>3433.9999999999991</v>
          </cell>
          <cell r="Q262">
            <v>0</v>
          </cell>
          <cell r="R262">
            <v>0</v>
          </cell>
          <cell r="S262">
            <v>4201.3333333333358</v>
          </cell>
          <cell r="T262">
            <v>3752.599999999999</v>
          </cell>
          <cell r="U262">
            <v>1487.7333333333331</v>
          </cell>
          <cell r="V262">
            <v>0</v>
          </cell>
          <cell r="W262">
            <v>0</v>
          </cell>
          <cell r="X262">
            <v>1311.3333333333371</v>
          </cell>
          <cell r="Y262">
            <v>1280</v>
          </cell>
          <cell r="Z262">
            <v>1117.333333333333</v>
          </cell>
          <cell r="AA262">
            <v>0</v>
          </cell>
          <cell r="AB262">
            <v>0</v>
          </cell>
          <cell r="AC262">
            <v>513.66666666666367</v>
          </cell>
          <cell r="AD262">
            <v>309</v>
          </cell>
          <cell r="AE262">
            <v>454.66666666666742</v>
          </cell>
          <cell r="AF262">
            <v>1352.6666666666665</v>
          </cell>
          <cell r="AG262">
            <v>1658.3999999999996</v>
          </cell>
          <cell r="AH262">
            <v>-304.73333333333335</v>
          </cell>
          <cell r="AI262">
            <v>0</v>
          </cell>
          <cell r="AJ262">
            <v>-2455</v>
          </cell>
          <cell r="AK262">
            <v>76701.57290043289</v>
          </cell>
          <cell r="AM262">
            <v>17214.890476190481</v>
          </cell>
        </row>
        <row r="263">
          <cell r="F263">
            <v>67522.157142857148</v>
          </cell>
          <cell r="G263">
            <v>1693.9907526329307</v>
          </cell>
          <cell r="H263">
            <v>3557.0092473670693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>
            <v>0</v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  <cell r="AA263">
            <v>0</v>
          </cell>
          <cell r="AB263">
            <v>0</v>
          </cell>
          <cell r="AC263">
            <v>0</v>
          </cell>
          <cell r="AD263">
            <v>0</v>
          </cell>
          <cell r="AE263">
            <v>0</v>
          </cell>
          <cell r="AF263">
            <v>0</v>
          </cell>
          <cell r="AG263">
            <v>0</v>
          </cell>
          <cell r="AH263">
            <v>0</v>
          </cell>
          <cell r="AI263" t="e">
            <v>#REF!</v>
          </cell>
          <cell r="AJ263">
            <v>-2455</v>
          </cell>
          <cell r="AK263">
            <v>67522.157142857148</v>
          </cell>
          <cell r="AM263">
            <v>17399.198571428577</v>
          </cell>
        </row>
        <row r="264">
          <cell r="F264">
            <v>41877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0</v>
          </cell>
          <cell r="V264">
            <v>0</v>
          </cell>
          <cell r="W264">
            <v>0</v>
          </cell>
          <cell r="X264">
            <v>0</v>
          </cell>
          <cell r="Y264">
            <v>0</v>
          </cell>
          <cell r="Z264">
            <v>0</v>
          </cell>
          <cell r="AA264">
            <v>0</v>
          </cell>
          <cell r="AB264">
            <v>0</v>
          </cell>
          <cell r="AC264">
            <v>0</v>
          </cell>
          <cell r="AD264">
            <v>0</v>
          </cell>
          <cell r="AE264">
            <v>0</v>
          </cell>
          <cell r="AF264">
            <v>0</v>
          </cell>
          <cell r="AG264">
            <v>0</v>
          </cell>
          <cell r="AH264">
            <v>0</v>
          </cell>
          <cell r="AI264">
            <v>3500</v>
          </cell>
          <cell r="AK264">
            <v>41877</v>
          </cell>
        </row>
        <row r="265">
          <cell r="F265">
            <v>15510</v>
          </cell>
          <cell r="P265">
            <v>168</v>
          </cell>
          <cell r="Q265">
            <v>108</v>
          </cell>
          <cell r="R265">
            <v>60</v>
          </cell>
          <cell r="S265">
            <v>0</v>
          </cell>
          <cell r="T265">
            <v>16</v>
          </cell>
          <cell r="U265">
            <v>405.33333333333348</v>
          </cell>
          <cell r="AI265">
            <v>0</v>
          </cell>
          <cell r="AK265">
            <v>15510</v>
          </cell>
        </row>
        <row r="266">
          <cell r="F266">
            <v>6362.1571428571433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0</v>
          </cell>
          <cell r="V266">
            <v>0</v>
          </cell>
          <cell r="W266">
            <v>0</v>
          </cell>
          <cell r="X266">
            <v>0</v>
          </cell>
          <cell r="Y266">
            <v>0</v>
          </cell>
          <cell r="Z266">
            <v>0</v>
          </cell>
          <cell r="AA266">
            <v>0</v>
          </cell>
          <cell r="AB266">
            <v>0</v>
          </cell>
          <cell r="AC266">
            <v>0</v>
          </cell>
          <cell r="AD266">
            <v>0</v>
          </cell>
          <cell r="AE266">
            <v>0</v>
          </cell>
          <cell r="AF266">
            <v>0</v>
          </cell>
          <cell r="AG266">
            <v>0</v>
          </cell>
          <cell r="AH266">
            <v>0</v>
          </cell>
          <cell r="AI266">
            <v>538</v>
          </cell>
          <cell r="AK266">
            <v>6362.1571428571433</v>
          </cell>
        </row>
        <row r="267">
          <cell r="F267">
            <v>660.3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0</v>
          </cell>
          <cell r="V267">
            <v>0</v>
          </cell>
          <cell r="W267">
            <v>0</v>
          </cell>
          <cell r="X267">
            <v>0</v>
          </cell>
          <cell r="Y267">
            <v>0</v>
          </cell>
          <cell r="Z267">
            <v>0</v>
          </cell>
          <cell r="AA267">
            <v>0</v>
          </cell>
          <cell r="AB267">
            <v>0</v>
          </cell>
          <cell r="AC267">
            <v>0</v>
          </cell>
          <cell r="AD267">
            <v>0</v>
          </cell>
          <cell r="AE267">
            <v>0</v>
          </cell>
          <cell r="AF267">
            <v>0</v>
          </cell>
          <cell r="AG267">
            <v>0</v>
          </cell>
          <cell r="AH267">
            <v>0</v>
          </cell>
          <cell r="AI267" t="e">
            <v>#REF!</v>
          </cell>
          <cell r="AK267">
            <v>660.3</v>
          </cell>
        </row>
        <row r="268">
          <cell r="F268">
            <v>0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U268">
            <v>0</v>
          </cell>
          <cell r="V268">
            <v>11</v>
          </cell>
          <cell r="X268">
            <v>0</v>
          </cell>
          <cell r="AC268">
            <v>0</v>
          </cell>
          <cell r="AF268">
            <v>0</v>
          </cell>
          <cell r="AG268">
            <v>0</v>
          </cell>
          <cell r="AH268">
            <v>0</v>
          </cell>
          <cell r="AI268">
            <v>295</v>
          </cell>
          <cell r="AK268">
            <v>0</v>
          </cell>
        </row>
        <row r="269">
          <cell r="F269">
            <v>1380.8571428571431</v>
          </cell>
          <cell r="P269">
            <v>3631.1559999999999</v>
          </cell>
          <cell r="Q269">
            <v>0</v>
          </cell>
          <cell r="R269">
            <v>0</v>
          </cell>
          <cell r="S269">
            <v>9526.8578787878778</v>
          </cell>
          <cell r="T269">
            <v>0</v>
          </cell>
          <cell r="U269">
            <v>0</v>
          </cell>
          <cell r="V269">
            <v>0</v>
          </cell>
          <cell r="W269">
            <v>0</v>
          </cell>
          <cell r="X269">
            <v>2672.4863636363625</v>
          </cell>
          <cell r="Y269">
            <v>0</v>
          </cell>
          <cell r="Z269">
            <v>0</v>
          </cell>
          <cell r="AA269">
            <v>0</v>
          </cell>
          <cell r="AB269">
            <v>0</v>
          </cell>
          <cell r="AC269">
            <v>1389.1963636363635</v>
          </cell>
          <cell r="AD269">
            <v>0</v>
          </cell>
          <cell r="AE269">
            <v>0</v>
          </cell>
          <cell r="AF269">
            <v>4185.9539393939394</v>
          </cell>
          <cell r="AG269">
            <v>3391.2</v>
          </cell>
          <cell r="AH269">
            <v>794.7539393939395</v>
          </cell>
          <cell r="AI269" t="e">
            <v>#REF!</v>
          </cell>
          <cell r="AK269">
            <v>1380.8571428571431</v>
          </cell>
        </row>
        <row r="270">
          <cell r="F270">
            <v>3500</v>
          </cell>
          <cell r="P270">
            <v>1864.5200000000002</v>
          </cell>
          <cell r="Q270">
            <v>0</v>
          </cell>
          <cell r="R270">
            <v>0</v>
          </cell>
          <cell r="S270">
            <v>3624.1866666666665</v>
          </cell>
          <cell r="T270">
            <v>611.67619393939378</v>
          </cell>
          <cell r="U270">
            <v>622.76501818181805</v>
          </cell>
          <cell r="V270">
            <v>0</v>
          </cell>
          <cell r="W270">
            <v>0</v>
          </cell>
          <cell r="X270">
            <v>1667.4500000000003</v>
          </cell>
          <cell r="Y270">
            <v>790</v>
          </cell>
          <cell r="Z270">
            <v>326.08636363636373</v>
          </cell>
          <cell r="AA270">
            <v>0</v>
          </cell>
          <cell r="AB270">
            <v>0</v>
          </cell>
          <cell r="AC270">
            <v>821.09333333333336</v>
          </cell>
          <cell r="AD270">
            <v>205</v>
          </cell>
          <cell r="AE270">
            <v>186.72969696969702</v>
          </cell>
          <cell r="AF270">
            <v>2892.76</v>
          </cell>
          <cell r="AG270">
            <v>1914.2</v>
          </cell>
          <cell r="AH270">
            <v>617.55999999999995</v>
          </cell>
          <cell r="AI270">
            <v>13501.707000000002</v>
          </cell>
          <cell r="AK270">
            <v>3500</v>
          </cell>
        </row>
        <row r="271">
          <cell r="F271">
            <v>0</v>
          </cell>
          <cell r="G271">
            <v>212</v>
          </cell>
          <cell r="H271">
            <v>329.697</v>
          </cell>
          <cell r="P271">
            <v>904.32</v>
          </cell>
          <cell r="S271">
            <v>1900.3199999999997</v>
          </cell>
          <cell r="T271">
            <v>598.00952727272715</v>
          </cell>
          <cell r="U271">
            <v>622.76501818181805</v>
          </cell>
          <cell r="X271">
            <v>643.65000000000009</v>
          </cell>
          <cell r="Y271">
            <v>288</v>
          </cell>
          <cell r="Z271">
            <v>119.28636363636366</v>
          </cell>
          <cell r="AC271">
            <v>537.76</v>
          </cell>
          <cell r="AD271">
            <v>198</v>
          </cell>
          <cell r="AE271">
            <v>180.39636363636367</v>
          </cell>
          <cell r="AF271">
            <v>1730.76</v>
          </cell>
          <cell r="AG271">
            <v>1429.2</v>
          </cell>
          <cell r="AH271">
            <v>301.55999999999995</v>
          </cell>
          <cell r="AI271">
            <v>6683.5069999999996</v>
          </cell>
          <cell r="AK271">
            <v>0</v>
          </cell>
        </row>
        <row r="272">
          <cell r="F272">
            <v>821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13.666666666666666</v>
          </cell>
          <cell r="U272">
            <v>0</v>
          </cell>
          <cell r="V272">
            <v>0</v>
          </cell>
          <cell r="W272">
            <v>0</v>
          </cell>
          <cell r="X272">
            <v>0</v>
          </cell>
          <cell r="Y272">
            <v>502</v>
          </cell>
          <cell r="Z272">
            <v>206.80000000000007</v>
          </cell>
          <cell r="AA272">
            <v>0</v>
          </cell>
          <cell r="AB272">
            <v>0</v>
          </cell>
          <cell r="AC272">
            <v>0</v>
          </cell>
          <cell r="AD272">
            <v>7</v>
          </cell>
          <cell r="AE272">
            <v>6.3333333333333339</v>
          </cell>
          <cell r="AF272">
            <v>0</v>
          </cell>
          <cell r="AG272">
            <v>0</v>
          </cell>
          <cell r="AH272">
            <v>0</v>
          </cell>
          <cell r="AI272">
            <v>721.80000000000007</v>
          </cell>
          <cell r="AK272">
            <v>821</v>
          </cell>
        </row>
        <row r="273">
          <cell r="F273">
            <v>3580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0</v>
          </cell>
          <cell r="V273">
            <v>0</v>
          </cell>
          <cell r="W273">
            <v>0</v>
          </cell>
          <cell r="X273">
            <v>0</v>
          </cell>
          <cell r="Y273">
            <v>0</v>
          </cell>
          <cell r="Z273">
            <v>0</v>
          </cell>
          <cell r="AA273">
            <v>0</v>
          </cell>
          <cell r="AB273">
            <v>0</v>
          </cell>
          <cell r="AC273">
            <v>0</v>
          </cell>
          <cell r="AD273">
            <v>0</v>
          </cell>
          <cell r="AE273">
            <v>0</v>
          </cell>
          <cell r="AF273">
            <v>0</v>
          </cell>
          <cell r="AG273">
            <v>0</v>
          </cell>
          <cell r="AH273">
            <v>0</v>
          </cell>
          <cell r="AI273">
            <v>4672</v>
          </cell>
          <cell r="AK273">
            <v>3580</v>
          </cell>
        </row>
        <row r="274">
          <cell r="F274">
            <v>193</v>
          </cell>
          <cell r="P274">
            <v>0</v>
          </cell>
          <cell r="S274">
            <v>0</v>
          </cell>
          <cell r="X274">
            <v>0</v>
          </cell>
          <cell r="AC274">
            <v>0</v>
          </cell>
          <cell r="AF274">
            <v>0</v>
          </cell>
          <cell r="AG274">
            <v>0</v>
          </cell>
          <cell r="AH274">
            <v>0</v>
          </cell>
          <cell r="AI274">
            <v>1640</v>
          </cell>
          <cell r="AK274">
            <v>193</v>
          </cell>
        </row>
        <row r="275">
          <cell r="F275">
            <v>71606.157142857148</v>
          </cell>
          <cell r="P275">
            <v>5528.9166666666661</v>
          </cell>
          <cell r="Q275">
            <v>0</v>
          </cell>
          <cell r="R275">
            <v>0</v>
          </cell>
          <cell r="S275">
            <v>11148.516969696972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3572.9196969697005</v>
          </cell>
          <cell r="Y275">
            <v>0</v>
          </cell>
          <cell r="Z275">
            <v>0</v>
          </cell>
          <cell r="AA275">
            <v>0</v>
          </cell>
          <cell r="AB275">
            <v>0</v>
          </cell>
          <cell r="AC275">
            <v>1815.6175757575729</v>
          </cell>
          <cell r="AD275">
            <v>0</v>
          </cell>
          <cell r="AE275">
            <v>0</v>
          </cell>
          <cell r="AF275">
            <v>5288.3842424242421</v>
          </cell>
          <cell r="AG275">
            <v>4487.3999999999996</v>
          </cell>
          <cell r="AH275">
            <v>801.98424242424232</v>
          </cell>
          <cell r="AI275">
            <v>952</v>
          </cell>
          <cell r="AK275">
            <v>100170.5122943723</v>
          </cell>
        </row>
        <row r="276">
          <cell r="F276">
            <v>1896</v>
          </cell>
          <cell r="P276">
            <v>1854.9166666666667</v>
          </cell>
          <cell r="Q276">
            <v>0</v>
          </cell>
          <cell r="R276">
            <v>0</v>
          </cell>
          <cell r="S276">
            <v>5871.4866666666667</v>
          </cell>
          <cell r="T276">
            <v>710.90664848484835</v>
          </cell>
          <cell r="U276">
            <v>725.94365454545448</v>
          </cell>
          <cell r="V276">
            <v>0</v>
          </cell>
          <cell r="W276">
            <v>0</v>
          </cell>
          <cell r="X276">
            <v>1753.95</v>
          </cell>
          <cell r="Y276">
            <v>549</v>
          </cell>
          <cell r="Z276">
            <v>479.58636363636367</v>
          </cell>
          <cell r="AA276">
            <v>0</v>
          </cell>
          <cell r="AB276">
            <v>9</v>
          </cell>
          <cell r="AC276">
            <v>853.19333333333338</v>
          </cell>
          <cell r="AD276">
            <v>149</v>
          </cell>
          <cell r="AE276">
            <v>219.28424242424248</v>
          </cell>
          <cell r="AF276">
            <v>3262.9266666666667</v>
          </cell>
          <cell r="AG276">
            <v>2588.909090909091</v>
          </cell>
          <cell r="AH276">
            <v>674.01757575757563</v>
          </cell>
          <cell r="AI276">
            <v>1370</v>
          </cell>
          <cell r="AK276">
            <v>16370.473333333333</v>
          </cell>
        </row>
        <row r="277">
          <cell r="F277">
            <v>587</v>
          </cell>
          <cell r="G277">
            <v>162</v>
          </cell>
          <cell r="H277">
            <v>425</v>
          </cell>
          <cell r="P277">
            <v>953.25</v>
          </cell>
          <cell r="Q277">
            <v>0</v>
          </cell>
          <cell r="R277">
            <v>0</v>
          </cell>
          <cell r="S277">
            <v>1921.8199999999997</v>
          </cell>
          <cell r="T277">
            <v>697.23998181818172</v>
          </cell>
          <cell r="U277">
            <v>725.94365454545448</v>
          </cell>
          <cell r="V277">
            <v>0</v>
          </cell>
          <cell r="W277">
            <v>0</v>
          </cell>
          <cell r="X277">
            <v>639.95000000000005</v>
          </cell>
          <cell r="Y277">
            <v>204</v>
          </cell>
          <cell r="Z277">
            <v>177.58636363636367</v>
          </cell>
          <cell r="AA277">
            <v>0</v>
          </cell>
          <cell r="AB277">
            <v>9</v>
          </cell>
          <cell r="AC277">
            <v>535.86</v>
          </cell>
          <cell r="AD277">
            <v>144</v>
          </cell>
          <cell r="AE277">
            <v>210.95090909090914</v>
          </cell>
          <cell r="AF277">
            <v>1759.96</v>
          </cell>
          <cell r="AG277">
            <v>1759.909090909091</v>
          </cell>
          <cell r="AH277">
            <v>5.0909090909044608E-2</v>
          </cell>
          <cell r="AI277">
            <v>710</v>
          </cell>
          <cell r="AK277">
            <v>6760.8399999999992</v>
          </cell>
        </row>
        <row r="278">
          <cell r="F278">
            <v>0</v>
          </cell>
          <cell r="G278">
            <v>158</v>
          </cell>
          <cell r="H278">
            <v>429</v>
          </cell>
          <cell r="P278">
            <v>0</v>
          </cell>
          <cell r="Q278">
            <v>0</v>
          </cell>
          <cell r="R278">
            <v>0</v>
          </cell>
          <cell r="S278">
            <v>13.666666666666666</v>
          </cell>
          <cell r="T278">
            <v>13.666666666666666</v>
          </cell>
          <cell r="U278">
            <v>0</v>
          </cell>
          <cell r="V278">
            <v>0</v>
          </cell>
          <cell r="W278">
            <v>0</v>
          </cell>
          <cell r="X278">
            <v>647</v>
          </cell>
          <cell r="Y278">
            <v>345</v>
          </cell>
          <cell r="Z278">
            <v>302</v>
          </cell>
          <cell r="AA278">
            <v>0</v>
          </cell>
          <cell r="AB278">
            <v>0</v>
          </cell>
          <cell r="AC278">
            <v>-0.66666666666666607</v>
          </cell>
          <cell r="AD278">
            <v>5</v>
          </cell>
          <cell r="AE278">
            <v>8.3333333333333339</v>
          </cell>
          <cell r="AF278">
            <v>0.3</v>
          </cell>
          <cell r="AG278">
            <v>0</v>
          </cell>
          <cell r="AH278">
            <v>0.3</v>
          </cell>
          <cell r="AI278">
            <v>1174.4000000000001</v>
          </cell>
          <cell r="AK278">
            <v>660.3</v>
          </cell>
        </row>
        <row r="279">
          <cell r="F279">
            <v>1304</v>
          </cell>
          <cell r="P279">
            <v>843</v>
          </cell>
          <cell r="Q279">
            <v>0</v>
          </cell>
          <cell r="R279">
            <v>0</v>
          </cell>
          <cell r="S279">
            <v>1316</v>
          </cell>
          <cell r="T279">
            <v>0</v>
          </cell>
          <cell r="U279">
            <v>0</v>
          </cell>
          <cell r="V279">
            <v>0</v>
          </cell>
          <cell r="W279">
            <v>0</v>
          </cell>
          <cell r="X279">
            <v>447</v>
          </cell>
          <cell r="Y279">
            <v>0</v>
          </cell>
          <cell r="Z279">
            <v>0</v>
          </cell>
          <cell r="AA279">
            <v>0</v>
          </cell>
          <cell r="AB279">
            <v>9</v>
          </cell>
          <cell r="AC279">
            <v>318</v>
          </cell>
          <cell r="AD279">
            <v>0</v>
          </cell>
          <cell r="AE279">
            <v>0</v>
          </cell>
          <cell r="AF279">
            <v>602</v>
          </cell>
          <cell r="AG279">
            <v>559</v>
          </cell>
          <cell r="AH279">
            <v>43</v>
          </cell>
          <cell r="AI279">
            <v>4</v>
          </cell>
          <cell r="AK279">
            <v>4987</v>
          </cell>
        </row>
        <row r="280">
          <cell r="F280">
            <v>159</v>
          </cell>
          <cell r="P280">
            <v>260</v>
          </cell>
          <cell r="Q280">
            <v>0</v>
          </cell>
          <cell r="R280">
            <v>0</v>
          </cell>
          <cell r="S280">
            <v>650</v>
          </cell>
          <cell r="T280">
            <v>0</v>
          </cell>
          <cell r="U280">
            <v>0</v>
          </cell>
          <cell r="V280">
            <v>0</v>
          </cell>
          <cell r="W280">
            <v>0</v>
          </cell>
          <cell r="X280">
            <v>132</v>
          </cell>
          <cell r="Y280">
            <v>0</v>
          </cell>
          <cell r="Z280">
            <v>0</v>
          </cell>
          <cell r="AA280">
            <v>0</v>
          </cell>
          <cell r="AB280">
            <v>9</v>
          </cell>
          <cell r="AC280">
            <v>105</v>
          </cell>
          <cell r="AD280">
            <v>0</v>
          </cell>
          <cell r="AE280">
            <v>0</v>
          </cell>
          <cell r="AF280">
            <v>520</v>
          </cell>
          <cell r="AG280">
            <v>482</v>
          </cell>
          <cell r="AH280">
            <v>38</v>
          </cell>
          <cell r="AI280">
            <v>814.4</v>
          </cell>
          <cell r="AK280">
            <v>1860</v>
          </cell>
        </row>
        <row r="281">
          <cell r="F281">
            <v>765</v>
          </cell>
          <cell r="P281">
            <v>13</v>
          </cell>
          <cell r="S281">
            <v>21</v>
          </cell>
          <cell r="X281">
            <v>29</v>
          </cell>
          <cell r="AC281">
            <v>66</v>
          </cell>
          <cell r="AF281">
            <v>16</v>
          </cell>
          <cell r="AG281">
            <v>11</v>
          </cell>
          <cell r="AH281">
            <v>5</v>
          </cell>
          <cell r="AI281">
            <v>356</v>
          </cell>
          <cell r="AK281">
            <v>1033</v>
          </cell>
        </row>
        <row r="282">
          <cell r="F282">
            <v>60</v>
          </cell>
          <cell r="P282">
            <v>370</v>
          </cell>
          <cell r="S282">
            <v>480</v>
          </cell>
          <cell r="X282">
            <v>100</v>
          </cell>
          <cell r="AC282">
            <v>100</v>
          </cell>
          <cell r="AF282">
            <v>0</v>
          </cell>
          <cell r="AG282">
            <v>0</v>
          </cell>
          <cell r="AH282">
            <v>0</v>
          </cell>
          <cell r="AI282">
            <v>250</v>
          </cell>
          <cell r="AK282">
            <v>1110</v>
          </cell>
        </row>
        <row r="283">
          <cell r="F283">
            <v>320</v>
          </cell>
          <cell r="P283">
            <v>200</v>
          </cell>
          <cell r="Q283">
            <v>0</v>
          </cell>
          <cell r="R283">
            <v>0</v>
          </cell>
          <cell r="S283">
            <v>165</v>
          </cell>
          <cell r="T283">
            <v>0</v>
          </cell>
          <cell r="U283">
            <v>0</v>
          </cell>
          <cell r="V283">
            <v>0</v>
          </cell>
          <cell r="W283">
            <v>0</v>
          </cell>
          <cell r="X283">
            <v>186</v>
          </cell>
          <cell r="Y283">
            <v>0</v>
          </cell>
          <cell r="Z283">
            <v>0</v>
          </cell>
          <cell r="AA283">
            <v>0</v>
          </cell>
          <cell r="AB283">
            <v>9</v>
          </cell>
          <cell r="AC283">
            <v>47</v>
          </cell>
          <cell r="AD283">
            <v>0</v>
          </cell>
          <cell r="AE283">
            <v>0</v>
          </cell>
          <cell r="AF283">
            <v>66</v>
          </cell>
          <cell r="AG283">
            <v>66</v>
          </cell>
          <cell r="AH283">
            <v>0</v>
          </cell>
          <cell r="AI283" t="e">
            <v>#REF!</v>
          </cell>
          <cell r="AJ283">
            <v>0</v>
          </cell>
          <cell r="AK283">
            <v>984</v>
          </cell>
        </row>
        <row r="284">
          <cell r="F284">
            <v>5</v>
          </cell>
          <cell r="P284">
            <v>58.666666666666664</v>
          </cell>
          <cell r="Q284">
            <v>0</v>
          </cell>
          <cell r="R284">
            <v>0</v>
          </cell>
          <cell r="S284">
            <v>2370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20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  <cell r="AE284">
            <v>0</v>
          </cell>
          <cell r="AF284">
            <v>900.66666666666663</v>
          </cell>
          <cell r="AG284">
            <v>270</v>
          </cell>
          <cell r="AH284">
            <v>630.66666666666663</v>
          </cell>
          <cell r="AI284">
            <v>0</v>
          </cell>
          <cell r="AJ284">
            <v>0</v>
          </cell>
          <cell r="AK284">
            <v>3712.333333333333</v>
          </cell>
        </row>
        <row r="285">
          <cell r="F285">
            <v>0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0</v>
          </cell>
          <cell r="V285">
            <v>0</v>
          </cell>
          <cell r="W285">
            <v>0</v>
          </cell>
          <cell r="X285">
            <v>20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>
            <v>0</v>
          </cell>
          <cell r="AD285">
            <v>0</v>
          </cell>
          <cell r="AE285">
            <v>0</v>
          </cell>
          <cell r="AF285">
            <v>0</v>
          </cell>
          <cell r="AG285">
            <v>0</v>
          </cell>
          <cell r="AH285">
            <v>0</v>
          </cell>
          <cell r="AI285">
            <v>14738.47387878788</v>
          </cell>
          <cell r="AK285">
            <v>20</v>
          </cell>
        </row>
        <row r="286">
          <cell r="F286">
            <v>5</v>
          </cell>
          <cell r="P286">
            <v>58.666666666666664</v>
          </cell>
          <cell r="S286">
            <v>2370</v>
          </cell>
          <cell r="X286">
            <v>0</v>
          </cell>
          <cell r="AC286">
            <v>0</v>
          </cell>
          <cell r="AF286">
            <v>900.66666666666663</v>
          </cell>
          <cell r="AG286">
            <v>270</v>
          </cell>
          <cell r="AH286">
            <v>630.66666666666663</v>
          </cell>
          <cell r="AI286">
            <v>5357.15</v>
          </cell>
          <cell r="AK286">
            <v>3334.333333333333</v>
          </cell>
        </row>
        <row r="287">
          <cell r="F287">
            <v>7</v>
          </cell>
          <cell r="P287">
            <v>58.666666666666664</v>
          </cell>
          <cell r="Q287">
            <v>0</v>
          </cell>
          <cell r="R287">
            <v>0</v>
          </cell>
          <cell r="S287">
            <v>2370</v>
          </cell>
          <cell r="T287">
            <v>0</v>
          </cell>
          <cell r="U287">
            <v>0</v>
          </cell>
          <cell r="V287">
            <v>0</v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  <cell r="AA287">
            <v>0</v>
          </cell>
          <cell r="AB287">
            <v>0</v>
          </cell>
          <cell r="AC287">
            <v>0</v>
          </cell>
          <cell r="AD287">
            <v>0</v>
          </cell>
          <cell r="AE287">
            <v>0</v>
          </cell>
          <cell r="AF287">
            <v>900.66666666666663</v>
          </cell>
          <cell r="AG287">
            <v>500</v>
          </cell>
          <cell r="AH287">
            <v>400.66666666666663</v>
          </cell>
          <cell r="AI287">
            <v>4025.8545454545456</v>
          </cell>
          <cell r="AK287">
            <v>358</v>
          </cell>
        </row>
        <row r="288">
          <cell r="F288">
            <v>0</v>
          </cell>
          <cell r="P288">
            <v>0</v>
          </cell>
          <cell r="S288">
            <v>250</v>
          </cell>
          <cell r="X288">
            <v>0</v>
          </cell>
          <cell r="AC288">
            <v>0</v>
          </cell>
          <cell r="AF288">
            <v>0</v>
          </cell>
          <cell r="AG288">
            <v>0</v>
          </cell>
          <cell r="AH288">
            <v>0</v>
          </cell>
          <cell r="AI288">
            <v>0</v>
          </cell>
          <cell r="AK288">
            <v>250</v>
          </cell>
        </row>
        <row r="289">
          <cell r="F289">
            <v>69710.157142857148</v>
          </cell>
          <cell r="P289">
            <v>3673.9999999999991</v>
          </cell>
          <cell r="Q289">
            <v>0</v>
          </cell>
          <cell r="R289">
            <v>0</v>
          </cell>
          <cell r="S289">
            <v>5277.0303030303048</v>
          </cell>
          <cell r="T289">
            <v>-710.90664848484835</v>
          </cell>
          <cell r="U289">
            <v>-725.94365454545448</v>
          </cell>
          <cell r="V289">
            <v>0</v>
          </cell>
          <cell r="W289">
            <v>0</v>
          </cell>
          <cell r="X289">
            <v>1818.9696969697004</v>
          </cell>
          <cell r="Y289">
            <v>-549</v>
          </cell>
          <cell r="Z289">
            <v>-479.58636363636367</v>
          </cell>
          <cell r="AA289">
            <v>0</v>
          </cell>
          <cell r="AB289">
            <v>-9</v>
          </cell>
          <cell r="AC289">
            <v>962.42424242423954</v>
          </cell>
          <cell r="AD289">
            <v>-149</v>
          </cell>
          <cell r="AE289">
            <v>-219.28424242424248</v>
          </cell>
          <cell r="AF289">
            <v>2025.4575757575753</v>
          </cell>
          <cell r="AG289">
            <v>1898.4909090909086</v>
          </cell>
          <cell r="AH289">
            <v>127.9666666666667</v>
          </cell>
          <cell r="AI289">
            <v>0</v>
          </cell>
          <cell r="AK289">
            <v>83800.038961038968</v>
          </cell>
        </row>
        <row r="290">
          <cell r="F290">
            <v>97707.728571428568</v>
          </cell>
          <cell r="P290">
            <v>2013.9999999999998</v>
          </cell>
          <cell r="Q290">
            <v>0</v>
          </cell>
          <cell r="R290">
            <v>0</v>
          </cell>
          <cell r="S290">
            <v>4030.5393939393953</v>
          </cell>
          <cell r="T290">
            <v>-568.47210303030295</v>
          </cell>
          <cell r="U290">
            <v>-577.28729090909087</v>
          </cell>
          <cell r="V290">
            <v>0</v>
          </cell>
          <cell r="W290">
            <v>0</v>
          </cell>
          <cell r="X290">
            <v>1804.4396969696979</v>
          </cell>
          <cell r="Y290">
            <v>-330</v>
          </cell>
          <cell r="Z290">
            <v>-462.58636363636367</v>
          </cell>
          <cell r="AA290">
            <v>0</v>
          </cell>
          <cell r="AB290">
            <v>-9</v>
          </cell>
          <cell r="AC290">
            <v>883.61818181818239</v>
          </cell>
          <cell r="AD290">
            <v>-164</v>
          </cell>
          <cell r="AE290">
            <v>-194.01151515151517</v>
          </cell>
          <cell r="AF290">
            <v>964.25757575757552</v>
          </cell>
          <cell r="AG290">
            <v>910.09090909090901</v>
          </cell>
          <cell r="AH290">
            <v>54.033333333333303</v>
          </cell>
          <cell r="AI290">
            <v>5343.4693333333335</v>
          </cell>
          <cell r="AK290">
            <v>0</v>
          </cell>
        </row>
        <row r="291">
          <cell r="F291">
            <v>4628</v>
          </cell>
          <cell r="P291">
            <v>3764</v>
          </cell>
          <cell r="Q291">
            <v>0</v>
          </cell>
          <cell r="R291">
            <v>0</v>
          </cell>
          <cell r="S291">
            <v>5277.030303030303</v>
          </cell>
          <cell r="T291">
            <v>0</v>
          </cell>
          <cell r="U291">
            <v>0</v>
          </cell>
          <cell r="V291">
            <v>0</v>
          </cell>
          <cell r="W291">
            <v>0</v>
          </cell>
          <cell r="X291">
            <v>1818.9696969696968</v>
          </cell>
          <cell r="Y291">
            <v>0</v>
          </cell>
          <cell r="Z291">
            <v>0</v>
          </cell>
          <cell r="AA291">
            <v>0</v>
          </cell>
          <cell r="AB291">
            <v>0</v>
          </cell>
          <cell r="AC291">
            <v>961.75757575757575</v>
          </cell>
          <cell r="AD291">
            <v>0</v>
          </cell>
          <cell r="AE291">
            <v>0</v>
          </cell>
          <cell r="AF291">
            <v>2026.4575757575758</v>
          </cell>
          <cell r="AG291">
            <v>1065.4909090909091</v>
          </cell>
          <cell r="AH291">
            <v>560.9666666666667</v>
          </cell>
          <cell r="AI291">
            <v>256.43600000000032</v>
          </cell>
          <cell r="AK291">
            <v>18808.215151515153</v>
          </cell>
        </row>
        <row r="292">
          <cell r="F292">
            <v>1758</v>
          </cell>
          <cell r="P292">
            <v>3177</v>
          </cell>
          <cell r="Q292">
            <v>0</v>
          </cell>
          <cell r="R292">
            <v>0</v>
          </cell>
          <cell r="S292">
            <v>2737</v>
          </cell>
          <cell r="T292">
            <v>0</v>
          </cell>
          <cell r="U292">
            <v>0</v>
          </cell>
          <cell r="V292">
            <v>0</v>
          </cell>
          <cell r="W292">
            <v>0</v>
          </cell>
          <cell r="X292">
            <v>125</v>
          </cell>
          <cell r="Y292">
            <v>0</v>
          </cell>
          <cell r="Z292">
            <v>0</v>
          </cell>
          <cell r="AA292">
            <v>0</v>
          </cell>
          <cell r="AB292">
            <v>0</v>
          </cell>
          <cell r="AC292">
            <v>70</v>
          </cell>
          <cell r="AD292">
            <v>0</v>
          </cell>
          <cell r="AE292">
            <v>0</v>
          </cell>
          <cell r="AF292">
            <v>861</v>
          </cell>
          <cell r="AG292">
            <v>461</v>
          </cell>
          <cell r="AH292">
            <v>0</v>
          </cell>
          <cell r="AI292">
            <v>595.26666666666665</v>
          </cell>
          <cell r="AK292">
            <v>8743</v>
          </cell>
        </row>
        <row r="293">
          <cell r="F293">
            <v>320</v>
          </cell>
          <cell r="P293">
            <v>440</v>
          </cell>
          <cell r="Q293">
            <v>0</v>
          </cell>
          <cell r="R293">
            <v>0</v>
          </cell>
          <cell r="S293">
            <v>1504.3636363636365</v>
          </cell>
          <cell r="T293">
            <v>0</v>
          </cell>
          <cell r="U293">
            <v>0</v>
          </cell>
          <cell r="V293">
            <v>0</v>
          </cell>
          <cell r="W293">
            <v>0</v>
          </cell>
          <cell r="X293">
            <v>1340.6363636363635</v>
          </cell>
          <cell r="Y293">
            <v>0</v>
          </cell>
          <cell r="Z293">
            <v>0</v>
          </cell>
          <cell r="AA293">
            <v>0</v>
          </cell>
          <cell r="AB293">
            <v>0</v>
          </cell>
          <cell r="AC293">
            <v>495.09090909090912</v>
          </cell>
          <cell r="AD293">
            <v>0</v>
          </cell>
          <cell r="AE293">
            <v>0</v>
          </cell>
          <cell r="AF293">
            <v>739.09090909090912</v>
          </cell>
          <cell r="AG293">
            <v>306.09090909090912</v>
          </cell>
          <cell r="AH293">
            <v>433</v>
          </cell>
          <cell r="AI293">
            <v>4491.7666666666664</v>
          </cell>
          <cell r="AK293">
            <v>4839.181818181818</v>
          </cell>
        </row>
        <row r="294">
          <cell r="F294">
            <v>0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0</v>
          </cell>
          <cell r="V294">
            <v>0</v>
          </cell>
          <cell r="W294">
            <v>0</v>
          </cell>
          <cell r="X294">
            <v>0</v>
          </cell>
          <cell r="Y294">
            <v>0</v>
          </cell>
          <cell r="Z294">
            <v>0</v>
          </cell>
          <cell r="AA294">
            <v>0</v>
          </cell>
          <cell r="AB294">
            <v>0</v>
          </cell>
          <cell r="AC294">
            <v>0</v>
          </cell>
          <cell r="AD294">
            <v>0</v>
          </cell>
          <cell r="AE294">
            <v>0</v>
          </cell>
          <cell r="AF294">
            <v>0</v>
          </cell>
          <cell r="AG294">
            <v>0</v>
          </cell>
          <cell r="AH294">
            <v>0</v>
          </cell>
          <cell r="AI294">
            <v>0</v>
          </cell>
          <cell r="AK294">
            <v>0</v>
          </cell>
        </row>
        <row r="295">
          <cell r="F295">
            <v>0</v>
          </cell>
          <cell r="P295">
            <v>0</v>
          </cell>
          <cell r="S295">
            <v>0</v>
          </cell>
          <cell r="X295">
            <v>0</v>
          </cell>
          <cell r="AC295">
            <v>0</v>
          </cell>
          <cell r="AF295">
            <v>0</v>
          </cell>
          <cell r="AG295">
            <v>0</v>
          </cell>
          <cell r="AH295">
            <v>0</v>
          </cell>
          <cell r="AI295">
            <v>12</v>
          </cell>
          <cell r="AK295">
            <v>0</v>
          </cell>
        </row>
        <row r="296">
          <cell r="F296">
            <v>2550</v>
          </cell>
          <cell r="P296">
            <v>147</v>
          </cell>
          <cell r="Q296">
            <v>0</v>
          </cell>
          <cell r="R296">
            <v>0</v>
          </cell>
          <cell r="S296">
            <v>1035.6666666666667</v>
          </cell>
          <cell r="T296">
            <v>0</v>
          </cell>
          <cell r="U296">
            <v>0</v>
          </cell>
          <cell r="V296">
            <v>0</v>
          </cell>
          <cell r="W296">
            <v>0</v>
          </cell>
          <cell r="X296">
            <v>353.33333333333331</v>
          </cell>
          <cell r="Y296">
            <v>0</v>
          </cell>
          <cell r="Z296">
            <v>0</v>
          </cell>
          <cell r="AA296">
            <v>0</v>
          </cell>
          <cell r="AB296">
            <v>0</v>
          </cell>
          <cell r="AC296">
            <v>396.66666666666663</v>
          </cell>
          <cell r="AD296">
            <v>0</v>
          </cell>
          <cell r="AE296">
            <v>0</v>
          </cell>
          <cell r="AF296">
            <v>429.36666666666667</v>
          </cell>
          <cell r="AG296">
            <v>293.39999999999998</v>
          </cell>
          <cell r="AH296">
            <v>135.96666666666664</v>
          </cell>
          <cell r="AI296" t="e">
            <v>#REF!</v>
          </cell>
          <cell r="AK296">
            <v>5229.0333333333338</v>
          </cell>
        </row>
        <row r="297">
          <cell r="F297">
            <v>2</v>
          </cell>
          <cell r="P297">
            <v>0</v>
          </cell>
          <cell r="Q297">
            <v>0</v>
          </cell>
          <cell r="R297">
            <v>0</v>
          </cell>
          <cell r="S297">
            <v>219</v>
          </cell>
          <cell r="T297">
            <v>0</v>
          </cell>
          <cell r="U297">
            <v>0</v>
          </cell>
          <cell r="V297">
            <v>0</v>
          </cell>
          <cell r="W297">
            <v>0</v>
          </cell>
          <cell r="X297">
            <v>93.666666666666629</v>
          </cell>
          <cell r="Y297">
            <v>0</v>
          </cell>
          <cell r="Z297">
            <v>0</v>
          </cell>
          <cell r="AA297">
            <v>0</v>
          </cell>
          <cell r="AB297">
            <v>0</v>
          </cell>
          <cell r="AC297">
            <v>93</v>
          </cell>
          <cell r="AD297">
            <v>0</v>
          </cell>
          <cell r="AE297">
            <v>0</v>
          </cell>
          <cell r="AF297">
            <v>0</v>
          </cell>
          <cell r="AG297">
            <v>0</v>
          </cell>
          <cell r="AH297">
            <v>0</v>
          </cell>
          <cell r="AI297">
            <v>0</v>
          </cell>
          <cell r="AK297">
            <v>441.66666666666663</v>
          </cell>
        </row>
        <row r="298">
          <cell r="F298">
            <v>2</v>
          </cell>
          <cell r="P298">
            <v>41.333333333333336</v>
          </cell>
          <cell r="S298">
            <v>574</v>
          </cell>
          <cell r="X298">
            <v>171</v>
          </cell>
          <cell r="AC298">
            <v>234.33333333333331</v>
          </cell>
          <cell r="AF298">
            <v>179.03333333333333</v>
          </cell>
          <cell r="AG298">
            <v>110</v>
          </cell>
          <cell r="AH298">
            <v>69.033333333333346</v>
          </cell>
          <cell r="AK298">
            <v>1201.7</v>
          </cell>
        </row>
        <row r="299">
          <cell r="F299">
            <v>2546</v>
          </cell>
          <cell r="G299">
            <v>0</v>
          </cell>
          <cell r="H299">
            <v>0</v>
          </cell>
          <cell r="P299">
            <v>105.66666666666667</v>
          </cell>
          <cell r="Q299">
            <v>0</v>
          </cell>
          <cell r="R299">
            <v>0</v>
          </cell>
          <cell r="S299">
            <v>242.66666666666666</v>
          </cell>
          <cell r="T299">
            <v>-611.67619393939378</v>
          </cell>
          <cell r="U299">
            <v>-622.76501818181805</v>
          </cell>
          <cell r="V299">
            <v>0</v>
          </cell>
          <cell r="W299">
            <v>0</v>
          </cell>
          <cell r="X299">
            <v>88.666666666666671</v>
          </cell>
          <cell r="Y299">
            <v>-790</v>
          </cell>
          <cell r="Z299">
            <v>-326.08636363636373</v>
          </cell>
          <cell r="AA299">
            <v>0</v>
          </cell>
          <cell r="AB299">
            <v>0</v>
          </cell>
          <cell r="AC299">
            <v>69.333333333333343</v>
          </cell>
          <cell r="AF299">
            <v>250.33333333333331</v>
          </cell>
          <cell r="AG299">
            <v>183.4</v>
          </cell>
          <cell r="AH299">
            <v>66.933333333333309</v>
          </cell>
          <cell r="AI299" t="e">
            <v>#REF!</v>
          </cell>
          <cell r="AK299">
            <v>3585.6666666666665</v>
          </cell>
        </row>
        <row r="300">
          <cell r="F300">
            <v>3058</v>
          </cell>
          <cell r="P300">
            <v>0</v>
          </cell>
          <cell r="S300">
            <v>172.46666666666664</v>
          </cell>
          <cell r="X300">
            <v>142.33666666666667</v>
          </cell>
          <cell r="AC300">
            <v>56.933333333333337</v>
          </cell>
          <cell r="AF300">
            <v>0</v>
          </cell>
          <cell r="AG300">
            <v>0</v>
          </cell>
          <cell r="AH300">
            <v>0</v>
          </cell>
          <cell r="AI300">
            <v>0</v>
          </cell>
          <cell r="AK300">
            <v>0</v>
          </cell>
        </row>
        <row r="301">
          <cell r="F301">
            <v>0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0</v>
          </cell>
          <cell r="V301">
            <v>0</v>
          </cell>
          <cell r="W301">
            <v>0</v>
          </cell>
          <cell r="X301">
            <v>0</v>
          </cell>
          <cell r="Y301">
            <v>0</v>
          </cell>
          <cell r="Z301">
            <v>0</v>
          </cell>
          <cell r="AA301">
            <v>0</v>
          </cell>
          <cell r="AB301">
            <v>0</v>
          </cell>
          <cell r="AC301">
            <v>0</v>
          </cell>
          <cell r="AD301">
            <v>0</v>
          </cell>
          <cell r="AE301">
            <v>0</v>
          </cell>
          <cell r="AF301">
            <v>-3</v>
          </cell>
          <cell r="AG301">
            <v>5</v>
          </cell>
          <cell r="AH301">
            <v>-8</v>
          </cell>
          <cell r="AI301">
            <v>0</v>
          </cell>
          <cell r="AK301">
            <v>-3</v>
          </cell>
        </row>
        <row r="302">
          <cell r="F302">
            <v>69710.157142857148</v>
          </cell>
          <cell r="P302">
            <v>3673.9999999999991</v>
          </cell>
          <cell r="Q302">
            <v>0</v>
          </cell>
          <cell r="R302">
            <v>0</v>
          </cell>
          <cell r="S302">
            <v>5277.0303030303048</v>
          </cell>
          <cell r="T302">
            <v>-710.90664848484835</v>
          </cell>
          <cell r="U302">
            <v>-725.94365454545448</v>
          </cell>
          <cell r="V302">
            <v>0</v>
          </cell>
          <cell r="W302">
            <v>0</v>
          </cell>
          <cell r="X302">
            <v>1818.9696969697004</v>
          </cell>
          <cell r="Y302">
            <v>-549</v>
          </cell>
          <cell r="Z302">
            <v>-479.58636363636367</v>
          </cell>
          <cell r="AA302">
            <v>0</v>
          </cell>
          <cell r="AB302">
            <v>-9</v>
          </cell>
          <cell r="AC302">
            <v>962.42424242423954</v>
          </cell>
          <cell r="AD302">
            <v>-149</v>
          </cell>
          <cell r="AE302">
            <v>-219.28424242424248</v>
          </cell>
          <cell r="AF302">
            <v>2025.4575757575753</v>
          </cell>
          <cell r="AG302">
            <v>1898.4909090909086</v>
          </cell>
          <cell r="AH302">
            <v>127.9666666666667</v>
          </cell>
          <cell r="AI302">
            <v>0</v>
          </cell>
          <cell r="AK302">
            <v>83800.038961038968</v>
          </cell>
        </row>
        <row r="303">
          <cell r="F303">
            <v>97707.728571428568</v>
          </cell>
          <cell r="P303">
            <v>2013.9999999999998</v>
          </cell>
          <cell r="Q303">
            <v>0</v>
          </cell>
          <cell r="R303">
            <v>0</v>
          </cell>
          <cell r="S303">
            <v>4030.5393939393953</v>
          </cell>
          <cell r="T303">
            <v>-568.47210303030295</v>
          </cell>
          <cell r="U303">
            <v>-577.28729090909087</v>
          </cell>
          <cell r="V303">
            <v>0</v>
          </cell>
          <cell r="W303">
            <v>0</v>
          </cell>
          <cell r="X303">
            <v>1804.4396969696979</v>
          </cell>
          <cell r="Y303">
            <v>-330</v>
          </cell>
          <cell r="Z303">
            <v>-462.58636363636367</v>
          </cell>
          <cell r="AA303">
            <v>0</v>
          </cell>
          <cell r="AB303">
            <v>-9</v>
          </cell>
          <cell r="AC303">
            <v>883.61818181818239</v>
          </cell>
          <cell r="AD303">
            <v>-164</v>
          </cell>
          <cell r="AE303">
            <v>-194.01151515151517</v>
          </cell>
          <cell r="AF303">
            <v>964.25757575757552</v>
          </cell>
          <cell r="AG303">
            <v>910.09090909090901</v>
          </cell>
          <cell r="AH303">
            <v>191</v>
          </cell>
          <cell r="AI303">
            <v>0</v>
          </cell>
          <cell r="AK303">
            <v>0</v>
          </cell>
        </row>
        <row r="304">
          <cell r="F304" t="e">
            <v>#REF!</v>
          </cell>
          <cell r="P304">
            <v>1766.6359999999997</v>
          </cell>
          <cell r="Q304">
            <v>0</v>
          </cell>
          <cell r="R304">
            <v>0</v>
          </cell>
          <cell r="S304">
            <v>5902.6712121212113</v>
          </cell>
          <cell r="T304">
            <v>-611.67619393939378</v>
          </cell>
          <cell r="U304">
            <v>-622.76501818181805</v>
          </cell>
          <cell r="V304">
            <v>0</v>
          </cell>
          <cell r="W304">
            <v>0</v>
          </cell>
          <cell r="X304">
            <v>1005.0363636363622</v>
          </cell>
          <cell r="Y304">
            <v>-790</v>
          </cell>
          <cell r="Z304">
            <v>-326.08636363636373</v>
          </cell>
          <cell r="AA304">
            <v>0</v>
          </cell>
          <cell r="AB304">
            <v>0</v>
          </cell>
          <cell r="AC304">
            <v>568.1030303030301</v>
          </cell>
          <cell r="AD304">
            <v>-205</v>
          </cell>
          <cell r="AE304">
            <v>-186.72969696969702</v>
          </cell>
          <cell r="AF304">
            <v>1293.1939393939392</v>
          </cell>
          <cell r="AG304">
            <v>924.99999999999966</v>
          </cell>
          <cell r="AH304">
            <v>191</v>
          </cell>
          <cell r="AI304" t="e">
            <v>#REF!</v>
          </cell>
          <cell r="AK304">
            <v>0</v>
          </cell>
        </row>
        <row r="305">
          <cell r="F305">
            <v>69710.157142857148</v>
          </cell>
          <cell r="G305">
            <v>0</v>
          </cell>
          <cell r="H305">
            <v>0</v>
          </cell>
          <cell r="P305">
            <v>3673.9999999999991</v>
          </cell>
          <cell r="Q305">
            <v>0</v>
          </cell>
          <cell r="R305">
            <v>0</v>
          </cell>
          <cell r="S305">
            <v>5277.0303030303048</v>
          </cell>
          <cell r="T305">
            <v>-710.90664848484835</v>
          </cell>
          <cell r="U305">
            <v>-725.94365454545448</v>
          </cell>
          <cell r="V305">
            <v>0</v>
          </cell>
          <cell r="W305">
            <v>0</v>
          </cell>
          <cell r="X305">
            <v>1818.9696969697004</v>
          </cell>
          <cell r="Y305">
            <v>-549</v>
          </cell>
          <cell r="Z305">
            <v>-479.58636363636367</v>
          </cell>
          <cell r="AA305">
            <v>0</v>
          </cell>
          <cell r="AB305">
            <v>-9</v>
          </cell>
          <cell r="AC305">
            <v>962.42424242423954</v>
          </cell>
          <cell r="AF305">
            <v>2025.4575757575753</v>
          </cell>
          <cell r="AG305">
            <v>1706.4909090909086</v>
          </cell>
          <cell r="AH305">
            <v>318.9666666666667</v>
          </cell>
          <cell r="AI305">
            <v>0</v>
          </cell>
          <cell r="AK305">
            <v>83800.038961038968</v>
          </cell>
        </row>
        <row r="306">
          <cell r="F306">
            <v>0</v>
          </cell>
          <cell r="G306">
            <v>0</v>
          </cell>
          <cell r="H306">
            <v>0</v>
          </cell>
          <cell r="P306">
            <v>2013.9999999999998</v>
          </cell>
          <cell r="Q306">
            <v>0</v>
          </cell>
          <cell r="R306">
            <v>0</v>
          </cell>
          <cell r="S306">
            <v>4030.5393939393953</v>
          </cell>
          <cell r="T306">
            <v>-568.47210303030295</v>
          </cell>
          <cell r="U306">
            <v>-577.28729090909087</v>
          </cell>
          <cell r="V306">
            <v>0</v>
          </cell>
          <cell r="W306">
            <v>0</v>
          </cell>
          <cell r="X306">
            <v>1804.4396969696979</v>
          </cell>
          <cell r="Y306">
            <v>-330</v>
          </cell>
          <cell r="Z306">
            <v>-462.58636363636367</v>
          </cell>
          <cell r="AA306">
            <v>0</v>
          </cell>
          <cell r="AB306">
            <v>-9</v>
          </cell>
          <cell r="AC306">
            <v>883.61818181818239</v>
          </cell>
          <cell r="AF306">
            <v>964.25757575757552</v>
          </cell>
          <cell r="AG306">
            <v>719.22424242424222</v>
          </cell>
          <cell r="AH306">
            <v>245.0333333333333</v>
          </cell>
          <cell r="AI306">
            <v>0</v>
          </cell>
          <cell r="AK306">
            <v>0</v>
          </cell>
        </row>
        <row r="307">
          <cell r="F307">
            <v>0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0</v>
          </cell>
          <cell r="V307">
            <v>0</v>
          </cell>
          <cell r="W307">
            <v>0</v>
          </cell>
          <cell r="X307">
            <v>0</v>
          </cell>
          <cell r="Y307">
            <v>0</v>
          </cell>
          <cell r="Z307">
            <v>0</v>
          </cell>
          <cell r="AA307">
            <v>0</v>
          </cell>
          <cell r="AB307">
            <v>0</v>
          </cell>
          <cell r="AC307">
            <v>0</v>
          </cell>
          <cell r="AD307">
            <v>0</v>
          </cell>
          <cell r="AE307">
            <v>0</v>
          </cell>
          <cell r="AF307">
            <v>0</v>
          </cell>
          <cell r="AG307">
            <v>0</v>
          </cell>
          <cell r="AH307">
            <v>0</v>
          </cell>
          <cell r="AI307">
            <v>0</v>
          </cell>
          <cell r="AK307">
            <v>0</v>
          </cell>
        </row>
        <row r="308">
          <cell r="F308">
            <v>0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0</v>
          </cell>
          <cell r="V308">
            <v>0</v>
          </cell>
          <cell r="W308">
            <v>0</v>
          </cell>
          <cell r="X308">
            <v>0</v>
          </cell>
          <cell r="Y308">
            <v>0</v>
          </cell>
          <cell r="Z308">
            <v>0</v>
          </cell>
          <cell r="AA308">
            <v>0</v>
          </cell>
          <cell r="AB308">
            <v>0</v>
          </cell>
          <cell r="AC308">
            <v>0</v>
          </cell>
          <cell r="AD308">
            <v>0</v>
          </cell>
          <cell r="AE308">
            <v>0</v>
          </cell>
          <cell r="AF308">
            <v>0</v>
          </cell>
          <cell r="AG308">
            <v>0</v>
          </cell>
          <cell r="AH308">
            <v>0</v>
          </cell>
          <cell r="AI308">
            <v>3609</v>
          </cell>
          <cell r="AK308">
            <v>0</v>
          </cell>
        </row>
        <row r="309">
          <cell r="F309">
            <v>0</v>
          </cell>
          <cell r="P309">
            <v>0</v>
          </cell>
          <cell r="S309">
            <v>0</v>
          </cell>
          <cell r="X309">
            <v>0</v>
          </cell>
          <cell r="AC309">
            <v>0</v>
          </cell>
          <cell r="AF309">
            <v>0</v>
          </cell>
          <cell r="AG309">
            <v>0</v>
          </cell>
          <cell r="AH309">
            <v>0</v>
          </cell>
          <cell r="AK309">
            <v>0</v>
          </cell>
        </row>
        <row r="310">
          <cell r="F310">
            <v>69710.157142857148</v>
          </cell>
          <cell r="P310">
            <v>3673.9999999999991</v>
          </cell>
          <cell r="Q310">
            <v>0</v>
          </cell>
          <cell r="R310">
            <v>0</v>
          </cell>
          <cell r="S310">
            <v>5277.0303030303048</v>
          </cell>
          <cell r="T310">
            <v>-710.90664848484835</v>
          </cell>
          <cell r="U310">
            <v>-725.94365454545448</v>
          </cell>
          <cell r="V310">
            <v>0</v>
          </cell>
          <cell r="W310">
            <v>0</v>
          </cell>
          <cell r="X310">
            <v>1818.9696969697004</v>
          </cell>
          <cell r="Y310">
            <v>-549</v>
          </cell>
          <cell r="Z310">
            <v>-479.58636363636367</v>
          </cell>
          <cell r="AA310">
            <v>0</v>
          </cell>
          <cell r="AB310">
            <v>-9</v>
          </cell>
          <cell r="AC310">
            <v>962.42424242423954</v>
          </cell>
          <cell r="AD310">
            <v>-149</v>
          </cell>
          <cell r="AE310">
            <v>-219.28424242424248</v>
          </cell>
          <cell r="AF310">
            <v>2025.4575757575753</v>
          </cell>
          <cell r="AG310">
            <v>1706.4909090909086</v>
          </cell>
          <cell r="AH310">
            <v>318.9666666666667</v>
          </cell>
          <cell r="AI310">
            <v>0</v>
          </cell>
          <cell r="AK310">
            <v>83800.038961038968</v>
          </cell>
        </row>
        <row r="311">
          <cell r="F311">
            <v>97707.728571428568</v>
          </cell>
          <cell r="P311">
            <v>2013.9999999999998</v>
          </cell>
          <cell r="Q311">
            <v>0</v>
          </cell>
          <cell r="R311">
            <v>0</v>
          </cell>
          <cell r="S311">
            <v>4030.5393939393953</v>
          </cell>
          <cell r="T311">
            <v>-568.47210303030295</v>
          </cell>
          <cell r="U311">
            <v>-577.28729090909087</v>
          </cell>
          <cell r="V311">
            <v>0</v>
          </cell>
          <cell r="W311">
            <v>0</v>
          </cell>
          <cell r="X311">
            <v>1804.4396969696979</v>
          </cell>
          <cell r="Y311">
            <v>-330</v>
          </cell>
          <cell r="Z311">
            <v>-462.58636363636367</v>
          </cell>
          <cell r="AA311">
            <v>0</v>
          </cell>
          <cell r="AB311">
            <v>-9</v>
          </cell>
          <cell r="AC311">
            <v>883.61818181818239</v>
          </cell>
          <cell r="AD311">
            <v>-164</v>
          </cell>
          <cell r="AE311">
            <v>-194.01151515151517</v>
          </cell>
          <cell r="AF311">
            <v>964.25757575757552</v>
          </cell>
          <cell r="AG311">
            <v>719.22424242424222</v>
          </cell>
          <cell r="AH311">
            <v>245.0333333333333</v>
          </cell>
          <cell r="AI311">
            <v>0</v>
          </cell>
          <cell r="AK311">
            <v>0</v>
          </cell>
        </row>
        <row r="312">
          <cell r="P312">
            <v>0</v>
          </cell>
          <cell r="AK312">
            <v>0</v>
          </cell>
        </row>
        <row r="313">
          <cell r="P313">
            <v>0</v>
          </cell>
          <cell r="S313">
            <v>0</v>
          </cell>
          <cell r="AI313">
            <v>0</v>
          </cell>
          <cell r="AK313">
            <v>0</v>
          </cell>
        </row>
        <row r="314">
          <cell r="F314">
            <v>3480</v>
          </cell>
          <cell r="S314">
            <v>0</v>
          </cell>
          <cell r="AK314">
            <v>3480</v>
          </cell>
        </row>
        <row r="315">
          <cell r="F315">
            <v>4000</v>
          </cell>
          <cell r="P315">
            <v>1766.6359999999997</v>
          </cell>
          <cell r="Q315">
            <v>0</v>
          </cell>
          <cell r="R315">
            <v>0</v>
          </cell>
          <cell r="S315">
            <v>0</v>
          </cell>
          <cell r="T315">
            <v>-611.67619393939378</v>
          </cell>
          <cell r="U315">
            <v>-622.76501818181805</v>
          </cell>
          <cell r="V315">
            <v>0</v>
          </cell>
          <cell r="W315">
            <v>0</v>
          </cell>
          <cell r="X315">
            <v>1005.0363636363622</v>
          </cell>
          <cell r="Y315">
            <v>-790</v>
          </cell>
          <cell r="Z315">
            <v>-326.08636363636373</v>
          </cell>
          <cell r="AA315">
            <v>0</v>
          </cell>
          <cell r="AB315">
            <v>0</v>
          </cell>
          <cell r="AC315">
            <v>568.1030303030301</v>
          </cell>
          <cell r="AD315">
            <v>-205</v>
          </cell>
          <cell r="AE315">
            <v>-186.72969696969702</v>
          </cell>
          <cell r="AF315">
            <v>1293.1939393939392</v>
          </cell>
          <cell r="AG315">
            <v>924.99999999999966</v>
          </cell>
          <cell r="AH315">
            <v>368.19393939393956</v>
          </cell>
          <cell r="AI315" t="e">
            <v>#REF!</v>
          </cell>
          <cell r="AK315">
            <v>4000</v>
          </cell>
        </row>
        <row r="316">
          <cell r="F316">
            <v>0</v>
          </cell>
          <cell r="S316">
            <v>0</v>
          </cell>
          <cell r="AK316">
            <v>0</v>
          </cell>
        </row>
        <row r="317">
          <cell r="F317">
            <v>0</v>
          </cell>
          <cell r="AK317">
            <v>0</v>
          </cell>
        </row>
        <row r="318">
          <cell r="AK318">
            <v>0</v>
          </cell>
        </row>
        <row r="319">
          <cell r="AK319">
            <v>0</v>
          </cell>
        </row>
        <row r="320">
          <cell r="S320">
            <v>0</v>
          </cell>
          <cell r="AK320">
            <v>0</v>
          </cell>
        </row>
        <row r="321">
          <cell r="F321">
            <v>69710.157142857148</v>
          </cell>
          <cell r="P321">
            <v>3673.9999999999991</v>
          </cell>
          <cell r="Q321">
            <v>0</v>
          </cell>
          <cell r="R321">
            <v>0</v>
          </cell>
          <cell r="S321">
            <v>5277.0303030303048</v>
          </cell>
          <cell r="T321">
            <v>-710.90664848484835</v>
          </cell>
          <cell r="U321">
            <v>-725.94365454545448</v>
          </cell>
          <cell r="V321">
            <v>0</v>
          </cell>
          <cell r="W321">
            <v>0</v>
          </cell>
          <cell r="X321">
            <v>1818.9696969697004</v>
          </cell>
          <cell r="Y321">
            <v>-549</v>
          </cell>
          <cell r="Z321">
            <v>-479.58636363636367</v>
          </cell>
          <cell r="AA321">
            <v>0</v>
          </cell>
          <cell r="AB321">
            <v>-9</v>
          </cell>
          <cell r="AC321">
            <v>962.42424242423954</v>
          </cell>
          <cell r="AD321">
            <v>-149</v>
          </cell>
          <cell r="AE321">
            <v>-219.28424242424248</v>
          </cell>
          <cell r="AF321">
            <v>2025.4575757575753</v>
          </cell>
          <cell r="AG321">
            <v>1706.4909090909086</v>
          </cell>
          <cell r="AH321">
            <v>318.9666666666667</v>
          </cell>
          <cell r="AK321">
            <v>83800.038961038968</v>
          </cell>
        </row>
        <row r="322">
          <cell r="F322">
            <v>97707.728571428568</v>
          </cell>
          <cell r="P322">
            <v>2013.9999999999998</v>
          </cell>
          <cell r="Q322">
            <v>0</v>
          </cell>
          <cell r="R322">
            <v>0</v>
          </cell>
          <cell r="S322">
            <v>4030.5393939393953</v>
          </cell>
          <cell r="T322">
            <v>-568.47210303030295</v>
          </cell>
          <cell r="U322">
            <v>-577.28729090909087</v>
          </cell>
          <cell r="V322">
            <v>0</v>
          </cell>
          <cell r="W322">
            <v>0</v>
          </cell>
          <cell r="X322">
            <v>1804.4396969696979</v>
          </cell>
          <cell r="Y322">
            <v>-330</v>
          </cell>
          <cell r="Z322">
            <v>-462.58636363636367</v>
          </cell>
          <cell r="AA322">
            <v>0</v>
          </cell>
          <cell r="AB322">
            <v>-9</v>
          </cell>
          <cell r="AC322">
            <v>883.61818181818239</v>
          </cell>
          <cell r="AD322">
            <v>-164</v>
          </cell>
          <cell r="AE322">
            <v>-194.01151515151517</v>
          </cell>
          <cell r="AF322">
            <v>964.25757575757552</v>
          </cell>
          <cell r="AG322">
            <v>719.22424242424222</v>
          </cell>
          <cell r="AH322">
            <v>245.0333333333333</v>
          </cell>
          <cell r="AK322">
            <v>107892.58341991341</v>
          </cell>
        </row>
        <row r="324">
          <cell r="AI324">
            <v>6683.5069999999996</v>
          </cell>
          <cell r="AK324" t="e">
            <v>#REF!</v>
          </cell>
        </row>
        <row r="325">
          <cell r="F325">
            <v>148</v>
          </cell>
          <cell r="P325">
            <v>293</v>
          </cell>
          <cell r="S325">
            <v>518</v>
          </cell>
          <cell r="X325">
            <v>175</v>
          </cell>
          <cell r="AC325">
            <v>146</v>
          </cell>
          <cell r="AF325">
            <v>472</v>
          </cell>
          <cell r="AG325">
            <v>390</v>
          </cell>
          <cell r="AH325">
            <v>82</v>
          </cell>
          <cell r="AI325">
            <v>1868</v>
          </cell>
          <cell r="AK325" t="e">
            <v>#REF!</v>
          </cell>
        </row>
        <row r="326">
          <cell r="AI326" t="e">
            <v>#REF!</v>
          </cell>
          <cell r="AK326" t="e">
            <v>#REF!</v>
          </cell>
        </row>
        <row r="327">
          <cell r="AI327">
            <v>721.80000000000007</v>
          </cell>
          <cell r="AK327" t="e">
            <v>#REF!</v>
          </cell>
        </row>
        <row r="328">
          <cell r="AI328">
            <v>12</v>
          </cell>
          <cell r="AK328" t="e">
            <v>#REF!</v>
          </cell>
        </row>
        <row r="329">
          <cell r="AI329" t="e">
            <v>#REF!</v>
          </cell>
          <cell r="AK329" t="e">
            <v>#REF!</v>
          </cell>
        </row>
        <row r="330">
          <cell r="AI330">
            <v>3500</v>
          </cell>
          <cell r="AJ330">
            <v>2455</v>
          </cell>
          <cell r="AK330">
            <v>6760.8399999999992</v>
          </cell>
          <cell r="AM330">
            <v>5000.8799999999992</v>
          </cell>
        </row>
        <row r="331">
          <cell r="F331">
            <v>160</v>
          </cell>
          <cell r="P331">
            <v>326</v>
          </cell>
          <cell r="S331">
            <v>523</v>
          </cell>
          <cell r="X331">
            <v>174</v>
          </cell>
          <cell r="AC331">
            <v>147</v>
          </cell>
          <cell r="AF331">
            <v>480</v>
          </cell>
          <cell r="AG331">
            <v>480</v>
          </cell>
          <cell r="AH331">
            <v>0</v>
          </cell>
          <cell r="AI331">
            <v>0</v>
          </cell>
          <cell r="AJ331">
            <v>2455</v>
          </cell>
          <cell r="AK331">
            <v>1910</v>
          </cell>
          <cell r="AM331">
            <v>1430</v>
          </cell>
        </row>
        <row r="332">
          <cell r="F332">
            <v>160</v>
          </cell>
          <cell r="P332">
            <v>319</v>
          </cell>
          <cell r="S332">
            <v>425</v>
          </cell>
          <cell r="X332">
            <v>175</v>
          </cell>
          <cell r="AC332">
            <v>147</v>
          </cell>
          <cell r="AF332">
            <v>480</v>
          </cell>
          <cell r="AG332">
            <v>418</v>
          </cell>
          <cell r="AH332">
            <v>62</v>
          </cell>
          <cell r="AI332">
            <v>538</v>
          </cell>
          <cell r="AJ332">
            <v>36</v>
          </cell>
          <cell r="AK332">
            <v>6362.1571428571433</v>
          </cell>
          <cell r="AM332">
            <v>6362.1571428571433</v>
          </cell>
        </row>
        <row r="333">
          <cell r="AI333" t="e">
            <v>#REF!</v>
          </cell>
          <cell r="AJ333">
            <v>36</v>
          </cell>
          <cell r="AK333">
            <v>660.3</v>
          </cell>
          <cell r="AM333">
            <v>660.3</v>
          </cell>
        </row>
        <row r="334">
          <cell r="AI334">
            <v>0</v>
          </cell>
          <cell r="AJ334">
            <v>36</v>
          </cell>
          <cell r="AK334">
            <v>-3</v>
          </cell>
          <cell r="AM334">
            <v>0</v>
          </cell>
        </row>
        <row r="335">
          <cell r="AI335">
            <v>5357.15</v>
          </cell>
          <cell r="AJ335">
            <v>36</v>
          </cell>
          <cell r="AK335">
            <v>1380.8571428571431</v>
          </cell>
          <cell r="AM335">
            <v>1380.8571428571431</v>
          </cell>
        </row>
        <row r="336">
          <cell r="AI336">
            <v>4025.8545454545456</v>
          </cell>
          <cell r="AK336">
            <v>3500</v>
          </cell>
          <cell r="AM336">
            <v>3500</v>
          </cell>
        </row>
        <row r="337">
          <cell r="AI337">
            <v>0</v>
          </cell>
          <cell r="AK337">
            <v>0</v>
          </cell>
          <cell r="AM337">
            <v>3500</v>
          </cell>
        </row>
        <row r="338">
          <cell r="AI338">
            <v>0</v>
          </cell>
          <cell r="AK338">
            <v>821</v>
          </cell>
          <cell r="AM338">
            <v>821</v>
          </cell>
        </row>
        <row r="339">
          <cell r="AI339">
            <v>0</v>
          </cell>
          <cell r="AK339">
            <v>3580</v>
          </cell>
          <cell r="AM339">
            <v>1200</v>
          </cell>
        </row>
        <row r="340">
          <cell r="AI340">
            <v>4672</v>
          </cell>
          <cell r="AK340">
            <v>0</v>
          </cell>
          <cell r="AM340">
            <v>0</v>
          </cell>
        </row>
        <row r="341">
          <cell r="AI341">
            <v>1640</v>
          </cell>
          <cell r="AK341">
            <v>8743</v>
          </cell>
          <cell r="AM341">
            <v>7882</v>
          </cell>
        </row>
        <row r="342">
          <cell r="AI342">
            <v>952</v>
          </cell>
          <cell r="AK342">
            <v>4839.181818181818</v>
          </cell>
          <cell r="AM342">
            <v>4100.090909090909</v>
          </cell>
        </row>
        <row r="343">
          <cell r="AI343">
            <v>1370</v>
          </cell>
          <cell r="AK343">
            <v>0</v>
          </cell>
          <cell r="AM343">
            <v>0</v>
          </cell>
        </row>
        <row r="344">
          <cell r="AI344">
            <v>710</v>
          </cell>
          <cell r="AK344">
            <v>0</v>
          </cell>
          <cell r="AM344">
            <v>0</v>
          </cell>
        </row>
        <row r="345">
          <cell r="AI345">
            <v>0</v>
          </cell>
          <cell r="AK345">
            <v>0</v>
          </cell>
          <cell r="AM345">
            <v>0</v>
          </cell>
        </row>
        <row r="346">
          <cell r="AI346">
            <v>4</v>
          </cell>
          <cell r="AK346">
            <v>4987</v>
          </cell>
          <cell r="AM346">
            <v>4385</v>
          </cell>
        </row>
        <row r="347">
          <cell r="AI347">
            <v>814.4</v>
          </cell>
          <cell r="AK347">
            <v>1860</v>
          </cell>
          <cell r="AM347">
            <v>1340</v>
          </cell>
        </row>
        <row r="348">
          <cell r="P348">
            <v>225</v>
          </cell>
          <cell r="S348">
            <v>296</v>
          </cell>
          <cell r="X348">
            <v>56</v>
          </cell>
          <cell r="AC348">
            <v>-4.9636363636363825</v>
          </cell>
          <cell r="AF348">
            <v>800.72727272727275</v>
          </cell>
          <cell r="AG348">
            <v>801</v>
          </cell>
          <cell r="AH348">
            <v>-0.27272727272728048</v>
          </cell>
          <cell r="AI348">
            <v>1372.7636363636364</v>
          </cell>
          <cell r="AK348">
            <v>1033</v>
          </cell>
          <cell r="AM348">
            <v>1017</v>
          </cell>
        </row>
        <row r="349">
          <cell r="AI349">
            <v>0</v>
          </cell>
          <cell r="AK349">
            <v>1110</v>
          </cell>
          <cell r="AM349">
            <v>1041</v>
          </cell>
        </row>
        <row r="350">
          <cell r="F350">
            <v>33</v>
          </cell>
          <cell r="P350">
            <v>0</v>
          </cell>
          <cell r="S350">
            <v>0</v>
          </cell>
          <cell r="X350">
            <v>0</v>
          </cell>
          <cell r="AC350">
            <v>0</v>
          </cell>
          <cell r="AF350">
            <v>0</v>
          </cell>
          <cell r="AG350">
            <v>0</v>
          </cell>
          <cell r="AH350">
            <v>0</v>
          </cell>
          <cell r="AI350">
            <v>389</v>
          </cell>
          <cell r="AK350">
            <v>984</v>
          </cell>
        </row>
        <row r="351">
          <cell r="AI351">
            <v>295</v>
          </cell>
          <cell r="AK351">
            <v>0</v>
          </cell>
          <cell r="AM351">
            <v>0</v>
          </cell>
        </row>
        <row r="352">
          <cell r="AI352">
            <v>0</v>
          </cell>
          <cell r="AK352">
            <v>20</v>
          </cell>
          <cell r="AM352">
            <v>20</v>
          </cell>
        </row>
        <row r="353">
          <cell r="AI353">
            <v>0</v>
          </cell>
          <cell r="AK353">
            <v>3334.333333333333</v>
          </cell>
          <cell r="AM353">
            <v>2433.6666666666665</v>
          </cell>
        </row>
        <row r="354">
          <cell r="P354">
            <v>225</v>
          </cell>
          <cell r="S354">
            <v>296</v>
          </cell>
          <cell r="X354">
            <v>56</v>
          </cell>
          <cell r="AC354">
            <v>-538.90909090909088</v>
          </cell>
          <cell r="AF354">
            <v>245.09090909090912</v>
          </cell>
          <cell r="AG354">
            <v>-127.90909090909091</v>
          </cell>
          <cell r="AH354">
            <v>373</v>
          </cell>
          <cell r="AI354">
            <v>5343.4693333333335</v>
          </cell>
          <cell r="AK354">
            <v>283.18181818181824</v>
          </cell>
          <cell r="AM354">
            <v>2435.6666666666665</v>
          </cell>
        </row>
        <row r="355">
          <cell r="P355">
            <v>225</v>
          </cell>
          <cell r="S355">
            <v>296</v>
          </cell>
          <cell r="X355">
            <v>56</v>
          </cell>
          <cell r="AC355">
            <v>-12.781818181818153</v>
          </cell>
          <cell r="AF355">
            <v>13.290909090909111</v>
          </cell>
          <cell r="AG355">
            <v>13.090909090909093</v>
          </cell>
          <cell r="AH355">
            <v>0.20000000000001705</v>
          </cell>
          <cell r="AI355">
            <v>256.43600000000032</v>
          </cell>
          <cell r="AK355">
            <v>0</v>
          </cell>
        </row>
        <row r="356">
          <cell r="F356">
            <v>0</v>
          </cell>
          <cell r="P356">
            <v>0</v>
          </cell>
          <cell r="S356">
            <v>0</v>
          </cell>
          <cell r="X356">
            <v>0</v>
          </cell>
          <cell r="AC356">
            <v>0</v>
          </cell>
          <cell r="AF356">
            <v>0</v>
          </cell>
          <cell r="AG356">
            <v>0</v>
          </cell>
          <cell r="AH356">
            <v>0</v>
          </cell>
          <cell r="AI356">
            <v>595.26666666666665</v>
          </cell>
          <cell r="AK356">
            <v>358</v>
          </cell>
          <cell r="AM356">
            <v>358</v>
          </cell>
        </row>
        <row r="357">
          <cell r="F357">
            <v>0</v>
          </cell>
          <cell r="P357">
            <v>0</v>
          </cell>
          <cell r="S357">
            <v>0</v>
          </cell>
          <cell r="X357">
            <v>0</v>
          </cell>
          <cell r="AC357">
            <v>0</v>
          </cell>
          <cell r="AF357">
            <v>0</v>
          </cell>
          <cell r="AG357">
            <v>0</v>
          </cell>
          <cell r="AH357">
            <v>0</v>
          </cell>
          <cell r="AI357">
            <v>4491.7666666666664</v>
          </cell>
          <cell r="AK357">
            <v>193</v>
          </cell>
          <cell r="AM357">
            <v>193</v>
          </cell>
        </row>
        <row r="358">
          <cell r="F358">
            <v>0</v>
          </cell>
          <cell r="P358">
            <v>-771</v>
          </cell>
          <cell r="S358">
            <v>-3877</v>
          </cell>
          <cell r="T358">
            <v>162.88</v>
          </cell>
          <cell r="U358">
            <v>855.12</v>
          </cell>
          <cell r="X358">
            <v>280</v>
          </cell>
          <cell r="Y358">
            <v>404</v>
          </cell>
          <cell r="Z358">
            <v>166</v>
          </cell>
          <cell r="AC358">
            <v>556</v>
          </cell>
          <cell r="AD358">
            <v>336</v>
          </cell>
          <cell r="AE358">
            <v>305</v>
          </cell>
          <cell r="AF358">
            <v>521</v>
          </cell>
          <cell r="AG358">
            <v>470</v>
          </cell>
          <cell r="AH358">
            <v>51</v>
          </cell>
          <cell r="AI358">
            <v>-3281</v>
          </cell>
          <cell r="AK358">
            <v>0</v>
          </cell>
          <cell r="AM358">
            <v>0</v>
          </cell>
        </row>
        <row r="359">
          <cell r="AK359">
            <v>0</v>
          </cell>
          <cell r="AM359">
            <v>0</v>
          </cell>
        </row>
        <row r="360">
          <cell r="AJ360">
            <v>-2491</v>
          </cell>
          <cell r="AK360">
            <v>5229.0333333333338</v>
          </cell>
          <cell r="AM360" t="e">
            <v>#REF!</v>
          </cell>
        </row>
        <row r="361">
          <cell r="AJ361">
            <v>-2491</v>
          </cell>
          <cell r="AK361">
            <v>441.66666666666663</v>
          </cell>
          <cell r="AM361" t="e">
            <v>#REF!</v>
          </cell>
        </row>
        <row r="362">
          <cell r="AK362">
            <v>1201.7</v>
          </cell>
        </row>
        <row r="363">
          <cell r="AK363">
            <v>3585.6666666666665</v>
          </cell>
        </row>
        <row r="364">
          <cell r="F364">
            <v>0</v>
          </cell>
          <cell r="P364">
            <v>0</v>
          </cell>
          <cell r="S364">
            <v>0</v>
          </cell>
          <cell r="T364">
            <v>162.88</v>
          </cell>
          <cell r="U364">
            <v>855.12</v>
          </cell>
          <cell r="X364">
            <v>344</v>
          </cell>
          <cell r="Y364">
            <v>304</v>
          </cell>
          <cell r="Z364">
            <v>265</v>
          </cell>
          <cell r="AC364">
            <v>357</v>
          </cell>
          <cell r="AD364">
            <v>213</v>
          </cell>
          <cell r="AE364">
            <v>314</v>
          </cell>
          <cell r="AF364">
            <v>-335</v>
          </cell>
          <cell r="AG364">
            <v>-335</v>
          </cell>
          <cell r="AH364">
            <v>0</v>
          </cell>
          <cell r="AK364">
            <v>375</v>
          </cell>
          <cell r="AM364">
            <v>710</v>
          </cell>
        </row>
        <row r="365">
          <cell r="F365">
            <v>0</v>
          </cell>
          <cell r="P365">
            <v>-453</v>
          </cell>
          <cell r="S365">
            <v>-2416</v>
          </cell>
          <cell r="T365">
            <v>160</v>
          </cell>
          <cell r="U365">
            <v>840</v>
          </cell>
          <cell r="X365">
            <v>31</v>
          </cell>
          <cell r="Y365">
            <v>223</v>
          </cell>
          <cell r="Z365">
            <v>314</v>
          </cell>
          <cell r="AC365">
            <v>112</v>
          </cell>
          <cell r="AD365">
            <v>241</v>
          </cell>
          <cell r="AE365">
            <v>286</v>
          </cell>
          <cell r="AF365">
            <v>-54</v>
          </cell>
          <cell r="AG365">
            <v>-54</v>
          </cell>
          <cell r="AH365">
            <v>0</v>
          </cell>
          <cell r="AK365">
            <v>-2779</v>
          </cell>
          <cell r="AM365">
            <v>-2725</v>
          </cell>
        </row>
        <row r="367">
          <cell r="F367" t="e">
            <v>#REF!</v>
          </cell>
        </row>
        <row r="373">
          <cell r="F373">
            <v>0</v>
          </cell>
        </row>
        <row r="374">
          <cell r="F374">
            <v>0</v>
          </cell>
        </row>
        <row r="381">
          <cell r="F381" t="str">
            <v>лютий</v>
          </cell>
          <cell r="P381" t="str">
            <v>лютий</v>
          </cell>
          <cell r="X381" t="str">
            <v>лютий</v>
          </cell>
          <cell r="AC381" t="str">
            <v>лютий</v>
          </cell>
        </row>
        <row r="382">
          <cell r="F382" t="str">
            <v>АППАРАТ</v>
          </cell>
          <cell r="P382" t="str">
            <v>ККМ</v>
          </cell>
          <cell r="X382" t="str">
            <v>ТЕЦ5</v>
          </cell>
          <cell r="AC382" t="str">
            <v>ТЕЦ6</v>
          </cell>
          <cell r="AI382" t="str">
            <v>АК "КЕ"</v>
          </cell>
          <cell r="AJ382" t="str">
            <v>Е/Е</v>
          </cell>
        </row>
        <row r="383">
          <cell r="F383" t="str">
            <v>ПЛАН</v>
          </cell>
          <cell r="P383" t="str">
            <v>ПЛАН</v>
          </cell>
          <cell r="X383" t="str">
            <v>ПЛАН</v>
          </cell>
          <cell r="AC383" t="str">
            <v>ПЛАН</v>
          </cell>
          <cell r="AI383" t="str">
            <v>ПЛАН</v>
          </cell>
          <cell r="AJ383" t="str">
            <v>ПЛАН</v>
          </cell>
        </row>
        <row r="384">
          <cell r="F384">
            <v>164.3</v>
          </cell>
          <cell r="G384">
            <v>96</v>
          </cell>
          <cell r="H384">
            <v>96</v>
          </cell>
          <cell r="P384">
            <v>14.333333333333332</v>
          </cell>
          <cell r="S384">
            <v>14.333333333333332</v>
          </cell>
          <cell r="X384">
            <v>182</v>
          </cell>
          <cell r="Y384">
            <v>129</v>
          </cell>
          <cell r="Z384">
            <v>129</v>
          </cell>
          <cell r="AC384">
            <v>323.66666666666674</v>
          </cell>
          <cell r="AD384">
            <v>170</v>
          </cell>
          <cell r="AE384">
            <v>169</v>
          </cell>
          <cell r="AI384">
            <v>735.30000000000018</v>
          </cell>
          <cell r="AJ384">
            <v>564.33333333333326</v>
          </cell>
          <cell r="AK384">
            <v>421.33333333333331</v>
          </cell>
        </row>
        <row r="385">
          <cell r="F385" t="str">
            <v>лютий</v>
          </cell>
          <cell r="G385">
            <v>17</v>
          </cell>
          <cell r="P385" t="str">
            <v>лютий</v>
          </cell>
          <cell r="X385" t="str">
            <v>лютий</v>
          </cell>
          <cell r="Y385">
            <v>0</v>
          </cell>
          <cell r="AC385" t="str">
            <v>лютий</v>
          </cell>
          <cell r="AD385">
            <v>2</v>
          </cell>
          <cell r="AI385">
            <v>46</v>
          </cell>
          <cell r="AJ385">
            <v>22</v>
          </cell>
        </row>
        <row r="386">
          <cell r="F386" t="str">
            <v>АППАРАТ</v>
          </cell>
          <cell r="G386">
            <v>0</v>
          </cell>
          <cell r="P386" t="str">
            <v>ККМ</v>
          </cell>
          <cell r="X386" t="str">
            <v>ТЕЦ5</v>
          </cell>
          <cell r="Y386">
            <v>104</v>
          </cell>
          <cell r="AC386" t="str">
            <v>ТЕЦ6</v>
          </cell>
          <cell r="AD386">
            <v>147</v>
          </cell>
          <cell r="AI386">
            <v>428</v>
          </cell>
          <cell r="AJ386">
            <v>251.66666666666669</v>
          </cell>
          <cell r="AK386" t="str">
            <v>АК "КЕ"</v>
          </cell>
          <cell r="AL386" t="str">
            <v>Е/Е</v>
          </cell>
        </row>
        <row r="387">
          <cell r="F387" t="str">
            <v>ПЛАН</v>
          </cell>
          <cell r="G387">
            <v>0</v>
          </cell>
          <cell r="P387" t="str">
            <v>ПЛАН</v>
          </cell>
          <cell r="X387" t="str">
            <v>ПЛАН</v>
          </cell>
          <cell r="Y387">
            <v>0</v>
          </cell>
          <cell r="AC387" t="str">
            <v>ПЛАН</v>
          </cell>
          <cell r="AD387">
            <v>13</v>
          </cell>
          <cell r="AI387">
            <v>33.666666666666671</v>
          </cell>
          <cell r="AJ387">
            <v>18</v>
          </cell>
          <cell r="AK387" t="str">
            <v>ПЛАН</v>
          </cell>
          <cell r="AL387" t="str">
            <v>ПЛАН</v>
          </cell>
        </row>
        <row r="388">
          <cell r="F388">
            <v>164.3</v>
          </cell>
          <cell r="G388">
            <v>56</v>
          </cell>
          <cell r="H388">
            <v>56</v>
          </cell>
          <cell r="P388">
            <v>14.333333333333332</v>
          </cell>
          <cell r="S388">
            <v>14.333333333333332</v>
          </cell>
          <cell r="X388">
            <v>182</v>
          </cell>
          <cell r="Y388">
            <v>97</v>
          </cell>
          <cell r="Z388">
            <v>97</v>
          </cell>
          <cell r="AC388">
            <v>323.66666666666674</v>
          </cell>
          <cell r="AD388">
            <v>131</v>
          </cell>
          <cell r="AE388">
            <v>130</v>
          </cell>
          <cell r="AI388">
            <v>26</v>
          </cell>
          <cell r="AJ388">
            <v>18</v>
          </cell>
          <cell r="AK388">
            <v>735.30000000000018</v>
          </cell>
          <cell r="AL388">
            <v>469.33333333333337</v>
          </cell>
          <cell r="AM388">
            <v>312.33333333333331</v>
          </cell>
        </row>
        <row r="389">
          <cell r="F389">
            <v>29</v>
          </cell>
          <cell r="G389">
            <v>10</v>
          </cell>
          <cell r="H389">
            <v>51</v>
          </cell>
          <cell r="P389">
            <v>0</v>
          </cell>
          <cell r="S389">
            <v>14.333333333333332</v>
          </cell>
          <cell r="X389">
            <v>0</v>
          </cell>
          <cell r="Y389">
            <v>0</v>
          </cell>
          <cell r="Z389">
            <v>76</v>
          </cell>
          <cell r="AC389">
            <v>3.6666666666666665</v>
          </cell>
          <cell r="AD389">
            <v>1</v>
          </cell>
          <cell r="AE389">
            <v>147</v>
          </cell>
          <cell r="AI389">
            <v>120.63333333333333</v>
          </cell>
          <cell r="AJ389">
            <v>73</v>
          </cell>
          <cell r="AK389">
            <v>46</v>
          </cell>
          <cell r="AL389">
            <v>14</v>
          </cell>
          <cell r="AM389">
            <v>303.33333333333326</v>
          </cell>
        </row>
        <row r="390">
          <cell r="F390">
            <v>0</v>
          </cell>
          <cell r="G390">
            <v>0</v>
          </cell>
          <cell r="P390">
            <v>0.66666666666666663</v>
          </cell>
          <cell r="X390">
            <v>146.66666666666666</v>
          </cell>
          <cell r="Y390">
            <v>78</v>
          </cell>
          <cell r="AC390">
            <v>280.66666666666669</v>
          </cell>
          <cell r="AD390">
            <v>113</v>
          </cell>
          <cell r="AI390">
            <v>8.6666666666666661</v>
          </cell>
          <cell r="AJ390">
            <v>0</v>
          </cell>
          <cell r="AK390">
            <v>428</v>
          </cell>
          <cell r="AL390">
            <v>191.66666666666669</v>
          </cell>
        </row>
        <row r="391">
          <cell r="F391">
            <v>0</v>
          </cell>
          <cell r="G391">
            <v>0</v>
          </cell>
          <cell r="P391">
            <v>2</v>
          </cell>
          <cell r="X391">
            <v>0</v>
          </cell>
          <cell r="Y391">
            <v>0</v>
          </cell>
          <cell r="AC391">
            <v>25</v>
          </cell>
          <cell r="AD391">
            <v>10</v>
          </cell>
          <cell r="AI391">
            <v>22</v>
          </cell>
          <cell r="AJ391">
            <v>15.333333333333332</v>
          </cell>
          <cell r="AK391">
            <v>33.666666666666671</v>
          </cell>
          <cell r="AL391">
            <v>15</v>
          </cell>
        </row>
        <row r="392">
          <cell r="F392">
            <v>0</v>
          </cell>
          <cell r="G392">
            <v>0</v>
          </cell>
          <cell r="P392">
            <v>0</v>
          </cell>
          <cell r="X392">
            <v>25.333333333333332</v>
          </cell>
          <cell r="Y392">
            <v>14</v>
          </cell>
          <cell r="AC392">
            <v>0.66666666666666663</v>
          </cell>
          <cell r="AD392">
            <v>0</v>
          </cell>
          <cell r="AI392">
            <v>5.333333333333333</v>
          </cell>
          <cell r="AJ392">
            <v>3</v>
          </cell>
          <cell r="AK392">
            <v>26</v>
          </cell>
          <cell r="AL392">
            <v>14</v>
          </cell>
        </row>
        <row r="393">
          <cell r="F393">
            <v>120.63333333333333</v>
          </cell>
          <cell r="G393">
            <v>41</v>
          </cell>
          <cell r="P393">
            <v>0</v>
          </cell>
          <cell r="X393">
            <v>0</v>
          </cell>
          <cell r="Y393">
            <v>0</v>
          </cell>
          <cell r="AC393">
            <v>0</v>
          </cell>
          <cell r="AD393">
            <v>0</v>
          </cell>
          <cell r="AI393">
            <v>4.6666666666666661</v>
          </cell>
          <cell r="AJ393">
            <v>4.333333333333333</v>
          </cell>
          <cell r="AK393">
            <v>120.63333333333333</v>
          </cell>
          <cell r="AL393">
            <v>43</v>
          </cell>
        </row>
        <row r="394">
          <cell r="F394">
            <v>8.6666666666666661</v>
          </cell>
          <cell r="G394">
            <v>3</v>
          </cell>
          <cell r="P394">
            <v>0</v>
          </cell>
          <cell r="X394">
            <v>0</v>
          </cell>
          <cell r="Y394">
            <v>0</v>
          </cell>
          <cell r="AC394">
            <v>0</v>
          </cell>
          <cell r="AD394">
            <v>0</v>
          </cell>
          <cell r="AI394">
            <v>26</v>
          </cell>
          <cell r="AJ394">
            <v>16</v>
          </cell>
          <cell r="AK394">
            <v>8.6666666666666661</v>
          </cell>
          <cell r="AL394">
            <v>0</v>
          </cell>
        </row>
        <row r="395">
          <cell r="F395">
            <v>0</v>
          </cell>
          <cell r="G395">
            <v>0</v>
          </cell>
          <cell r="P395">
            <v>5.333333333333333</v>
          </cell>
          <cell r="X395">
            <v>0</v>
          </cell>
          <cell r="Y395">
            <v>0</v>
          </cell>
          <cell r="AC395">
            <v>0</v>
          </cell>
          <cell r="AD395">
            <v>0</v>
          </cell>
          <cell r="AI395">
            <v>0</v>
          </cell>
          <cell r="AK395">
            <v>22</v>
          </cell>
          <cell r="AL395">
            <v>15.333333333333332</v>
          </cell>
        </row>
        <row r="396">
          <cell r="F396">
            <v>5.333333333333333</v>
          </cell>
          <cell r="G396">
            <v>2</v>
          </cell>
          <cell r="P396">
            <v>0</v>
          </cell>
          <cell r="X396">
            <v>0</v>
          </cell>
          <cell r="Y396">
            <v>0</v>
          </cell>
          <cell r="AC396">
            <v>0</v>
          </cell>
          <cell r="AD396">
            <v>0</v>
          </cell>
          <cell r="AI396">
            <v>587.33333333333337</v>
          </cell>
          <cell r="AJ396">
            <v>414.5</v>
          </cell>
          <cell r="AK396">
            <v>5.333333333333333</v>
          </cell>
          <cell r="AL396">
            <v>2</v>
          </cell>
        </row>
        <row r="397">
          <cell r="F397">
            <v>0.33333333333333331</v>
          </cell>
          <cell r="G397">
            <v>0</v>
          </cell>
          <cell r="P397">
            <v>4.333333333333333</v>
          </cell>
          <cell r="X397">
            <v>0</v>
          </cell>
          <cell r="Y397">
            <v>0</v>
          </cell>
          <cell r="AC397">
            <v>0</v>
          </cell>
          <cell r="AD397">
            <v>0</v>
          </cell>
          <cell r="AI397">
            <v>0</v>
          </cell>
          <cell r="AJ397">
            <v>0</v>
          </cell>
          <cell r="AK397">
            <v>4.6666666666666661</v>
          </cell>
          <cell r="AL397">
            <v>4.333333333333333</v>
          </cell>
        </row>
        <row r="398">
          <cell r="F398">
            <v>0.33333333333333331</v>
          </cell>
          <cell r="G398">
            <v>0</v>
          </cell>
          <cell r="P398">
            <v>2</v>
          </cell>
          <cell r="X398">
            <v>10</v>
          </cell>
          <cell r="Y398">
            <v>5</v>
          </cell>
          <cell r="AC398">
            <v>13.666666666666666</v>
          </cell>
          <cell r="AD398">
            <v>6</v>
          </cell>
          <cell r="AI398">
            <v>491.66666666666669</v>
          </cell>
          <cell r="AJ398">
            <v>347</v>
          </cell>
          <cell r="AK398">
            <v>26</v>
          </cell>
          <cell r="AL398">
            <v>13</v>
          </cell>
        </row>
        <row r="399">
          <cell r="F399">
            <v>0</v>
          </cell>
          <cell r="G399">
            <v>0</v>
          </cell>
          <cell r="P399">
            <v>0</v>
          </cell>
          <cell r="X399">
            <v>0</v>
          </cell>
          <cell r="Y399">
            <v>0</v>
          </cell>
          <cell r="AC399">
            <v>0</v>
          </cell>
          <cell r="AD399">
            <v>0</v>
          </cell>
          <cell r="AI399">
            <v>0</v>
          </cell>
          <cell r="AJ399">
            <v>0</v>
          </cell>
          <cell r="AK399">
            <v>0</v>
          </cell>
          <cell r="AL399">
            <v>12</v>
          </cell>
        </row>
        <row r="400">
          <cell r="F400">
            <v>1.1666666666666667</v>
          </cell>
          <cell r="G400">
            <v>0</v>
          </cell>
          <cell r="P400">
            <v>20.5</v>
          </cell>
          <cell r="X400">
            <v>522.33333333333337</v>
          </cell>
          <cell r="Y400">
            <v>279</v>
          </cell>
          <cell r="AC400">
            <v>43</v>
          </cell>
          <cell r="AD400">
            <v>17</v>
          </cell>
          <cell r="AI400">
            <v>91</v>
          </cell>
          <cell r="AJ400">
            <v>68.833333333333343</v>
          </cell>
          <cell r="AK400">
            <v>587.33333333333337</v>
          </cell>
          <cell r="AL400">
            <v>316.5</v>
          </cell>
          <cell r="AM400">
            <v>316.83333333333331</v>
          </cell>
        </row>
        <row r="401">
          <cell r="F401">
            <v>0</v>
          </cell>
          <cell r="G401">
            <v>0</v>
          </cell>
          <cell r="P401">
            <v>0</v>
          </cell>
          <cell r="X401">
            <v>0</v>
          </cell>
          <cell r="Y401">
            <v>0</v>
          </cell>
          <cell r="AC401">
            <v>0</v>
          </cell>
          <cell r="AD401">
            <v>0</v>
          </cell>
          <cell r="AI401">
            <v>4.666666666666667</v>
          </cell>
          <cell r="AJ401">
            <v>0</v>
          </cell>
          <cell r="AK401">
            <v>0</v>
          </cell>
          <cell r="AL401">
            <v>0</v>
          </cell>
          <cell r="AM401">
            <v>257.83333333333331</v>
          </cell>
        </row>
        <row r="402">
          <cell r="F402">
            <v>0</v>
          </cell>
          <cell r="G402">
            <v>0</v>
          </cell>
          <cell r="P402">
            <v>0</v>
          </cell>
          <cell r="X402">
            <v>480.66666666666669</v>
          </cell>
          <cell r="Y402">
            <v>257</v>
          </cell>
          <cell r="AC402">
            <v>11</v>
          </cell>
          <cell r="AD402">
            <v>4</v>
          </cell>
          <cell r="AI402">
            <v>0</v>
          </cell>
          <cell r="AK402">
            <v>491.66666666666669</v>
          </cell>
          <cell r="AL402">
            <v>261</v>
          </cell>
        </row>
        <row r="403">
          <cell r="F403">
            <v>0</v>
          </cell>
          <cell r="G403">
            <v>0</v>
          </cell>
          <cell r="P403">
            <v>0</v>
          </cell>
          <cell r="X403">
            <v>0</v>
          </cell>
          <cell r="Y403">
            <v>0</v>
          </cell>
          <cell r="AC403">
            <v>0</v>
          </cell>
          <cell r="AD403">
            <v>0</v>
          </cell>
          <cell r="AI403">
            <v>49</v>
          </cell>
          <cell r="AJ403">
            <v>45</v>
          </cell>
          <cell r="AK403">
            <v>0</v>
          </cell>
          <cell r="AL403">
            <v>0</v>
          </cell>
        </row>
        <row r="404">
          <cell r="F404">
            <v>1.1666666666666667</v>
          </cell>
          <cell r="G404">
            <v>0</v>
          </cell>
          <cell r="P404">
            <v>15.833333333333334</v>
          </cell>
          <cell r="X404">
            <v>41.666666666666664</v>
          </cell>
          <cell r="Y404">
            <v>22</v>
          </cell>
          <cell r="AC404">
            <v>32</v>
          </cell>
          <cell r="AD404">
            <v>13</v>
          </cell>
          <cell r="AI404">
            <v>6</v>
          </cell>
          <cell r="AJ404">
            <v>5.3333333333333339</v>
          </cell>
          <cell r="AK404">
            <v>91</v>
          </cell>
          <cell r="AL404">
            <v>55.833333333333336</v>
          </cell>
        </row>
        <row r="405">
          <cell r="F405">
            <v>0</v>
          </cell>
          <cell r="G405">
            <v>0</v>
          </cell>
          <cell r="P405">
            <v>4.666666666666667</v>
          </cell>
          <cell r="X405">
            <v>0</v>
          </cell>
          <cell r="Y405">
            <v>0</v>
          </cell>
          <cell r="AC405">
            <v>0</v>
          </cell>
          <cell r="AD405">
            <v>0</v>
          </cell>
          <cell r="AI405">
            <v>43</v>
          </cell>
          <cell r="AJ405">
            <v>39.666666666666664</v>
          </cell>
          <cell r="AK405">
            <v>4.666666666666667</v>
          </cell>
          <cell r="AL405">
            <v>0</v>
          </cell>
        </row>
        <row r="406">
          <cell r="F406">
            <v>0</v>
          </cell>
          <cell r="G406">
            <v>0</v>
          </cell>
          <cell r="P406">
            <v>0</v>
          </cell>
          <cell r="X406">
            <v>0</v>
          </cell>
          <cell r="Y406">
            <v>0</v>
          </cell>
          <cell r="AC406">
            <v>0</v>
          </cell>
          <cell r="AD406">
            <v>0</v>
          </cell>
          <cell r="AI406">
            <v>0</v>
          </cell>
          <cell r="AK406">
            <v>0</v>
          </cell>
          <cell r="AL406">
            <v>0</v>
          </cell>
        </row>
        <row r="407">
          <cell r="F407">
            <v>10</v>
          </cell>
          <cell r="G407">
            <v>3</v>
          </cell>
          <cell r="H407">
            <v>122</v>
          </cell>
          <cell r="P407">
            <v>39</v>
          </cell>
          <cell r="S407">
            <v>50.166666666666671</v>
          </cell>
          <cell r="X407">
            <v>0</v>
          </cell>
          <cell r="Y407">
            <v>0</v>
          </cell>
          <cell r="AC407">
            <v>0</v>
          </cell>
          <cell r="AD407">
            <v>0</v>
          </cell>
          <cell r="AI407">
            <v>1965.0000000000002</v>
          </cell>
          <cell r="AJ407">
            <v>471.16666666666663</v>
          </cell>
          <cell r="AK407">
            <v>49</v>
          </cell>
          <cell r="AL407">
            <v>42</v>
          </cell>
          <cell r="AM407">
            <v>43</v>
          </cell>
        </row>
        <row r="408">
          <cell r="F408">
            <v>2.6666666666666665</v>
          </cell>
          <cell r="G408">
            <v>1</v>
          </cell>
          <cell r="P408">
            <v>3.3333333333333335</v>
          </cell>
          <cell r="X408">
            <v>0</v>
          </cell>
          <cell r="Y408">
            <v>0</v>
          </cell>
          <cell r="AC408">
            <v>0</v>
          </cell>
          <cell r="AD408">
            <v>0</v>
          </cell>
          <cell r="AI408">
            <v>1350</v>
          </cell>
          <cell r="AJ408">
            <v>0</v>
          </cell>
          <cell r="AK408">
            <v>6</v>
          </cell>
          <cell r="AL408">
            <v>4.3333333333333339</v>
          </cell>
          <cell r="AM408">
            <v>42</v>
          </cell>
        </row>
        <row r="409">
          <cell r="F409">
            <v>7.333333333333333</v>
          </cell>
          <cell r="G409">
            <v>3</v>
          </cell>
          <cell r="P409">
            <v>35.666666666666664</v>
          </cell>
          <cell r="X409">
            <v>0</v>
          </cell>
          <cell r="Y409">
            <v>0</v>
          </cell>
          <cell r="AC409">
            <v>0</v>
          </cell>
          <cell r="AD409">
            <v>0</v>
          </cell>
          <cell r="AI409">
            <v>95</v>
          </cell>
          <cell r="AJ409">
            <v>95</v>
          </cell>
          <cell r="AK409">
            <v>43</v>
          </cell>
          <cell r="AL409">
            <v>38.666666666666664</v>
          </cell>
        </row>
        <row r="410">
          <cell r="F410">
            <v>0</v>
          </cell>
          <cell r="G410">
            <v>0</v>
          </cell>
          <cell r="P410">
            <v>0</v>
          </cell>
          <cell r="X410">
            <v>0</v>
          </cell>
          <cell r="Y410">
            <v>0</v>
          </cell>
          <cell r="AC410">
            <v>0</v>
          </cell>
          <cell r="AD410">
            <v>0</v>
          </cell>
          <cell r="AI410">
            <v>0</v>
          </cell>
          <cell r="AJ410">
            <v>0</v>
          </cell>
          <cell r="AK410">
            <v>0</v>
          </cell>
          <cell r="AL410">
            <v>37.666666666666664</v>
          </cell>
        </row>
        <row r="411">
          <cell r="F411">
            <v>206.33333333333329</v>
          </cell>
          <cell r="G411">
            <v>71</v>
          </cell>
          <cell r="H411">
            <v>71</v>
          </cell>
          <cell r="P411">
            <v>50.166666666666671</v>
          </cell>
          <cell r="S411">
            <v>50.166666666666671</v>
          </cell>
          <cell r="X411">
            <v>37.833333333333343</v>
          </cell>
          <cell r="Y411">
            <v>20</v>
          </cell>
          <cell r="AC411">
            <v>26.000000000000004</v>
          </cell>
          <cell r="AD411">
            <v>11</v>
          </cell>
          <cell r="AI411">
            <v>12.333333333333334</v>
          </cell>
          <cell r="AJ411">
            <v>12.333333333333334</v>
          </cell>
          <cell r="AK411">
            <v>1965.0000000000002</v>
          </cell>
          <cell r="AL411">
            <v>412.16666666666663</v>
          </cell>
          <cell r="AM411">
            <v>412.16666666666663</v>
          </cell>
        </row>
        <row r="412">
          <cell r="F412">
            <v>0</v>
          </cell>
          <cell r="G412">
            <v>0</v>
          </cell>
          <cell r="H412">
            <v>64</v>
          </cell>
          <cell r="P412">
            <v>0</v>
          </cell>
          <cell r="S412">
            <v>50.166666666666671</v>
          </cell>
          <cell r="X412">
            <v>0</v>
          </cell>
          <cell r="Y412">
            <v>0</v>
          </cell>
          <cell r="AC412">
            <v>0</v>
          </cell>
          <cell r="AD412">
            <v>0</v>
          </cell>
          <cell r="AI412">
            <v>0</v>
          </cell>
          <cell r="AJ412">
            <v>0</v>
          </cell>
          <cell r="AK412">
            <v>1350</v>
          </cell>
          <cell r="AL412">
            <v>0</v>
          </cell>
          <cell r="AM412">
            <v>400.16666666666663</v>
          </cell>
        </row>
        <row r="413">
          <cell r="F413">
            <v>0</v>
          </cell>
          <cell r="G413">
            <v>0</v>
          </cell>
          <cell r="P413">
            <v>0</v>
          </cell>
          <cell r="X413">
            <v>0</v>
          </cell>
          <cell r="Y413">
            <v>0</v>
          </cell>
          <cell r="AC413">
            <v>0</v>
          </cell>
          <cell r="AD413">
            <v>0</v>
          </cell>
          <cell r="AI413">
            <v>57.666666666666664</v>
          </cell>
          <cell r="AJ413">
            <v>50</v>
          </cell>
          <cell r="AK413">
            <v>95</v>
          </cell>
          <cell r="AL413">
            <v>95</v>
          </cell>
        </row>
        <row r="414">
          <cell r="F414">
            <v>0</v>
          </cell>
          <cell r="G414">
            <v>0</v>
          </cell>
          <cell r="P414">
            <v>0</v>
          </cell>
          <cell r="X414">
            <v>0</v>
          </cell>
          <cell r="Y414">
            <v>0</v>
          </cell>
          <cell r="AC414">
            <v>0</v>
          </cell>
          <cell r="AD414">
            <v>0</v>
          </cell>
          <cell r="AI414">
            <v>4</v>
          </cell>
          <cell r="AJ414">
            <v>0</v>
          </cell>
          <cell r="AK414">
            <v>0</v>
          </cell>
          <cell r="AL414">
            <v>0</v>
          </cell>
        </row>
        <row r="415">
          <cell r="F415">
            <v>0</v>
          </cell>
          <cell r="G415">
            <v>0</v>
          </cell>
          <cell r="P415">
            <v>12.333333333333334</v>
          </cell>
          <cell r="X415">
            <v>0</v>
          </cell>
          <cell r="Y415">
            <v>0</v>
          </cell>
          <cell r="AC415">
            <v>0</v>
          </cell>
          <cell r="AD415">
            <v>0</v>
          </cell>
          <cell r="AI415">
            <v>0</v>
          </cell>
          <cell r="AJ415">
            <v>0</v>
          </cell>
          <cell r="AK415">
            <v>12.333333333333334</v>
          </cell>
          <cell r="AL415">
            <v>12.333333333333334</v>
          </cell>
        </row>
        <row r="416">
          <cell r="F416">
            <v>0</v>
          </cell>
          <cell r="G416">
            <v>0</v>
          </cell>
          <cell r="P416">
            <v>0</v>
          </cell>
          <cell r="X416">
            <v>0</v>
          </cell>
          <cell r="Y416">
            <v>0</v>
          </cell>
          <cell r="AC416">
            <v>0</v>
          </cell>
          <cell r="AD416">
            <v>0</v>
          </cell>
          <cell r="AI416">
            <v>28.5</v>
          </cell>
          <cell r="AJ416">
            <v>26.5</v>
          </cell>
          <cell r="AK416">
            <v>0</v>
          </cell>
          <cell r="AL416">
            <v>0</v>
          </cell>
        </row>
        <row r="417">
          <cell r="F417">
            <v>1.6666666666666667</v>
          </cell>
          <cell r="G417">
            <v>1</v>
          </cell>
          <cell r="P417">
            <v>5</v>
          </cell>
          <cell r="X417">
            <v>3</v>
          </cell>
          <cell r="Y417">
            <v>2</v>
          </cell>
          <cell r="AC417">
            <v>3</v>
          </cell>
          <cell r="AD417">
            <v>1</v>
          </cell>
          <cell r="AI417">
            <v>69</v>
          </cell>
          <cell r="AJ417">
            <v>52.333333333333336</v>
          </cell>
          <cell r="AK417">
            <v>57.666666666666664</v>
          </cell>
          <cell r="AL417">
            <v>49</v>
          </cell>
        </row>
        <row r="418">
          <cell r="F418">
            <v>0</v>
          </cell>
          <cell r="G418">
            <v>0</v>
          </cell>
          <cell r="P418">
            <v>0</v>
          </cell>
          <cell r="X418">
            <v>0</v>
          </cell>
          <cell r="Y418">
            <v>0</v>
          </cell>
          <cell r="AC418">
            <v>0</v>
          </cell>
          <cell r="AD418">
            <v>0</v>
          </cell>
          <cell r="AI418">
            <v>177</v>
          </cell>
          <cell r="AJ418">
            <v>104</v>
          </cell>
          <cell r="AK418">
            <v>4</v>
          </cell>
          <cell r="AL418">
            <v>0</v>
          </cell>
        </row>
        <row r="419">
          <cell r="F419">
            <v>0</v>
          </cell>
          <cell r="G419">
            <v>0</v>
          </cell>
          <cell r="P419">
            <v>0</v>
          </cell>
          <cell r="X419">
            <v>0</v>
          </cell>
          <cell r="Y419">
            <v>0</v>
          </cell>
          <cell r="AC419">
            <v>0</v>
          </cell>
          <cell r="AD419">
            <v>0</v>
          </cell>
          <cell r="AI419">
            <v>17.666666666666668</v>
          </cell>
          <cell r="AJ419">
            <v>11</v>
          </cell>
          <cell r="AK419">
            <v>0</v>
          </cell>
          <cell r="AL419">
            <v>0</v>
          </cell>
        </row>
        <row r="420">
          <cell r="F420">
            <v>0</v>
          </cell>
          <cell r="G420">
            <v>0</v>
          </cell>
          <cell r="P420">
            <v>18.5</v>
          </cell>
          <cell r="X420">
            <v>4.5</v>
          </cell>
          <cell r="Y420">
            <v>2</v>
          </cell>
          <cell r="AC420">
            <v>1.3333333333333333</v>
          </cell>
          <cell r="AD420">
            <v>1</v>
          </cell>
          <cell r="AI420">
            <v>6</v>
          </cell>
          <cell r="AJ420">
            <v>4</v>
          </cell>
          <cell r="AK420">
            <v>28.5</v>
          </cell>
          <cell r="AL420">
            <v>25.5</v>
          </cell>
        </row>
        <row r="421">
          <cell r="F421">
            <v>0</v>
          </cell>
          <cell r="G421">
            <v>0</v>
          </cell>
          <cell r="P421">
            <v>1.3333333333333333</v>
          </cell>
          <cell r="X421">
            <v>0</v>
          </cell>
          <cell r="Y421">
            <v>0</v>
          </cell>
          <cell r="AC421">
            <v>1.6666666666666667</v>
          </cell>
          <cell r="AD421">
            <v>1</v>
          </cell>
          <cell r="AI421">
            <v>9.3333333333333339</v>
          </cell>
          <cell r="AJ421">
            <v>5.333333333333333</v>
          </cell>
          <cell r="AK421">
            <v>69</v>
          </cell>
          <cell r="AL421">
            <v>52.333333333333336</v>
          </cell>
        </row>
        <row r="422">
          <cell r="F422">
            <v>177</v>
          </cell>
          <cell r="G422">
            <v>61</v>
          </cell>
          <cell r="P422">
            <v>0</v>
          </cell>
          <cell r="X422">
            <v>0</v>
          </cell>
          <cell r="Y422">
            <v>0</v>
          </cell>
          <cell r="AC422">
            <v>0</v>
          </cell>
          <cell r="AD422">
            <v>0</v>
          </cell>
          <cell r="AI422">
            <v>13.333333333333334</v>
          </cell>
          <cell r="AJ422">
            <v>9.3333333333333339</v>
          </cell>
          <cell r="AK422">
            <v>177</v>
          </cell>
          <cell r="AL422">
            <v>61</v>
          </cell>
        </row>
        <row r="423">
          <cell r="F423">
            <v>0</v>
          </cell>
          <cell r="G423">
            <v>0</v>
          </cell>
          <cell r="P423">
            <v>0</v>
          </cell>
          <cell r="X423">
            <v>10</v>
          </cell>
          <cell r="Y423">
            <v>5</v>
          </cell>
          <cell r="AC423">
            <v>7.666666666666667</v>
          </cell>
          <cell r="AD423">
            <v>3</v>
          </cell>
          <cell r="AI423">
            <v>0</v>
          </cell>
          <cell r="AJ423">
            <v>0</v>
          </cell>
          <cell r="AK423">
            <v>17.666666666666668</v>
          </cell>
          <cell r="AL423">
            <v>8</v>
          </cell>
        </row>
        <row r="424">
          <cell r="F424">
            <v>0.66666666666666663</v>
          </cell>
          <cell r="G424">
            <v>0</v>
          </cell>
          <cell r="P424">
            <v>2</v>
          </cell>
          <cell r="X424">
            <v>1.3333333333333333</v>
          </cell>
          <cell r="Y424">
            <v>1</v>
          </cell>
          <cell r="AC424">
            <v>1</v>
          </cell>
          <cell r="AD424">
            <v>0</v>
          </cell>
          <cell r="AI424">
            <v>0</v>
          </cell>
          <cell r="AJ424">
            <v>0</v>
          </cell>
          <cell r="AK424">
            <v>6</v>
          </cell>
          <cell r="AL424">
            <v>3</v>
          </cell>
        </row>
        <row r="425">
          <cell r="F425">
            <v>2.6666666666666665</v>
          </cell>
          <cell r="G425">
            <v>1</v>
          </cell>
          <cell r="P425">
            <v>0.33333333333333331</v>
          </cell>
          <cell r="X425">
            <v>1</v>
          </cell>
          <cell r="Y425">
            <v>1</v>
          </cell>
          <cell r="AC425">
            <v>0.66666666666666663</v>
          </cell>
          <cell r="AD425">
            <v>0</v>
          </cell>
          <cell r="AI425">
            <v>12</v>
          </cell>
          <cell r="AJ425">
            <v>8</v>
          </cell>
          <cell r="AK425">
            <v>9.3333333333333339</v>
          </cell>
          <cell r="AL425">
            <v>4.3333333333333339</v>
          </cell>
        </row>
        <row r="426">
          <cell r="F426">
            <v>0</v>
          </cell>
          <cell r="G426">
            <v>0</v>
          </cell>
          <cell r="P426">
            <v>2.3333333333333335</v>
          </cell>
          <cell r="X426">
            <v>6</v>
          </cell>
          <cell r="Y426">
            <v>3</v>
          </cell>
          <cell r="AC426">
            <v>5</v>
          </cell>
          <cell r="AD426">
            <v>2</v>
          </cell>
          <cell r="AI426">
            <v>0</v>
          </cell>
          <cell r="AJ426">
            <v>0</v>
          </cell>
          <cell r="AK426">
            <v>13.333333333333334</v>
          </cell>
          <cell r="AL426">
            <v>7.3333333333333339</v>
          </cell>
        </row>
        <row r="427">
          <cell r="F427">
            <v>0</v>
          </cell>
          <cell r="G427">
            <v>0</v>
          </cell>
          <cell r="P427">
            <v>0</v>
          </cell>
          <cell r="X427">
            <v>0</v>
          </cell>
          <cell r="Y427">
            <v>0</v>
          </cell>
          <cell r="AC427">
            <v>0</v>
          </cell>
          <cell r="AD427">
            <v>0</v>
          </cell>
          <cell r="AI427">
            <v>4.333333333333333</v>
          </cell>
          <cell r="AJ427">
            <v>1.6666666666666665</v>
          </cell>
          <cell r="AK427">
            <v>0</v>
          </cell>
          <cell r="AL427">
            <v>0</v>
          </cell>
        </row>
        <row r="428">
          <cell r="F428">
            <v>0</v>
          </cell>
          <cell r="G428">
            <v>0</v>
          </cell>
          <cell r="P428">
            <v>0</v>
          </cell>
          <cell r="X428">
            <v>0</v>
          </cell>
          <cell r="Y428">
            <v>0</v>
          </cell>
          <cell r="AC428">
            <v>0</v>
          </cell>
          <cell r="AD428">
            <v>0</v>
          </cell>
          <cell r="AI428">
            <v>3.6666666666666665</v>
          </cell>
          <cell r="AJ428">
            <v>1.6666666666666665</v>
          </cell>
          <cell r="AK428">
            <v>0</v>
          </cell>
          <cell r="AL428">
            <v>0</v>
          </cell>
        </row>
        <row r="429">
          <cell r="F429">
            <v>9.6666666666666661</v>
          </cell>
          <cell r="G429">
            <v>3</v>
          </cell>
          <cell r="P429">
            <v>1</v>
          </cell>
          <cell r="X429">
            <v>0</v>
          </cell>
          <cell r="Y429">
            <v>0</v>
          </cell>
          <cell r="AC429">
            <v>0</v>
          </cell>
          <cell r="AD429">
            <v>0</v>
          </cell>
          <cell r="AI429">
            <v>33</v>
          </cell>
          <cell r="AJ429">
            <v>21.666666666666668</v>
          </cell>
          <cell r="AK429">
            <v>12</v>
          </cell>
          <cell r="AL429">
            <v>5</v>
          </cell>
        </row>
        <row r="430">
          <cell r="F430">
            <v>0</v>
          </cell>
          <cell r="G430">
            <v>0</v>
          </cell>
          <cell r="P430">
            <v>0</v>
          </cell>
          <cell r="X430">
            <v>0</v>
          </cell>
          <cell r="Y430">
            <v>0</v>
          </cell>
          <cell r="AC430">
            <v>0</v>
          </cell>
          <cell r="AD430">
            <v>0</v>
          </cell>
          <cell r="AI430">
            <v>0</v>
          </cell>
          <cell r="AJ430">
            <v>0</v>
          </cell>
          <cell r="AK430">
            <v>0</v>
          </cell>
          <cell r="AL430">
            <v>0</v>
          </cell>
        </row>
        <row r="431">
          <cell r="F431">
            <v>2.3333333333333335</v>
          </cell>
          <cell r="G431">
            <v>1</v>
          </cell>
          <cell r="P431">
            <v>0.66666666666666663</v>
          </cell>
          <cell r="X431">
            <v>0.66666666666666663</v>
          </cell>
          <cell r="Y431">
            <v>0</v>
          </cell>
          <cell r="AC431">
            <v>0.66666666666666663</v>
          </cell>
          <cell r="AD431">
            <v>0</v>
          </cell>
          <cell r="AI431">
            <v>0</v>
          </cell>
          <cell r="AJ431">
            <v>53</v>
          </cell>
          <cell r="AK431">
            <v>4.333333333333333</v>
          </cell>
          <cell r="AL431">
            <v>1.6666666666666665</v>
          </cell>
        </row>
        <row r="432">
          <cell r="F432">
            <v>1.6666666666666667</v>
          </cell>
          <cell r="G432">
            <v>1</v>
          </cell>
          <cell r="P432">
            <v>0.66666666666666663</v>
          </cell>
          <cell r="X432">
            <v>0.66666666666666663</v>
          </cell>
          <cell r="Y432">
            <v>0</v>
          </cell>
          <cell r="AC432">
            <v>0.66666666666666663</v>
          </cell>
          <cell r="AD432">
            <v>0</v>
          </cell>
          <cell r="AI432">
            <v>1</v>
          </cell>
          <cell r="AJ432">
            <v>1</v>
          </cell>
          <cell r="AK432">
            <v>3.6666666666666665</v>
          </cell>
          <cell r="AL432">
            <v>1.6666666666666665</v>
          </cell>
        </row>
        <row r="433">
          <cell r="F433">
            <v>6.666666666666667</v>
          </cell>
          <cell r="G433">
            <v>2</v>
          </cell>
          <cell r="P433">
            <v>4.666666666666667</v>
          </cell>
          <cell r="X433">
            <v>3</v>
          </cell>
          <cell r="Y433">
            <v>2</v>
          </cell>
          <cell r="AC433">
            <v>2</v>
          </cell>
          <cell r="AD433">
            <v>1</v>
          </cell>
          <cell r="AI433">
            <v>0</v>
          </cell>
          <cell r="AJ433">
            <v>0</v>
          </cell>
          <cell r="AK433">
            <v>33</v>
          </cell>
          <cell r="AL433">
            <v>19.666666666666668</v>
          </cell>
        </row>
        <row r="434">
          <cell r="F434">
            <v>0</v>
          </cell>
          <cell r="G434">
            <v>0</v>
          </cell>
          <cell r="P434">
            <v>0</v>
          </cell>
          <cell r="X434">
            <v>0</v>
          </cell>
          <cell r="Y434">
            <v>0</v>
          </cell>
          <cell r="AC434">
            <v>0</v>
          </cell>
          <cell r="AD434">
            <v>0</v>
          </cell>
          <cell r="AI434">
            <v>0</v>
          </cell>
          <cell r="AJ434">
            <v>0</v>
          </cell>
          <cell r="AK434">
            <v>0</v>
          </cell>
          <cell r="AL434">
            <v>0</v>
          </cell>
        </row>
        <row r="435">
          <cell r="F435">
            <v>0</v>
          </cell>
          <cell r="G435">
            <v>0</v>
          </cell>
          <cell r="P435">
            <v>0</v>
          </cell>
          <cell r="X435">
            <v>0</v>
          </cell>
          <cell r="Y435">
            <v>0</v>
          </cell>
          <cell r="AC435">
            <v>0</v>
          </cell>
          <cell r="AD435">
            <v>0</v>
          </cell>
          <cell r="AI435">
            <v>15.666666666666666</v>
          </cell>
          <cell r="AJ435">
            <v>10</v>
          </cell>
          <cell r="AK435">
            <v>0</v>
          </cell>
          <cell r="AL435">
            <v>53</v>
          </cell>
        </row>
        <row r="436">
          <cell r="F436">
            <v>1</v>
          </cell>
          <cell r="G436">
            <v>0</v>
          </cell>
          <cell r="P436">
            <v>0</v>
          </cell>
          <cell r="X436">
            <v>0</v>
          </cell>
          <cell r="Y436">
            <v>0</v>
          </cell>
          <cell r="AC436">
            <v>0</v>
          </cell>
          <cell r="AD436">
            <v>0</v>
          </cell>
          <cell r="AI436">
            <v>0</v>
          </cell>
          <cell r="AJ436">
            <v>0</v>
          </cell>
          <cell r="AK436">
            <v>1</v>
          </cell>
          <cell r="AL436">
            <v>1</v>
          </cell>
        </row>
        <row r="437">
          <cell r="F437">
            <v>0</v>
          </cell>
          <cell r="G437">
            <v>0</v>
          </cell>
          <cell r="P437">
            <v>0</v>
          </cell>
          <cell r="X437">
            <v>0</v>
          </cell>
          <cell r="Y437">
            <v>0</v>
          </cell>
          <cell r="AC437">
            <v>0</v>
          </cell>
          <cell r="AD437">
            <v>0</v>
          </cell>
          <cell r="AI437">
            <v>3.3333333333333335</v>
          </cell>
          <cell r="AJ437">
            <v>2</v>
          </cell>
          <cell r="AK437">
            <v>0</v>
          </cell>
          <cell r="AL437">
            <v>0</v>
          </cell>
        </row>
        <row r="438">
          <cell r="F438">
            <v>0</v>
          </cell>
          <cell r="G438">
            <v>0</v>
          </cell>
          <cell r="P438">
            <v>0</v>
          </cell>
          <cell r="X438">
            <v>0</v>
          </cell>
          <cell r="Y438">
            <v>0</v>
          </cell>
          <cell r="AC438">
            <v>0</v>
          </cell>
          <cell r="AD438">
            <v>0</v>
          </cell>
          <cell r="AI438">
            <v>1.9999999999999998</v>
          </cell>
          <cell r="AJ438">
            <v>0.33333333333333331</v>
          </cell>
          <cell r="AK438">
            <v>0</v>
          </cell>
          <cell r="AL438">
            <v>0</v>
          </cell>
        </row>
        <row r="439">
          <cell r="F439">
            <v>2.6666666666666665</v>
          </cell>
          <cell r="G439">
            <v>1</v>
          </cell>
          <cell r="P439">
            <v>1</v>
          </cell>
          <cell r="X439">
            <v>4</v>
          </cell>
          <cell r="Y439">
            <v>2</v>
          </cell>
          <cell r="AC439">
            <v>2</v>
          </cell>
          <cell r="AD439">
            <v>1</v>
          </cell>
          <cell r="AI439">
            <v>0</v>
          </cell>
          <cell r="AJ439">
            <v>0</v>
          </cell>
          <cell r="AK439">
            <v>15.666666666666666</v>
          </cell>
          <cell r="AL439">
            <v>8</v>
          </cell>
        </row>
        <row r="440">
          <cell r="F440">
            <v>0</v>
          </cell>
          <cell r="G440">
            <v>0</v>
          </cell>
          <cell r="P440">
            <v>0</v>
          </cell>
          <cell r="X440">
            <v>0</v>
          </cell>
          <cell r="Y440">
            <v>0</v>
          </cell>
          <cell r="AC440">
            <v>0</v>
          </cell>
          <cell r="AD440">
            <v>0</v>
          </cell>
          <cell r="AI440">
            <v>0</v>
          </cell>
          <cell r="AJ440">
            <v>0</v>
          </cell>
          <cell r="AK440">
            <v>0</v>
          </cell>
          <cell r="AL440">
            <v>0</v>
          </cell>
        </row>
        <row r="441">
          <cell r="F441">
            <v>0</v>
          </cell>
          <cell r="G441">
            <v>0</v>
          </cell>
          <cell r="P441">
            <v>0</v>
          </cell>
          <cell r="X441">
            <v>3.3333333333333335</v>
          </cell>
          <cell r="Y441">
            <v>2</v>
          </cell>
          <cell r="AC441">
            <v>0</v>
          </cell>
          <cell r="AD441">
            <v>0</v>
          </cell>
          <cell r="AI441">
            <v>0</v>
          </cell>
          <cell r="AJ441">
            <v>0</v>
          </cell>
          <cell r="AK441">
            <v>3.3333333333333335</v>
          </cell>
          <cell r="AL441">
            <v>2</v>
          </cell>
        </row>
        <row r="442">
          <cell r="F442">
            <v>0.33333333333333331</v>
          </cell>
          <cell r="G442">
            <v>0</v>
          </cell>
          <cell r="P442">
            <v>0.33333333333333331</v>
          </cell>
          <cell r="X442">
            <v>0.33333333333333331</v>
          </cell>
          <cell r="Y442">
            <v>0</v>
          </cell>
          <cell r="AC442">
            <v>0.33333333333333331</v>
          </cell>
          <cell r="AD442">
            <v>0</v>
          </cell>
          <cell r="AI442">
            <v>0</v>
          </cell>
          <cell r="AJ442">
            <v>0</v>
          </cell>
          <cell r="AK442">
            <v>1.9999999999999998</v>
          </cell>
          <cell r="AL442">
            <v>0.33333333333333331</v>
          </cell>
        </row>
        <row r="443">
          <cell r="F443">
            <v>0</v>
          </cell>
          <cell r="G443">
            <v>0</v>
          </cell>
          <cell r="P443">
            <v>0</v>
          </cell>
          <cell r="X443">
            <v>0</v>
          </cell>
          <cell r="Y443">
            <v>0</v>
          </cell>
          <cell r="AC443">
            <v>0</v>
          </cell>
          <cell r="AD443">
            <v>0</v>
          </cell>
          <cell r="AI443">
            <v>0</v>
          </cell>
          <cell r="AJ443">
            <v>0</v>
          </cell>
          <cell r="AK443">
            <v>0</v>
          </cell>
          <cell r="AL443">
            <v>0</v>
          </cell>
        </row>
        <row r="444">
          <cell r="F444">
            <v>0</v>
          </cell>
          <cell r="G444">
            <v>0</v>
          </cell>
          <cell r="P444">
            <v>0</v>
          </cell>
          <cell r="X444">
            <v>0</v>
          </cell>
          <cell r="Y444">
            <v>0</v>
          </cell>
          <cell r="AC444">
            <v>0</v>
          </cell>
          <cell r="AD444">
            <v>0</v>
          </cell>
          <cell r="AI444">
            <v>0</v>
          </cell>
          <cell r="AJ444">
            <v>0</v>
          </cell>
          <cell r="AK444">
            <v>0</v>
          </cell>
          <cell r="AL444">
            <v>0</v>
          </cell>
        </row>
        <row r="445">
          <cell r="F445">
            <v>0</v>
          </cell>
          <cell r="G445">
            <v>0</v>
          </cell>
          <cell r="P445">
            <v>0</v>
          </cell>
          <cell r="X445">
            <v>0</v>
          </cell>
          <cell r="Y445">
            <v>0</v>
          </cell>
          <cell r="AC445">
            <v>0</v>
          </cell>
          <cell r="AD445">
            <v>0</v>
          </cell>
          <cell r="AI445">
            <v>0</v>
          </cell>
          <cell r="AJ445">
            <v>2</v>
          </cell>
          <cell r="AK445">
            <v>0</v>
          </cell>
          <cell r="AL445">
            <v>0</v>
          </cell>
        </row>
        <row r="446">
          <cell r="F446">
            <v>0</v>
          </cell>
          <cell r="G446">
            <v>0</v>
          </cell>
          <cell r="P446">
            <v>0</v>
          </cell>
          <cell r="X446">
            <v>0</v>
          </cell>
          <cell r="Y446">
            <v>0</v>
          </cell>
          <cell r="AC446">
            <v>0</v>
          </cell>
          <cell r="AD446">
            <v>0</v>
          </cell>
          <cell r="AI446">
            <v>0</v>
          </cell>
          <cell r="AJ446">
            <v>0</v>
          </cell>
          <cell r="AK446">
            <v>0</v>
          </cell>
          <cell r="AL446">
            <v>0</v>
          </cell>
        </row>
        <row r="447">
          <cell r="F447">
            <v>0</v>
          </cell>
          <cell r="G447">
            <v>0</v>
          </cell>
          <cell r="P447">
            <v>0</v>
          </cell>
          <cell r="X447">
            <v>0</v>
          </cell>
          <cell r="Y447">
            <v>0</v>
          </cell>
          <cell r="AC447">
            <v>0</v>
          </cell>
          <cell r="AD447">
            <v>0</v>
          </cell>
          <cell r="AK447">
            <v>0</v>
          </cell>
          <cell r="AL447">
            <v>0</v>
          </cell>
        </row>
        <row r="448">
          <cell r="F448">
            <v>0</v>
          </cell>
          <cell r="G448">
            <v>0</v>
          </cell>
          <cell r="P448">
            <v>0</v>
          </cell>
          <cell r="X448">
            <v>0</v>
          </cell>
          <cell r="Y448">
            <v>0</v>
          </cell>
          <cell r="AC448">
            <v>0</v>
          </cell>
          <cell r="AD448">
            <v>0</v>
          </cell>
          <cell r="AK448">
            <v>0</v>
          </cell>
          <cell r="AL448">
            <v>0</v>
          </cell>
        </row>
        <row r="449">
          <cell r="F449">
            <v>0</v>
          </cell>
          <cell r="G449">
            <v>0</v>
          </cell>
          <cell r="P449">
            <v>0</v>
          </cell>
          <cell r="X449">
            <v>0</v>
          </cell>
          <cell r="Y449">
            <v>0</v>
          </cell>
          <cell r="AC449">
            <v>0</v>
          </cell>
          <cell r="AD449">
            <v>0</v>
          </cell>
          <cell r="AK449">
            <v>0</v>
          </cell>
          <cell r="AL449">
            <v>2</v>
          </cell>
        </row>
        <row r="450">
          <cell r="G450">
            <v>0</v>
          </cell>
          <cell r="P450">
            <v>0</v>
          </cell>
          <cell r="X450">
            <v>0</v>
          </cell>
          <cell r="Y450">
            <v>0</v>
          </cell>
          <cell r="AC450">
            <v>0</v>
          </cell>
          <cell r="AD450">
            <v>0</v>
          </cell>
          <cell r="AK450">
            <v>0</v>
          </cell>
          <cell r="AL450">
            <v>0</v>
          </cell>
        </row>
        <row r="451">
          <cell r="P451">
            <v>0</v>
          </cell>
          <cell r="X451">
            <v>0</v>
          </cell>
          <cell r="Y451">
            <v>0</v>
          </cell>
          <cell r="AC451">
            <v>0</v>
          </cell>
          <cell r="AD451">
            <v>0</v>
          </cell>
          <cell r="AK451">
            <v>0</v>
          </cell>
          <cell r="AL451">
            <v>0</v>
          </cell>
        </row>
      </sheetData>
      <sheetData sheetId="20" refreshError="1">
        <row r="1">
          <cell r="AE1" t="str">
            <v>'9 міс.'!</v>
          </cell>
        </row>
        <row r="25">
          <cell r="F25">
            <v>3700</v>
          </cell>
          <cell r="G25">
            <v>997</v>
          </cell>
          <cell r="H25">
            <v>2703</v>
          </cell>
          <cell r="P25">
            <v>676.66666666666674</v>
          </cell>
          <cell r="Q25">
            <v>0</v>
          </cell>
          <cell r="R25">
            <v>0</v>
          </cell>
          <cell r="S25">
            <v>3694.1333333333332</v>
          </cell>
          <cell r="T25">
            <v>3114.28</v>
          </cell>
          <cell r="U25">
            <v>579.85333333333324</v>
          </cell>
          <cell r="V25">
            <v>0</v>
          </cell>
          <cell r="W25">
            <v>0</v>
          </cell>
          <cell r="X25">
            <v>1536.0033333333331</v>
          </cell>
          <cell r="Y25">
            <v>638</v>
          </cell>
          <cell r="Z25">
            <v>898.00333333333333</v>
          </cell>
          <cell r="AA25">
            <v>0</v>
          </cell>
          <cell r="AB25">
            <v>0</v>
          </cell>
          <cell r="AC25">
            <v>463.93333333333334</v>
          </cell>
          <cell r="AD25">
            <v>212</v>
          </cell>
          <cell r="AE25">
            <v>251.93333333333334</v>
          </cell>
          <cell r="AF25">
            <v>1854.3333333333333</v>
          </cell>
          <cell r="AG25">
            <v>1308</v>
          </cell>
          <cell r="AH25">
            <v>546</v>
          </cell>
          <cell r="AJ25">
            <v>0</v>
          </cell>
          <cell r="AK25">
            <v>12431.736666666666</v>
          </cell>
          <cell r="AL25">
            <v>3313.666666666667</v>
          </cell>
          <cell r="AM25">
            <v>9118.07</v>
          </cell>
          <cell r="AN25">
            <v>9118.07</v>
          </cell>
          <cell r="AO25">
            <v>850</v>
          </cell>
          <cell r="AP25">
            <v>2406</v>
          </cell>
          <cell r="AQ25">
            <v>2463.6666666666665</v>
          </cell>
          <cell r="AR25">
            <v>6712.07</v>
          </cell>
        </row>
        <row r="31">
          <cell r="P31" t="str">
            <v>+</v>
          </cell>
          <cell r="S31" t="str">
            <v>-</v>
          </cell>
          <cell r="AF31" t="str">
            <v>+</v>
          </cell>
        </row>
        <row r="32">
          <cell r="Q32" t="str">
            <v>КТМ</v>
          </cell>
          <cell r="V32" t="str">
            <v xml:space="preserve">ТЕЦ-5 </v>
          </cell>
          <cell r="AA32" t="str">
            <v xml:space="preserve">ТЕЦ-6 </v>
          </cell>
        </row>
        <row r="33">
          <cell r="P33">
            <v>25148</v>
          </cell>
          <cell r="AC33">
            <v>14429</v>
          </cell>
          <cell r="AF33">
            <v>31349</v>
          </cell>
        </row>
        <row r="34">
          <cell r="F34" t="str">
            <v>ВИКОН.ДИР.</v>
          </cell>
          <cell r="G34" t="str">
            <v>Е/Е</v>
          </cell>
          <cell r="H34" t="str">
            <v xml:space="preserve"> Т/Е</v>
          </cell>
          <cell r="P34" t="str">
            <v xml:space="preserve">КМ </v>
          </cell>
          <cell r="Q34" t="str">
            <v>КТМ</v>
          </cell>
          <cell r="S34" t="str">
            <v xml:space="preserve">ТМ </v>
          </cell>
          <cell r="T34" t="str">
            <v>ВИРОБН</v>
          </cell>
          <cell r="U34" t="str">
            <v>ПЕРЕД</v>
          </cell>
          <cell r="V34" t="str">
            <v xml:space="preserve">ТЕЦ-5 </v>
          </cell>
          <cell r="X34" t="str">
            <v>ТЕЦ-5 ВСЬОГО</v>
          </cell>
          <cell r="Y34" t="str">
            <v>Е/Е</v>
          </cell>
          <cell r="Z34" t="str">
            <v xml:space="preserve"> Т/Е</v>
          </cell>
          <cell r="AA34" t="str">
            <v xml:space="preserve">ТЕЦ-6 </v>
          </cell>
          <cell r="AC34" t="str">
            <v>ТЕЦ-6 ВСЬОГО</v>
          </cell>
          <cell r="AD34" t="str">
            <v>Е/Е</v>
          </cell>
          <cell r="AE34" t="str">
            <v xml:space="preserve"> Т/Е</v>
          </cell>
          <cell r="AF34" t="str">
            <v>ТРМ ВСЬОГО</v>
          </cell>
          <cell r="AG34" t="str">
            <v>ТРМ  АК КЕ</v>
          </cell>
          <cell r="AH34" t="str">
            <v>ТРМ СТОР</v>
          </cell>
          <cell r="AJ34" t="str">
            <v>ДОП.ВИР. СТ.ОРГ.</v>
          </cell>
          <cell r="AK34" t="str">
            <v>АК КЕ ВСЬОГО</v>
          </cell>
          <cell r="AL34" t="str">
            <v xml:space="preserve"> Е/Е</v>
          </cell>
          <cell r="AM34" t="str">
            <v xml:space="preserve"> Т/Е</v>
          </cell>
          <cell r="AO34" t="str">
            <v>СТАНЦІї ЕЛЕКТРО</v>
          </cell>
          <cell r="AP34" t="str">
            <v>СТАНЦІІ ТЕПЛОВІ</v>
          </cell>
          <cell r="AQ34" t="str">
            <v>МЕРЕЖІ ЕЛЕКТРО</v>
          </cell>
          <cell r="AR34" t="str">
            <v>МЕРЕЖІ ТЕПЛОВІ</v>
          </cell>
        </row>
        <row r="35">
          <cell r="AL35">
            <v>395</v>
          </cell>
        </row>
        <row r="36">
          <cell r="F36" t="str">
            <v>ВИКОН.ДИР.</v>
          </cell>
          <cell r="G36" t="str">
            <v>Е/Е</v>
          </cell>
          <cell r="H36" t="str">
            <v xml:space="preserve"> Т/Е</v>
          </cell>
          <cell r="P36" t="str">
            <v xml:space="preserve">КМ </v>
          </cell>
          <cell r="S36" t="str">
            <v xml:space="preserve">ТМ </v>
          </cell>
          <cell r="T36" t="str">
            <v>ВИРОБН</v>
          </cell>
          <cell r="U36" t="str">
            <v>ПЕРЕД</v>
          </cell>
          <cell r="X36" t="str">
            <v>ТЕЦ-5 ВСЬОГО</v>
          </cell>
          <cell r="Y36" t="str">
            <v>Е/Е</v>
          </cell>
          <cell r="Z36" t="str">
            <v xml:space="preserve"> Т/Е</v>
          </cell>
          <cell r="AC36" t="str">
            <v>ТЕЦ-6 ВСЬОГО</v>
          </cell>
          <cell r="AD36" t="str">
            <v>Е/Е</v>
          </cell>
          <cell r="AE36" t="str">
            <v xml:space="preserve"> Т/Е</v>
          </cell>
          <cell r="AF36" t="str">
            <v>ТРМ ВСЬОГО</v>
          </cell>
          <cell r="AG36" t="str">
            <v>ТРМ  АК КЕ</v>
          </cell>
          <cell r="AH36" t="str">
            <v>ТРМ СТОР</v>
          </cell>
          <cell r="AI36" t="str">
            <v>АК КЕ ВСЬОГО</v>
          </cell>
          <cell r="AJ36" t="str">
            <v xml:space="preserve"> Е/Е</v>
          </cell>
          <cell r="AK36" t="str">
            <v xml:space="preserve"> Т/Е</v>
          </cell>
          <cell r="AL36">
            <v>336</v>
          </cell>
          <cell r="AM36" t="str">
            <v>СТАНЦІї ЕЛЕКТРО</v>
          </cell>
          <cell r="AN36" t="str">
            <v>СТАНЦІІ ТЕПЛОВІ</v>
          </cell>
          <cell r="AO36" t="str">
            <v>МЕРЕЖІ ЕЛЕКТРО</v>
          </cell>
          <cell r="AP36" t="str">
            <v>МЕРЕЖІ ТЕПЛОВІ</v>
          </cell>
        </row>
        <row r="37">
          <cell r="AJ37">
            <v>395</v>
          </cell>
          <cell r="AL37">
            <v>0</v>
          </cell>
        </row>
        <row r="38">
          <cell r="AJ38">
            <v>336</v>
          </cell>
        </row>
        <row r="39">
          <cell r="AJ39">
            <v>0</v>
          </cell>
          <cell r="AL39">
            <v>0</v>
          </cell>
        </row>
        <row r="40">
          <cell r="AL40">
            <v>0</v>
          </cell>
        </row>
        <row r="41">
          <cell r="AJ41">
            <v>0</v>
          </cell>
          <cell r="AL41">
            <v>395.6</v>
          </cell>
        </row>
        <row r="42">
          <cell r="P42">
            <v>0</v>
          </cell>
          <cell r="AJ42">
            <v>0</v>
          </cell>
          <cell r="AL42">
            <v>395.6</v>
          </cell>
        </row>
        <row r="43">
          <cell r="AJ43">
            <v>395.6</v>
          </cell>
          <cell r="AM43">
            <v>1580</v>
          </cell>
        </row>
        <row r="44">
          <cell r="P44">
            <v>0</v>
          </cell>
          <cell r="AJ44">
            <v>395.6</v>
          </cell>
          <cell r="AM44">
            <v>0</v>
          </cell>
        </row>
        <row r="45">
          <cell r="AK45">
            <v>1580</v>
          </cell>
          <cell r="AM45">
            <v>1580</v>
          </cell>
        </row>
        <row r="46">
          <cell r="F46">
            <v>10429</v>
          </cell>
          <cell r="P46">
            <v>3875.9166666666665</v>
          </cell>
          <cell r="S46">
            <v>9516.0260606060619</v>
          </cell>
          <cell r="T46">
            <v>4009.7854363636361</v>
          </cell>
          <cell r="U46">
            <v>2179.240624242424</v>
          </cell>
          <cell r="X46">
            <v>3231.389696969698</v>
          </cell>
          <cell r="AC46">
            <v>1662.8115151515158</v>
          </cell>
          <cell r="AF46">
            <v>4222.1842424242423</v>
          </cell>
          <cell r="AG46">
            <v>3452</v>
          </cell>
          <cell r="AH46">
            <v>770.05090909090904</v>
          </cell>
          <cell r="AK46">
            <v>0</v>
          </cell>
        </row>
        <row r="47">
          <cell r="F47">
            <v>0.8</v>
          </cell>
          <cell r="AK47">
            <v>1580</v>
          </cell>
        </row>
        <row r="48">
          <cell r="F48">
            <v>15953.197</v>
          </cell>
          <cell r="P48">
            <v>3631.1559999999999</v>
          </cell>
          <cell r="S48">
            <v>9526.8578787878778</v>
          </cell>
          <cell r="T48">
            <v>2010.6708606060602</v>
          </cell>
          <cell r="U48">
            <v>2621.0370181818184</v>
          </cell>
          <cell r="X48">
            <v>2672.4863636363625</v>
          </cell>
          <cell r="AC48">
            <v>1389.1963636363635</v>
          </cell>
          <cell r="AF48">
            <v>4185.9539393939394</v>
          </cell>
          <cell r="AG48">
            <v>3391.2</v>
          </cell>
          <cell r="AH48">
            <v>794.7539393939395</v>
          </cell>
        </row>
        <row r="49">
          <cell r="F49">
            <v>632</v>
          </cell>
          <cell r="G49">
            <v>170</v>
          </cell>
          <cell r="H49">
            <v>462</v>
          </cell>
          <cell r="P49">
            <v>420</v>
          </cell>
          <cell r="S49">
            <v>785</v>
          </cell>
          <cell r="T49">
            <v>392.5</v>
          </cell>
          <cell r="U49">
            <v>392.5</v>
          </cell>
          <cell r="X49">
            <v>432.66666666666663</v>
          </cell>
          <cell r="Y49">
            <v>180</v>
          </cell>
          <cell r="Z49">
            <v>252.66666666666663</v>
          </cell>
          <cell r="AC49">
            <v>142.66666666666669</v>
          </cell>
          <cell r="AD49">
            <v>65</v>
          </cell>
          <cell r="AE49">
            <v>77.666666666666686</v>
          </cell>
          <cell r="AF49">
            <v>523</v>
          </cell>
          <cell r="AG49">
            <v>435</v>
          </cell>
          <cell r="AH49">
            <v>88</v>
          </cell>
          <cell r="AK49">
            <v>3106.333333333333</v>
          </cell>
          <cell r="AL49">
            <v>1064</v>
          </cell>
          <cell r="AM49">
            <v>2042.333333333333</v>
          </cell>
          <cell r="AN49">
            <v>2042.3333333333333</v>
          </cell>
          <cell r="AO49">
            <v>245</v>
          </cell>
          <cell r="AP49">
            <v>597</v>
          </cell>
          <cell r="AQ49">
            <v>819</v>
          </cell>
          <cell r="AR49">
            <v>1445.333333333333</v>
          </cell>
        </row>
        <row r="50">
          <cell r="F50">
            <v>122</v>
          </cell>
          <cell r="G50">
            <v>33</v>
          </cell>
          <cell r="H50">
            <v>89</v>
          </cell>
          <cell r="P50">
            <v>367</v>
          </cell>
          <cell r="S50">
            <v>688</v>
          </cell>
          <cell r="X50">
            <v>93</v>
          </cell>
          <cell r="Y50">
            <v>39</v>
          </cell>
          <cell r="Z50">
            <v>54</v>
          </cell>
          <cell r="AC50">
            <v>90</v>
          </cell>
          <cell r="AD50">
            <v>41</v>
          </cell>
          <cell r="AE50">
            <v>49</v>
          </cell>
          <cell r="AF50">
            <v>508</v>
          </cell>
          <cell r="AG50">
            <v>420</v>
          </cell>
          <cell r="AH50">
            <v>88</v>
          </cell>
          <cell r="AK50">
            <v>1814</v>
          </cell>
          <cell r="AL50">
            <v>514</v>
          </cell>
          <cell r="AM50">
            <v>1300</v>
          </cell>
          <cell r="AN50">
            <v>1320</v>
          </cell>
        </row>
        <row r="51">
          <cell r="F51">
            <v>712</v>
          </cell>
          <cell r="G51">
            <v>0</v>
          </cell>
          <cell r="H51">
            <v>433</v>
          </cell>
          <cell r="P51">
            <v>0</v>
          </cell>
          <cell r="S51">
            <v>760.26666666666688</v>
          </cell>
          <cell r="T51">
            <v>380.13333333333344</v>
          </cell>
          <cell r="U51">
            <v>380.13333333333344</v>
          </cell>
          <cell r="X51">
            <v>5</v>
          </cell>
          <cell r="Y51">
            <v>2</v>
          </cell>
          <cell r="Z51">
            <v>3</v>
          </cell>
          <cell r="AC51">
            <v>0</v>
          </cell>
          <cell r="AD51">
            <v>0</v>
          </cell>
          <cell r="AE51">
            <v>0</v>
          </cell>
          <cell r="AF51">
            <v>398.13333333333344</v>
          </cell>
          <cell r="AG51">
            <v>300</v>
          </cell>
          <cell r="AH51">
            <v>0</v>
          </cell>
          <cell r="AI51">
            <v>2554.3026666666669</v>
          </cell>
          <cell r="AJ51">
            <v>931.23599999999999</v>
          </cell>
          <cell r="AK51">
            <v>5</v>
          </cell>
          <cell r="AL51">
            <v>2</v>
          </cell>
          <cell r="AM51">
            <v>3</v>
          </cell>
          <cell r="AN51">
            <v>3</v>
          </cell>
          <cell r="AO51">
            <v>738.23599999999999</v>
          </cell>
          <cell r="AP51">
            <v>1257.0666666666671</v>
          </cell>
        </row>
        <row r="52">
          <cell r="F52">
            <v>500</v>
          </cell>
          <cell r="G52">
            <v>135</v>
          </cell>
          <cell r="H52">
            <v>365</v>
          </cell>
          <cell r="P52">
            <v>20</v>
          </cell>
          <cell r="S52">
            <v>21</v>
          </cell>
          <cell r="X52">
            <v>70</v>
          </cell>
          <cell r="Y52">
            <v>29</v>
          </cell>
          <cell r="Z52">
            <v>41</v>
          </cell>
          <cell r="AC52">
            <v>25</v>
          </cell>
          <cell r="AD52">
            <v>11</v>
          </cell>
          <cell r="AE52">
            <v>14</v>
          </cell>
          <cell r="AF52">
            <v>15</v>
          </cell>
          <cell r="AG52">
            <v>15</v>
          </cell>
          <cell r="AH52">
            <v>0</v>
          </cell>
          <cell r="AI52">
            <v>1279</v>
          </cell>
          <cell r="AJ52">
            <v>511</v>
          </cell>
          <cell r="AK52">
            <v>856</v>
          </cell>
          <cell r="AL52">
            <v>390</v>
          </cell>
          <cell r="AM52">
            <v>466</v>
          </cell>
          <cell r="AN52">
            <v>466</v>
          </cell>
        </row>
        <row r="53">
          <cell r="F53">
            <v>1</v>
          </cell>
          <cell r="G53">
            <v>0</v>
          </cell>
          <cell r="H53">
            <v>1</v>
          </cell>
          <cell r="P53">
            <v>41.333333333333336</v>
          </cell>
          <cell r="S53">
            <v>366.66666666666663</v>
          </cell>
          <cell r="T53">
            <v>286</v>
          </cell>
          <cell r="U53">
            <v>80.666666666666629</v>
          </cell>
          <cell r="X53">
            <v>961</v>
          </cell>
          <cell r="Y53">
            <v>399</v>
          </cell>
          <cell r="Z53">
            <v>562</v>
          </cell>
          <cell r="AC53">
            <v>264.33333333333331</v>
          </cell>
          <cell r="AD53">
            <v>121</v>
          </cell>
          <cell r="AE53">
            <v>143.33333333333331</v>
          </cell>
          <cell r="AF53">
            <v>179.33333333333334</v>
          </cell>
          <cell r="AG53">
            <v>135</v>
          </cell>
          <cell r="AH53">
            <v>44.333333333333343</v>
          </cell>
          <cell r="AI53">
            <v>4</v>
          </cell>
          <cell r="AJ53">
            <v>3</v>
          </cell>
          <cell r="AK53">
            <v>1769.3333333333333</v>
          </cell>
          <cell r="AL53">
            <v>561.33333333333326</v>
          </cell>
          <cell r="AM53">
            <v>1208</v>
          </cell>
          <cell r="AN53">
            <v>1208</v>
          </cell>
          <cell r="AO53">
            <v>520</v>
          </cell>
          <cell r="AP53">
            <v>830</v>
          </cell>
          <cell r="AQ53">
            <v>41.333333333333258</v>
          </cell>
          <cell r="AR53">
            <v>378</v>
          </cell>
        </row>
        <row r="54">
          <cell r="F54">
            <v>0</v>
          </cell>
          <cell r="G54">
            <v>0</v>
          </cell>
          <cell r="H54">
            <v>0</v>
          </cell>
          <cell r="P54">
            <v>4</v>
          </cell>
          <cell r="S54">
            <v>13.666666666666666</v>
          </cell>
          <cell r="T54">
            <v>13.666666666666666</v>
          </cell>
          <cell r="U54">
            <v>0</v>
          </cell>
          <cell r="X54">
            <v>400</v>
          </cell>
          <cell r="Y54">
            <v>166</v>
          </cell>
          <cell r="Z54">
            <v>234</v>
          </cell>
          <cell r="AC54">
            <v>13.333333333333334</v>
          </cell>
          <cell r="AD54">
            <v>6</v>
          </cell>
          <cell r="AE54">
            <v>7.3333333333333339</v>
          </cell>
          <cell r="AF54">
            <v>0.3</v>
          </cell>
          <cell r="AG54">
            <v>15</v>
          </cell>
          <cell r="AH54">
            <v>0.3</v>
          </cell>
          <cell r="AI54">
            <v>752</v>
          </cell>
          <cell r="AJ54">
            <v>362</v>
          </cell>
          <cell r="AK54">
            <v>427</v>
          </cell>
          <cell r="AL54">
            <v>172</v>
          </cell>
          <cell r="AM54">
            <v>255</v>
          </cell>
          <cell r="AN54">
            <v>255</v>
          </cell>
          <cell r="AO54">
            <v>172</v>
          </cell>
          <cell r="AP54">
            <v>246</v>
          </cell>
          <cell r="AQ54">
            <v>0</v>
          </cell>
          <cell r="AR54">
            <v>9</v>
          </cell>
        </row>
        <row r="55">
          <cell r="F55">
            <v>0</v>
          </cell>
          <cell r="G55">
            <v>0</v>
          </cell>
          <cell r="H55">
            <v>0</v>
          </cell>
          <cell r="P55">
            <v>40.800000000000004</v>
          </cell>
          <cell r="S55">
            <v>19500</v>
          </cell>
          <cell r="T55">
            <v>19500</v>
          </cell>
          <cell r="U55">
            <v>0</v>
          </cell>
          <cell r="X55">
            <v>24969</v>
          </cell>
          <cell r="Y55">
            <v>11255</v>
          </cell>
          <cell r="Z55">
            <v>13714</v>
          </cell>
          <cell r="AC55">
            <v>24028</v>
          </cell>
          <cell r="AD55">
            <v>11813</v>
          </cell>
          <cell r="AE55">
            <v>12215</v>
          </cell>
          <cell r="AF55">
            <v>157.33333333333334</v>
          </cell>
          <cell r="AG55">
            <v>108</v>
          </cell>
          <cell r="AH55">
            <v>0</v>
          </cell>
          <cell r="AI55">
            <v>1268.4000000000001</v>
          </cell>
          <cell r="AJ55">
            <v>635.79999999999995</v>
          </cell>
          <cell r="AK55">
            <v>68497</v>
          </cell>
          <cell r="AL55">
            <v>23068</v>
          </cell>
          <cell r="AM55">
            <v>45429</v>
          </cell>
          <cell r="AN55">
            <v>45429</v>
          </cell>
          <cell r="AO55">
            <v>23068</v>
          </cell>
          <cell r="AP55">
            <v>45429</v>
          </cell>
          <cell r="AQ55">
            <v>0</v>
          </cell>
          <cell r="AR55">
            <v>0</v>
          </cell>
        </row>
        <row r="56">
          <cell r="F56">
            <v>0</v>
          </cell>
          <cell r="G56">
            <v>0</v>
          </cell>
          <cell r="H56">
            <v>0</v>
          </cell>
          <cell r="P56">
            <v>0</v>
          </cell>
          <cell r="S56">
            <v>19500</v>
          </cell>
          <cell r="T56">
            <v>19500</v>
          </cell>
          <cell r="U56">
            <v>0</v>
          </cell>
          <cell r="X56">
            <v>24969</v>
          </cell>
          <cell r="Y56">
            <v>11255</v>
          </cell>
          <cell r="Z56">
            <v>13714</v>
          </cell>
          <cell r="AC56">
            <v>24028</v>
          </cell>
          <cell r="AD56">
            <v>11813</v>
          </cell>
          <cell r="AE56">
            <v>12215</v>
          </cell>
          <cell r="AF56">
            <v>0</v>
          </cell>
          <cell r="AG56">
            <v>0</v>
          </cell>
          <cell r="AH56">
            <v>0</v>
          </cell>
          <cell r="AI56">
            <v>735.80000000000007</v>
          </cell>
          <cell r="AJ56">
            <v>509</v>
          </cell>
          <cell r="AK56">
            <v>68497</v>
          </cell>
          <cell r="AL56">
            <v>23068</v>
          </cell>
          <cell r="AM56">
            <v>45429</v>
          </cell>
          <cell r="AN56">
            <v>45429</v>
          </cell>
          <cell r="AO56">
            <v>23068</v>
          </cell>
          <cell r="AP56">
            <v>45429</v>
          </cell>
          <cell r="AQ56">
            <v>0</v>
          </cell>
          <cell r="AR56">
            <v>0</v>
          </cell>
        </row>
        <row r="57">
          <cell r="F57">
            <v>0</v>
          </cell>
          <cell r="G57">
            <v>0</v>
          </cell>
          <cell r="H57">
            <v>0</v>
          </cell>
          <cell r="S57">
            <v>1598</v>
          </cell>
          <cell r="T57">
            <v>0</v>
          </cell>
          <cell r="U57">
            <v>0</v>
          </cell>
          <cell r="X57">
            <v>13610</v>
          </cell>
          <cell r="Y57">
            <v>9645</v>
          </cell>
          <cell r="Z57">
            <v>3965</v>
          </cell>
          <cell r="AC57">
            <v>11589</v>
          </cell>
          <cell r="AD57">
            <v>6072</v>
          </cell>
          <cell r="AE57">
            <v>5517</v>
          </cell>
          <cell r="AF57">
            <v>0</v>
          </cell>
          <cell r="AH57">
            <v>0</v>
          </cell>
          <cell r="AI57">
            <v>26797</v>
          </cell>
          <cell r="AJ57">
            <v>15717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</row>
        <row r="58">
          <cell r="F58">
            <v>7</v>
          </cell>
          <cell r="G58">
            <v>2</v>
          </cell>
          <cell r="H58">
            <v>5</v>
          </cell>
          <cell r="P58">
            <v>58.666666666666664</v>
          </cell>
          <cell r="S58">
            <v>2370</v>
          </cell>
          <cell r="T58">
            <v>2370</v>
          </cell>
          <cell r="U58">
            <v>0</v>
          </cell>
          <cell r="X58">
            <v>0</v>
          </cell>
          <cell r="Y58">
            <v>0</v>
          </cell>
          <cell r="Z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900.66666666666663</v>
          </cell>
          <cell r="AG58">
            <v>500</v>
          </cell>
          <cell r="AH58">
            <v>400.66666666666663</v>
          </cell>
          <cell r="AI58">
            <v>26797</v>
          </cell>
          <cell r="AJ58">
            <v>15717</v>
          </cell>
          <cell r="AK58">
            <v>2935.6666666666665</v>
          </cell>
          <cell r="AL58">
            <v>60.666666666666664</v>
          </cell>
          <cell r="AM58">
            <v>2875</v>
          </cell>
          <cell r="AN58">
            <v>2875</v>
          </cell>
          <cell r="AO58">
            <v>0</v>
          </cell>
          <cell r="AP58">
            <v>806</v>
          </cell>
          <cell r="AQ58">
            <v>60.666666666666664</v>
          </cell>
          <cell r="AR58">
            <v>2069</v>
          </cell>
        </row>
        <row r="59">
          <cell r="F59">
            <v>427</v>
          </cell>
          <cell r="G59">
            <v>115</v>
          </cell>
          <cell r="H59">
            <v>312</v>
          </cell>
          <cell r="P59">
            <v>577.25</v>
          </cell>
          <cell r="S59">
            <v>824.09272727272719</v>
          </cell>
          <cell r="T59">
            <v>403.80543636363632</v>
          </cell>
          <cell r="U59">
            <v>420.28729090909087</v>
          </cell>
          <cell r="X59">
            <v>285.58636363636367</v>
          </cell>
          <cell r="Y59">
            <v>119</v>
          </cell>
          <cell r="Z59">
            <v>166.58636363636367</v>
          </cell>
          <cell r="AC59">
            <v>250.67818181818183</v>
          </cell>
          <cell r="AD59">
            <v>115</v>
          </cell>
          <cell r="AE59">
            <v>135.67818181818183</v>
          </cell>
          <cell r="AF59">
            <v>1165.050909090909</v>
          </cell>
          <cell r="AG59">
            <v>1000</v>
          </cell>
          <cell r="AH59">
            <v>165.05090909090904</v>
          </cell>
          <cell r="AI59">
            <v>0</v>
          </cell>
          <cell r="AJ59">
            <v>0</v>
          </cell>
          <cell r="AK59">
            <v>3627.6072727272726</v>
          </cell>
          <cell r="AL59">
            <v>1106.25</v>
          </cell>
          <cell r="AM59">
            <v>2521.3572727272726</v>
          </cell>
          <cell r="AN59">
            <v>2521.3572727272731</v>
          </cell>
          <cell r="AO59">
            <v>234</v>
          </cell>
          <cell r="AP59">
            <v>582</v>
          </cell>
          <cell r="AQ59">
            <v>872.25</v>
          </cell>
          <cell r="AR59">
            <v>1939.3572727272726</v>
          </cell>
        </row>
        <row r="60">
          <cell r="F60">
            <v>23</v>
          </cell>
          <cell r="G60">
            <v>6</v>
          </cell>
          <cell r="H60">
            <v>17</v>
          </cell>
          <cell r="P60">
            <v>32</v>
          </cell>
          <cell r="S60">
            <v>45</v>
          </cell>
          <cell r="T60">
            <v>22</v>
          </cell>
          <cell r="U60">
            <v>23</v>
          </cell>
          <cell r="X60">
            <v>16</v>
          </cell>
          <cell r="Y60">
            <v>7</v>
          </cell>
          <cell r="Z60">
            <v>9</v>
          </cell>
          <cell r="AC60">
            <v>14</v>
          </cell>
          <cell r="AD60">
            <v>6</v>
          </cell>
          <cell r="AE60">
            <v>8</v>
          </cell>
          <cell r="AF60">
            <v>64</v>
          </cell>
          <cell r="AG60">
            <v>55</v>
          </cell>
          <cell r="AH60">
            <v>9</v>
          </cell>
          <cell r="AI60">
            <v>498.4</v>
          </cell>
          <cell r="AJ60">
            <v>11.200000000000001</v>
          </cell>
          <cell r="AK60">
            <v>200</v>
          </cell>
          <cell r="AL60">
            <v>61</v>
          </cell>
          <cell r="AM60">
            <v>139</v>
          </cell>
          <cell r="AN60">
            <v>139</v>
          </cell>
          <cell r="AO60">
            <v>13</v>
          </cell>
          <cell r="AP60">
            <v>28</v>
          </cell>
          <cell r="AQ60">
            <v>48</v>
          </cell>
          <cell r="AR60">
            <v>111</v>
          </cell>
        </row>
        <row r="61">
          <cell r="F61">
            <v>137</v>
          </cell>
          <cell r="G61">
            <v>37</v>
          </cell>
          <cell r="H61">
            <v>100</v>
          </cell>
          <cell r="P61">
            <v>185</v>
          </cell>
          <cell r="S61">
            <v>264</v>
          </cell>
          <cell r="T61">
            <v>129</v>
          </cell>
          <cell r="U61">
            <v>134</v>
          </cell>
          <cell r="X61">
            <v>91</v>
          </cell>
          <cell r="Y61">
            <v>38</v>
          </cell>
          <cell r="Z61">
            <v>53</v>
          </cell>
          <cell r="AC61">
            <v>80</v>
          </cell>
          <cell r="AD61">
            <v>37</v>
          </cell>
          <cell r="AE61">
            <v>43</v>
          </cell>
          <cell r="AF61">
            <v>373</v>
          </cell>
          <cell r="AG61">
            <v>320</v>
          </cell>
          <cell r="AH61">
            <v>53</v>
          </cell>
          <cell r="AI61">
            <v>3532.6742727272731</v>
          </cell>
          <cell r="AJ61">
            <v>1273.3200000000002</v>
          </cell>
          <cell r="AK61">
            <v>1162</v>
          </cell>
          <cell r="AL61">
            <v>354</v>
          </cell>
          <cell r="AM61">
            <v>808</v>
          </cell>
          <cell r="AN61">
            <v>807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</row>
        <row r="62">
          <cell r="F62">
            <v>0</v>
          </cell>
          <cell r="G62">
            <v>0</v>
          </cell>
          <cell r="H62">
            <v>13</v>
          </cell>
          <cell r="P62">
            <v>0</v>
          </cell>
          <cell r="S62">
            <v>49</v>
          </cell>
          <cell r="T62">
            <v>24</v>
          </cell>
          <cell r="U62">
            <v>25</v>
          </cell>
          <cell r="X62">
            <v>0</v>
          </cell>
          <cell r="Y62">
            <v>11</v>
          </cell>
          <cell r="Z62">
            <v>5</v>
          </cell>
          <cell r="AC62">
            <v>15</v>
          </cell>
          <cell r="AD62">
            <v>8</v>
          </cell>
          <cell r="AE62">
            <v>7</v>
          </cell>
          <cell r="AF62">
            <v>57</v>
          </cell>
          <cell r="AG62">
            <v>45</v>
          </cell>
          <cell r="AH62">
            <v>0</v>
          </cell>
          <cell r="AI62">
            <v>194</v>
          </cell>
          <cell r="AJ62">
            <v>70</v>
          </cell>
          <cell r="AK62">
            <v>0</v>
          </cell>
          <cell r="AL62">
            <v>124</v>
          </cell>
          <cell r="AM62">
            <v>19</v>
          </cell>
          <cell r="AN62">
            <v>0</v>
          </cell>
          <cell r="AO62">
            <v>51</v>
          </cell>
          <cell r="AP62">
            <v>102</v>
          </cell>
        </row>
        <row r="63">
          <cell r="F63">
            <v>88</v>
          </cell>
          <cell r="G63">
            <v>24</v>
          </cell>
          <cell r="H63">
            <v>64</v>
          </cell>
          <cell r="P63">
            <v>470</v>
          </cell>
          <cell r="S63">
            <v>1000</v>
          </cell>
          <cell r="T63">
            <v>160</v>
          </cell>
          <cell r="U63">
            <v>840</v>
          </cell>
          <cell r="X63">
            <v>537</v>
          </cell>
          <cell r="Y63">
            <v>223</v>
          </cell>
          <cell r="Z63">
            <v>314</v>
          </cell>
          <cell r="AC63">
            <v>527</v>
          </cell>
          <cell r="AD63">
            <v>241</v>
          </cell>
          <cell r="AE63">
            <v>286</v>
          </cell>
          <cell r="AF63">
            <v>400</v>
          </cell>
          <cell r="AG63">
            <v>400</v>
          </cell>
          <cell r="AH63">
            <v>0</v>
          </cell>
          <cell r="AI63">
            <v>1131</v>
          </cell>
          <cell r="AJ63">
            <v>407</v>
          </cell>
          <cell r="AK63">
            <v>3046</v>
          </cell>
          <cell r="AL63">
            <v>982</v>
          </cell>
          <cell r="AM63">
            <v>2064</v>
          </cell>
          <cell r="AN63">
            <v>2064</v>
          </cell>
          <cell r="AO63">
            <v>464</v>
          </cell>
          <cell r="AP63">
            <v>940</v>
          </cell>
          <cell r="AQ63">
            <v>518</v>
          </cell>
          <cell r="AR63">
            <v>1124</v>
          </cell>
        </row>
        <row r="64">
          <cell r="F64">
            <v>0</v>
          </cell>
          <cell r="G64">
            <v>0</v>
          </cell>
          <cell r="P64">
            <v>0</v>
          </cell>
          <cell r="T64">
            <v>16</v>
          </cell>
          <cell r="U64">
            <v>84</v>
          </cell>
          <cell r="X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N64">
            <v>0</v>
          </cell>
          <cell r="AO64">
            <v>46</v>
          </cell>
          <cell r="AP64">
            <v>94</v>
          </cell>
          <cell r="AQ64">
            <v>52</v>
          </cell>
          <cell r="AR64">
            <v>112</v>
          </cell>
        </row>
        <row r="65">
          <cell r="F65">
            <v>0</v>
          </cell>
          <cell r="G65">
            <v>0</v>
          </cell>
          <cell r="H65">
            <v>0</v>
          </cell>
          <cell r="P65">
            <v>923</v>
          </cell>
          <cell r="S65">
            <v>3416</v>
          </cell>
          <cell r="T65">
            <v>162.88</v>
          </cell>
          <cell r="U65">
            <v>855.12</v>
          </cell>
          <cell r="X65">
            <v>506</v>
          </cell>
          <cell r="Y65">
            <v>404</v>
          </cell>
          <cell r="Z65">
            <v>166</v>
          </cell>
          <cell r="AC65">
            <v>415</v>
          </cell>
          <cell r="AD65">
            <v>336</v>
          </cell>
          <cell r="AE65">
            <v>305</v>
          </cell>
          <cell r="AF65">
            <v>454</v>
          </cell>
          <cell r="AG65">
            <v>454</v>
          </cell>
          <cell r="AH65">
            <v>0</v>
          </cell>
          <cell r="AI65">
            <v>3313</v>
          </cell>
          <cell r="AJ65">
            <v>1298</v>
          </cell>
          <cell r="AK65">
            <v>5737</v>
          </cell>
          <cell r="AL65">
            <v>946</v>
          </cell>
          <cell r="AM65">
            <v>4791</v>
          </cell>
          <cell r="AN65">
            <v>3870</v>
          </cell>
          <cell r="AO65">
            <v>558</v>
          </cell>
          <cell r="AP65">
            <v>939</v>
          </cell>
        </row>
        <row r="66">
          <cell r="F66">
            <v>0</v>
          </cell>
          <cell r="G66">
            <v>0</v>
          </cell>
          <cell r="P66">
            <v>0</v>
          </cell>
          <cell r="S66">
            <v>0</v>
          </cell>
          <cell r="T66">
            <v>16</v>
          </cell>
          <cell r="U66">
            <v>86</v>
          </cell>
          <cell r="X66">
            <v>0</v>
          </cell>
          <cell r="AC66">
            <v>0</v>
          </cell>
          <cell r="AD66">
            <v>0</v>
          </cell>
          <cell r="AH66">
            <v>0</v>
          </cell>
          <cell r="AI66">
            <v>0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56</v>
          </cell>
          <cell r="AP66">
            <v>0</v>
          </cell>
        </row>
        <row r="67">
          <cell r="F67">
            <v>84</v>
          </cell>
          <cell r="G67">
            <v>0</v>
          </cell>
          <cell r="H67">
            <v>64</v>
          </cell>
          <cell r="P67">
            <v>-453</v>
          </cell>
          <cell r="S67">
            <v>-2416</v>
          </cell>
          <cell r="T67">
            <v>144</v>
          </cell>
          <cell r="U67">
            <v>756</v>
          </cell>
          <cell r="X67">
            <v>31</v>
          </cell>
          <cell r="Y67">
            <v>223</v>
          </cell>
          <cell r="Z67">
            <v>314</v>
          </cell>
          <cell r="AC67">
            <v>112</v>
          </cell>
          <cell r="AD67">
            <v>241</v>
          </cell>
          <cell r="AE67">
            <v>286</v>
          </cell>
          <cell r="AF67">
            <v>-54</v>
          </cell>
          <cell r="AG67">
            <v>-54</v>
          </cell>
          <cell r="AH67">
            <v>0</v>
          </cell>
          <cell r="AI67">
            <v>6650</v>
          </cell>
          <cell r="AJ67">
            <v>0</v>
          </cell>
          <cell r="AK67">
            <v>-2779</v>
          </cell>
          <cell r="AL67">
            <v>4951</v>
          </cell>
          <cell r="AN67">
            <v>-1806</v>
          </cell>
          <cell r="AO67">
            <v>418</v>
          </cell>
          <cell r="AP67">
            <v>-93</v>
          </cell>
          <cell r="AQ67">
            <v>466</v>
          </cell>
          <cell r="AR67">
            <v>1012</v>
          </cell>
        </row>
        <row r="68">
          <cell r="F68">
            <v>327</v>
          </cell>
          <cell r="G68">
            <v>88</v>
          </cell>
          <cell r="H68">
            <v>239</v>
          </cell>
          <cell r="P68">
            <v>720</v>
          </cell>
          <cell r="S68">
            <v>1362.8000000000002</v>
          </cell>
          <cell r="T68">
            <v>340.70000000000005</v>
          </cell>
          <cell r="U68">
            <v>1022.1000000000001</v>
          </cell>
          <cell r="X68">
            <v>796.80000000000007</v>
          </cell>
          <cell r="Y68">
            <v>331</v>
          </cell>
          <cell r="Z68">
            <v>465.80000000000007</v>
          </cell>
          <cell r="AC68">
            <v>439.20000000000005</v>
          </cell>
          <cell r="AD68">
            <v>201</v>
          </cell>
          <cell r="AE68">
            <v>238.20000000000005</v>
          </cell>
          <cell r="AF68">
            <v>312.8</v>
          </cell>
          <cell r="AG68">
            <v>313</v>
          </cell>
          <cell r="AH68">
            <v>0</v>
          </cell>
          <cell r="AI68">
            <v>0</v>
          </cell>
          <cell r="AJ68">
            <v>0</v>
          </cell>
          <cell r="AK68">
            <v>3973.8</v>
          </cell>
          <cell r="AL68">
            <v>1340</v>
          </cell>
          <cell r="AM68">
            <v>2633.8</v>
          </cell>
          <cell r="AN68">
            <v>2633.8</v>
          </cell>
          <cell r="AO68">
            <v>532</v>
          </cell>
          <cell r="AP68">
            <v>1167</v>
          </cell>
          <cell r="AQ68">
            <v>808</v>
          </cell>
          <cell r="AR68">
            <v>1466.8000000000002</v>
          </cell>
        </row>
        <row r="69">
          <cell r="F69">
            <v>0</v>
          </cell>
          <cell r="G69">
            <v>0</v>
          </cell>
          <cell r="H69">
            <v>0</v>
          </cell>
          <cell r="P69">
            <v>50</v>
          </cell>
          <cell r="S69">
            <v>312.72727272727275</v>
          </cell>
          <cell r="T69">
            <v>146.88</v>
          </cell>
          <cell r="U69">
            <v>769.12</v>
          </cell>
          <cell r="X69">
            <v>180.36363636363637</v>
          </cell>
          <cell r="Y69">
            <v>75</v>
          </cell>
          <cell r="Z69">
            <v>105.36363636363637</v>
          </cell>
          <cell r="AC69">
            <v>138.18181818181819</v>
          </cell>
          <cell r="AD69">
            <v>63</v>
          </cell>
          <cell r="AE69">
            <v>75.181818181818187</v>
          </cell>
          <cell r="AF69">
            <v>114.90909090909091</v>
          </cell>
          <cell r="AG69">
            <v>114.90909090909091</v>
          </cell>
          <cell r="AH69">
            <v>0</v>
          </cell>
          <cell r="AI69">
            <v>-3332</v>
          </cell>
          <cell r="AK69">
            <v>796.18181818181813</v>
          </cell>
          <cell r="AL69">
            <v>188</v>
          </cell>
          <cell r="AM69">
            <v>608.18181818181813</v>
          </cell>
          <cell r="AN69">
            <v>608.18181818181824</v>
          </cell>
          <cell r="AO69">
            <v>502</v>
          </cell>
          <cell r="AP69">
            <v>1078</v>
          </cell>
        </row>
        <row r="70">
          <cell r="F70">
            <v>0</v>
          </cell>
          <cell r="G70">
            <v>0</v>
          </cell>
          <cell r="H70">
            <v>0</v>
          </cell>
          <cell r="P70">
            <v>3</v>
          </cell>
          <cell r="S70">
            <v>17</v>
          </cell>
          <cell r="T70">
            <v>479.6</v>
          </cell>
          <cell r="U70">
            <v>1438.8000000000002</v>
          </cell>
          <cell r="X70">
            <v>10</v>
          </cell>
          <cell r="Y70">
            <v>4</v>
          </cell>
          <cell r="Z70">
            <v>6</v>
          </cell>
          <cell r="AC70">
            <v>8</v>
          </cell>
          <cell r="AD70">
            <v>4</v>
          </cell>
          <cell r="AE70">
            <v>4</v>
          </cell>
          <cell r="AF70">
            <v>6</v>
          </cell>
          <cell r="AG70">
            <v>6</v>
          </cell>
          <cell r="AH70">
            <v>0</v>
          </cell>
          <cell r="AI70">
            <v>6117.4</v>
          </cell>
          <cell r="AJ70">
            <v>1964.4</v>
          </cell>
          <cell r="AK70">
            <v>44</v>
          </cell>
          <cell r="AL70">
            <v>11</v>
          </cell>
          <cell r="AM70">
            <v>33</v>
          </cell>
          <cell r="AN70">
            <v>33</v>
          </cell>
          <cell r="AO70">
            <v>998.40000000000009</v>
          </cell>
          <cell r="AP70">
            <v>2941</v>
          </cell>
        </row>
        <row r="71">
          <cell r="F71">
            <v>0</v>
          </cell>
          <cell r="G71">
            <v>0</v>
          </cell>
          <cell r="H71">
            <v>0</v>
          </cell>
          <cell r="P71">
            <v>16</v>
          </cell>
          <cell r="S71">
            <v>99</v>
          </cell>
          <cell r="X71">
            <v>58</v>
          </cell>
          <cell r="Y71">
            <v>24</v>
          </cell>
          <cell r="Z71">
            <v>34</v>
          </cell>
          <cell r="AC71">
            <v>45</v>
          </cell>
          <cell r="AD71">
            <v>21</v>
          </cell>
          <cell r="AE71">
            <v>24</v>
          </cell>
          <cell r="AF71">
            <v>37</v>
          </cell>
          <cell r="AG71">
            <v>37</v>
          </cell>
          <cell r="AH71">
            <v>0</v>
          </cell>
          <cell r="AI71">
            <v>1063.2727272727273</v>
          </cell>
          <cell r="AJ71">
            <v>248</v>
          </cell>
          <cell r="AK71">
            <v>255</v>
          </cell>
          <cell r="AL71">
            <v>61</v>
          </cell>
          <cell r="AM71">
            <v>194</v>
          </cell>
          <cell r="AN71">
            <v>194</v>
          </cell>
        </row>
        <row r="72">
          <cell r="F72">
            <v>0</v>
          </cell>
          <cell r="G72">
            <v>0</v>
          </cell>
          <cell r="H72">
            <v>0</v>
          </cell>
          <cell r="P72">
            <v>83</v>
          </cell>
          <cell r="S72">
            <v>27</v>
          </cell>
          <cell r="X72">
            <v>0</v>
          </cell>
          <cell r="Y72">
            <v>6</v>
          </cell>
          <cell r="Z72">
            <v>3</v>
          </cell>
          <cell r="AC72">
            <v>0</v>
          </cell>
          <cell r="AD72">
            <v>3</v>
          </cell>
          <cell r="AE72">
            <v>3</v>
          </cell>
          <cell r="AF72">
            <v>0</v>
          </cell>
          <cell r="AG72">
            <v>0</v>
          </cell>
          <cell r="AH72">
            <v>0</v>
          </cell>
          <cell r="AI72">
            <v>58</v>
          </cell>
          <cell r="AJ72">
            <v>13</v>
          </cell>
          <cell r="AK72">
            <v>83</v>
          </cell>
          <cell r="AL72">
            <v>83</v>
          </cell>
          <cell r="AM72">
            <v>0</v>
          </cell>
          <cell r="AN72">
            <v>0</v>
          </cell>
        </row>
        <row r="73">
          <cell r="F73">
            <v>0</v>
          </cell>
          <cell r="G73">
            <v>0</v>
          </cell>
          <cell r="H73">
            <v>0</v>
          </cell>
          <cell r="P73">
            <v>21</v>
          </cell>
          <cell r="S73">
            <v>1558</v>
          </cell>
          <cell r="X73">
            <v>1785</v>
          </cell>
          <cell r="Y73">
            <v>742</v>
          </cell>
          <cell r="Z73">
            <v>1043</v>
          </cell>
          <cell r="AC73">
            <v>633</v>
          </cell>
          <cell r="AD73">
            <v>289</v>
          </cell>
          <cell r="AE73">
            <v>344</v>
          </cell>
          <cell r="AF73">
            <v>530</v>
          </cell>
          <cell r="AG73">
            <v>530</v>
          </cell>
          <cell r="AH73">
            <v>0</v>
          </cell>
          <cell r="AI73">
            <v>340</v>
          </cell>
          <cell r="AJ73">
            <v>79</v>
          </cell>
          <cell r="AK73">
            <v>4506</v>
          </cell>
          <cell r="AL73">
            <v>1031</v>
          </cell>
          <cell r="AM73">
            <v>3475</v>
          </cell>
          <cell r="AN73">
            <v>3475</v>
          </cell>
        </row>
        <row r="74">
          <cell r="F74">
            <v>0</v>
          </cell>
          <cell r="G74">
            <v>0</v>
          </cell>
          <cell r="P74">
            <v>63</v>
          </cell>
          <cell r="S74">
            <v>0</v>
          </cell>
          <cell r="X74">
            <v>0</v>
          </cell>
          <cell r="Z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  <cell r="AH74">
            <v>0</v>
          </cell>
          <cell r="AI74">
            <v>63</v>
          </cell>
          <cell r="AJ74">
            <v>63</v>
          </cell>
          <cell r="AK74">
            <v>0</v>
          </cell>
          <cell r="AL74">
            <v>0</v>
          </cell>
          <cell r="AM74">
            <v>0</v>
          </cell>
          <cell r="AN74">
            <v>0</v>
          </cell>
        </row>
        <row r="75">
          <cell r="F75">
            <v>3060</v>
          </cell>
          <cell r="G75">
            <v>825</v>
          </cell>
          <cell r="H75">
            <v>2235</v>
          </cell>
          <cell r="P75">
            <v>156.66666666666669</v>
          </cell>
          <cell r="S75">
            <v>172.46666666666664</v>
          </cell>
          <cell r="T75">
            <v>65.78</v>
          </cell>
          <cell r="U75">
            <v>106.68666666666664</v>
          </cell>
          <cell r="X75">
            <v>142.33666666666667</v>
          </cell>
          <cell r="Y75">
            <v>59</v>
          </cell>
          <cell r="Z75">
            <v>83.336666666666673</v>
          </cell>
          <cell r="AC75">
            <v>56.933333333333337</v>
          </cell>
          <cell r="AD75">
            <v>26</v>
          </cell>
          <cell r="AE75">
            <v>30.933333333333337</v>
          </cell>
          <cell r="AF75">
            <v>251.33333333333331</v>
          </cell>
          <cell r="AG75">
            <v>238</v>
          </cell>
          <cell r="AH75">
            <v>13</v>
          </cell>
          <cell r="AI75">
            <v>870.40000000000009</v>
          </cell>
          <cell r="AJ75">
            <v>870.40000000000009</v>
          </cell>
          <cell r="AK75">
            <v>4620.4033333333336</v>
          </cell>
          <cell r="AL75">
            <v>1627.6666666666667</v>
          </cell>
          <cell r="AM75">
            <v>2992.7366666666667</v>
          </cell>
          <cell r="AN75">
            <v>2992.7366666666667</v>
          </cell>
          <cell r="AO75">
            <v>85</v>
          </cell>
          <cell r="AP75">
            <v>173</v>
          </cell>
          <cell r="AQ75">
            <v>1542.6666666666667</v>
          </cell>
          <cell r="AR75">
            <v>2819.7366666666667</v>
          </cell>
        </row>
        <row r="76">
          <cell r="F76">
            <v>2</v>
          </cell>
          <cell r="G76">
            <v>1</v>
          </cell>
          <cell r="H76">
            <v>1</v>
          </cell>
          <cell r="P76">
            <v>935</v>
          </cell>
          <cell r="S76">
            <v>4732.8</v>
          </cell>
          <cell r="T76">
            <v>0</v>
          </cell>
          <cell r="U76">
            <v>0</v>
          </cell>
          <cell r="X76">
            <v>80</v>
          </cell>
          <cell r="Y76">
            <v>0</v>
          </cell>
          <cell r="Z76">
            <v>0</v>
          </cell>
          <cell r="AC76">
            <v>85</v>
          </cell>
          <cell r="AD76">
            <v>45</v>
          </cell>
          <cell r="AE76">
            <v>0</v>
          </cell>
          <cell r="AH76">
            <v>0</v>
          </cell>
          <cell r="AI76">
            <v>5832.8</v>
          </cell>
          <cell r="AJ76">
            <v>980</v>
          </cell>
          <cell r="AK76">
            <v>2</v>
          </cell>
          <cell r="AL76">
            <v>1</v>
          </cell>
          <cell r="AM76">
            <v>1</v>
          </cell>
          <cell r="AN76">
            <v>1</v>
          </cell>
          <cell r="AO76">
            <v>0</v>
          </cell>
          <cell r="AP76">
            <v>0</v>
          </cell>
          <cell r="AQ76">
            <v>1</v>
          </cell>
          <cell r="AR76">
            <v>1</v>
          </cell>
        </row>
        <row r="77">
          <cell r="F77">
            <v>3058</v>
          </cell>
          <cell r="G77">
            <v>824</v>
          </cell>
          <cell r="H77">
            <v>2234</v>
          </cell>
          <cell r="P77">
            <v>156.66666666666669</v>
          </cell>
          <cell r="S77">
            <v>172.46666666666664</v>
          </cell>
          <cell r="T77">
            <v>65.78</v>
          </cell>
          <cell r="U77">
            <v>106.68666666666664</v>
          </cell>
          <cell r="X77">
            <v>142.33666666666667</v>
          </cell>
          <cell r="Y77">
            <v>59</v>
          </cell>
          <cell r="Z77">
            <v>83.336666666666673</v>
          </cell>
          <cell r="AC77">
            <v>56.933333333333337</v>
          </cell>
          <cell r="AD77">
            <v>26</v>
          </cell>
          <cell r="AE77">
            <v>30.933333333333337</v>
          </cell>
          <cell r="AF77">
            <v>251.33333333333331</v>
          </cell>
          <cell r="AG77">
            <v>232</v>
          </cell>
          <cell r="AH77">
            <v>19.333333333333314</v>
          </cell>
          <cell r="AI77">
            <v>5147.7666666666664</v>
          </cell>
          <cell r="AJ77">
            <v>2074.1999999999998</v>
          </cell>
          <cell r="AK77">
            <v>4612.4033333333336</v>
          </cell>
          <cell r="AL77">
            <v>1626.6666666666667</v>
          </cell>
          <cell r="AM77">
            <v>2985.7366666666667</v>
          </cell>
          <cell r="AN77">
            <v>2985.7366666666667</v>
          </cell>
          <cell r="AO77">
            <v>85</v>
          </cell>
          <cell r="AP77">
            <v>173</v>
          </cell>
          <cell r="AQ77">
            <v>1541.6666666666667</v>
          </cell>
          <cell r="AR77">
            <v>2812.7366666666667</v>
          </cell>
        </row>
        <row r="78">
          <cell r="F78">
            <v>1786</v>
          </cell>
          <cell r="G78">
            <v>481</v>
          </cell>
          <cell r="H78">
            <v>1305</v>
          </cell>
          <cell r="P78">
            <v>72.666666666666671</v>
          </cell>
          <cell r="S78">
            <v>99.666666666666657</v>
          </cell>
          <cell r="T78">
            <v>65.78</v>
          </cell>
          <cell r="U78">
            <v>33.886666666666656</v>
          </cell>
          <cell r="X78">
            <v>66</v>
          </cell>
          <cell r="Y78">
            <v>27</v>
          </cell>
          <cell r="Z78">
            <v>39</v>
          </cell>
          <cell r="AC78">
            <v>29.6</v>
          </cell>
          <cell r="AD78">
            <v>26</v>
          </cell>
          <cell r="AE78">
            <v>3.6000000000000014</v>
          </cell>
          <cell r="AF78">
            <v>142.66666666666666</v>
          </cell>
          <cell r="AG78">
            <v>137</v>
          </cell>
          <cell r="AH78">
            <v>5.6666666666666572</v>
          </cell>
          <cell r="AI78" t="e">
            <v>#REF!</v>
          </cell>
          <cell r="AJ78">
            <v>115</v>
          </cell>
          <cell r="AK78">
            <v>2600.9333333333329</v>
          </cell>
          <cell r="AL78">
            <v>996.66666666666663</v>
          </cell>
          <cell r="AM78">
            <v>1604.2666666666664</v>
          </cell>
          <cell r="AN78">
            <v>1604.2666666666667</v>
          </cell>
          <cell r="AO78">
            <v>115</v>
          </cell>
          <cell r="AP78" t="e">
            <v>#REF!</v>
          </cell>
          <cell r="AR78">
            <v>1604.2666666666664</v>
          </cell>
        </row>
        <row r="79">
          <cell r="F79">
            <v>3690.5</v>
          </cell>
          <cell r="G79">
            <v>0</v>
          </cell>
          <cell r="H79">
            <v>0</v>
          </cell>
          <cell r="P79">
            <v>0</v>
          </cell>
          <cell r="S79">
            <v>0</v>
          </cell>
          <cell r="T79">
            <v>80.431999999999974</v>
          </cell>
          <cell r="U79">
            <v>121.43466666666664</v>
          </cell>
          <cell r="X79">
            <v>84.800000000000011</v>
          </cell>
          <cell r="Y79">
            <v>60</v>
          </cell>
          <cell r="Z79">
            <v>24.800000000000011</v>
          </cell>
          <cell r="AC79">
            <v>135.4</v>
          </cell>
          <cell r="AD79">
            <v>71</v>
          </cell>
          <cell r="AE79">
            <v>64.400000000000006</v>
          </cell>
          <cell r="AF79">
            <v>168</v>
          </cell>
          <cell r="AG79">
            <v>140</v>
          </cell>
          <cell r="AH79">
            <v>28</v>
          </cell>
          <cell r="AI79">
            <v>4852.7666666666664</v>
          </cell>
          <cell r="AJ79">
            <v>1959.2</v>
          </cell>
          <cell r="AK79">
            <v>364</v>
          </cell>
          <cell r="AL79">
            <v>164</v>
          </cell>
          <cell r="AM79">
            <v>200</v>
          </cell>
          <cell r="AN79">
            <v>200</v>
          </cell>
          <cell r="AO79">
            <v>1828.2</v>
          </cell>
          <cell r="AP79">
            <v>2735.5666666666666</v>
          </cell>
          <cell r="AR79">
            <v>200</v>
          </cell>
        </row>
        <row r="80">
          <cell r="F80">
            <v>316</v>
          </cell>
          <cell r="G80">
            <v>85</v>
          </cell>
          <cell r="H80">
            <v>231</v>
          </cell>
          <cell r="P80">
            <v>10.333333333333334</v>
          </cell>
          <cell r="S80">
            <v>30.666666666666671</v>
          </cell>
          <cell r="T80">
            <v>80.431999999999974</v>
          </cell>
          <cell r="U80">
            <v>41.434666666666658</v>
          </cell>
          <cell r="X80">
            <v>51.333333333333336</v>
          </cell>
          <cell r="Y80">
            <v>21</v>
          </cell>
          <cell r="Z80">
            <v>30.333333333333336</v>
          </cell>
          <cell r="AC80">
            <v>7.333333333333333</v>
          </cell>
          <cell r="AD80">
            <v>3</v>
          </cell>
          <cell r="AE80">
            <v>4.333333333333333</v>
          </cell>
          <cell r="AF80">
            <v>55.666666666666664</v>
          </cell>
          <cell r="AG80">
            <v>50</v>
          </cell>
          <cell r="AH80">
            <v>5.6666666666666643</v>
          </cell>
          <cell r="AI80">
            <v>1201.8666666666668</v>
          </cell>
          <cell r="AJ80">
            <v>525.20000000000005</v>
          </cell>
          <cell r="AK80">
            <v>475.66666666666663</v>
          </cell>
          <cell r="AL80">
            <v>121.33333333333333</v>
          </cell>
          <cell r="AM80">
            <v>354.33333333333331</v>
          </cell>
          <cell r="AN80">
            <v>354.33333333333331</v>
          </cell>
          <cell r="AP80">
            <v>676.66666666666674</v>
          </cell>
        </row>
        <row r="81">
          <cell r="F81">
            <v>956</v>
          </cell>
          <cell r="G81">
            <v>257</v>
          </cell>
          <cell r="H81">
            <v>699</v>
          </cell>
          <cell r="P81">
            <v>73.666666666666671</v>
          </cell>
          <cell r="S81">
            <v>42.133333333333333</v>
          </cell>
          <cell r="X81">
            <v>25.003333333333334</v>
          </cell>
          <cell r="Y81">
            <v>10</v>
          </cell>
          <cell r="Z81">
            <v>15.003333333333334</v>
          </cell>
          <cell r="AC81">
            <v>20</v>
          </cell>
          <cell r="AD81">
            <v>9</v>
          </cell>
          <cell r="AE81">
            <v>11</v>
          </cell>
          <cell r="AF81">
            <v>53</v>
          </cell>
          <cell r="AG81">
            <v>45</v>
          </cell>
          <cell r="AH81">
            <v>8</v>
          </cell>
          <cell r="AI81">
            <v>389</v>
          </cell>
          <cell r="AJ81">
            <v>156</v>
          </cell>
          <cell r="AK81">
            <v>1171.8033333333335</v>
          </cell>
          <cell r="AL81">
            <v>354.66666666666669</v>
          </cell>
          <cell r="AM81">
            <v>817.13666666666677</v>
          </cell>
          <cell r="AN81">
            <v>817.13666666666666</v>
          </cell>
          <cell r="AP81">
            <v>233</v>
          </cell>
        </row>
        <row r="82">
          <cell r="F82">
            <v>239</v>
          </cell>
          <cell r="G82">
            <v>0</v>
          </cell>
          <cell r="H82">
            <v>0</v>
          </cell>
          <cell r="P82">
            <v>5</v>
          </cell>
          <cell r="S82">
            <v>40</v>
          </cell>
          <cell r="X82">
            <v>0</v>
          </cell>
          <cell r="Y82">
            <v>0</v>
          </cell>
          <cell r="Z82">
            <v>0</v>
          </cell>
          <cell r="AC82">
            <v>27.200000000000003</v>
          </cell>
          <cell r="AD82">
            <v>14</v>
          </cell>
          <cell r="AE82">
            <v>13.200000000000003</v>
          </cell>
          <cell r="AF82">
            <v>25.6</v>
          </cell>
          <cell r="AG82">
            <v>20</v>
          </cell>
          <cell r="AH82">
            <v>5.6000000000000014</v>
          </cell>
          <cell r="AI82">
            <v>334.2</v>
          </cell>
          <cell r="AJ82">
            <v>114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</row>
        <row r="83">
          <cell r="F83">
            <v>0</v>
          </cell>
          <cell r="G83">
            <v>0</v>
          </cell>
          <cell r="H83">
            <v>0</v>
          </cell>
          <cell r="P83">
            <v>14</v>
          </cell>
          <cell r="S83">
            <v>10</v>
          </cell>
          <cell r="X83">
            <v>0</v>
          </cell>
          <cell r="Y83">
            <v>14</v>
          </cell>
          <cell r="Z83">
            <v>5.2000000000000028</v>
          </cell>
          <cell r="AC83">
            <v>2</v>
          </cell>
          <cell r="AD83">
            <v>42</v>
          </cell>
          <cell r="AE83">
            <v>39</v>
          </cell>
          <cell r="AF83">
            <v>43</v>
          </cell>
          <cell r="AG83">
            <v>43</v>
          </cell>
          <cell r="AH83">
            <v>0</v>
          </cell>
          <cell r="AI83" t="e">
            <v>#REF!</v>
          </cell>
          <cell r="AJ83" t="e">
            <v>#REF!</v>
          </cell>
          <cell r="AK83">
            <v>69</v>
          </cell>
          <cell r="AL83">
            <v>14</v>
          </cell>
          <cell r="AM83">
            <v>55</v>
          </cell>
          <cell r="AN83">
            <v>53</v>
          </cell>
        </row>
        <row r="84">
          <cell r="F84">
            <v>4702</v>
          </cell>
          <cell r="G84">
            <v>1267</v>
          </cell>
          <cell r="H84">
            <v>3435</v>
          </cell>
          <cell r="P84">
            <v>2660.9166666666665</v>
          </cell>
          <cell r="Q84">
            <v>0</v>
          </cell>
          <cell r="R84">
            <v>0</v>
          </cell>
          <cell r="S84">
            <v>26690.026060606062</v>
          </cell>
          <cell r="T84">
            <v>23669.785436363636</v>
          </cell>
          <cell r="U84">
            <v>3019.240624242424</v>
          </cell>
          <cell r="X84">
            <v>28231.389696969698</v>
          </cell>
          <cell r="Y84">
            <v>12611</v>
          </cell>
          <cell r="Z84">
            <v>15620.389696969694</v>
          </cell>
          <cell r="AA84">
            <v>0</v>
          </cell>
          <cell r="AB84">
            <v>0</v>
          </cell>
          <cell r="AC84">
            <v>25802.811515151516</v>
          </cell>
          <cell r="AD84">
            <v>12625</v>
          </cell>
          <cell r="AE84">
            <v>13177.811515151516</v>
          </cell>
          <cell r="AF84">
            <v>4169.1842424242423</v>
          </cell>
          <cell r="AG84">
            <v>3396</v>
          </cell>
          <cell r="AH84">
            <v>773.05090909090904</v>
          </cell>
          <cell r="AI84" t="e">
            <v>#REF!</v>
          </cell>
          <cell r="AJ84">
            <v>0</v>
          </cell>
          <cell r="AK84">
            <v>92938.143939393951</v>
          </cell>
          <cell r="AL84">
            <v>30224.916666666668</v>
          </cell>
          <cell r="AM84">
            <v>62713.227272727272</v>
          </cell>
          <cell r="AN84">
            <v>62712.227272727272</v>
          </cell>
          <cell r="AO84">
            <v>25161</v>
          </cell>
          <cell r="AP84">
            <v>50552</v>
          </cell>
          <cell r="AQ84">
            <v>4709.916666666667</v>
          </cell>
          <cell r="AR84">
            <v>11353.227272727272</v>
          </cell>
        </row>
        <row r="85">
          <cell r="F85">
            <v>587</v>
          </cell>
          <cell r="G85">
            <v>115</v>
          </cell>
          <cell r="H85">
            <v>312</v>
          </cell>
          <cell r="P85">
            <v>627.25</v>
          </cell>
          <cell r="Q85">
            <v>0</v>
          </cell>
          <cell r="R85">
            <v>0</v>
          </cell>
          <cell r="S85">
            <v>0</v>
          </cell>
          <cell r="T85">
            <v>403.80543636363632</v>
          </cell>
          <cell r="U85">
            <v>420.28729090909087</v>
          </cell>
          <cell r="V85">
            <v>0</v>
          </cell>
          <cell r="W85">
            <v>0</v>
          </cell>
          <cell r="X85">
            <v>0</v>
          </cell>
          <cell r="Y85">
            <v>194</v>
          </cell>
          <cell r="Z85">
            <v>271.95000000000005</v>
          </cell>
          <cell r="AA85">
            <v>0</v>
          </cell>
          <cell r="AB85">
            <v>0</v>
          </cell>
          <cell r="AC85">
            <v>2.4000000000000004</v>
          </cell>
          <cell r="AD85">
            <v>178</v>
          </cell>
          <cell r="AE85">
            <v>210.86</v>
          </cell>
          <cell r="AF85">
            <v>44</v>
          </cell>
          <cell r="AG85">
            <v>44</v>
          </cell>
          <cell r="AH85">
            <v>62.950909090909136</v>
          </cell>
          <cell r="AI85" t="e">
            <v>#REF!</v>
          </cell>
          <cell r="AJ85">
            <v>10.600000000000001</v>
          </cell>
          <cell r="AK85">
            <v>4423.7890909090911</v>
          </cell>
          <cell r="AL85">
            <v>1294.25</v>
          </cell>
          <cell r="AM85">
            <v>3129.5390909090906</v>
          </cell>
          <cell r="AN85">
            <v>877.81000000000006</v>
          </cell>
        </row>
        <row r="86">
          <cell r="F86">
            <v>5648.1970000000001</v>
          </cell>
          <cell r="G86">
            <v>2210</v>
          </cell>
          <cell r="H86">
            <v>3438.1970000000001</v>
          </cell>
          <cell r="P86">
            <v>2586.1559999999999</v>
          </cell>
          <cell r="Q86">
            <v>0</v>
          </cell>
          <cell r="R86">
            <v>0</v>
          </cell>
          <cell r="S86">
            <v>7247.7078787878781</v>
          </cell>
          <cell r="T86">
            <v>3771.5508606060603</v>
          </cell>
          <cell r="U86">
            <v>3476.1570181818183</v>
          </cell>
          <cell r="X86">
            <v>16562.486363636363</v>
          </cell>
          <cell r="Y86">
            <v>11736</v>
          </cell>
          <cell r="Z86">
            <v>4826.4863636363634</v>
          </cell>
          <cell r="AA86">
            <v>0</v>
          </cell>
          <cell r="AB86">
            <v>0</v>
          </cell>
          <cell r="AC86">
            <v>13534.196363636363</v>
          </cell>
          <cell r="AD86">
            <v>7091</v>
          </cell>
          <cell r="AE86">
            <v>6443.1963636363625</v>
          </cell>
          <cell r="AF86">
            <v>4694.9539393939394</v>
          </cell>
          <cell r="AG86">
            <v>3851.2</v>
          </cell>
          <cell r="AH86">
            <v>843.7539393939395</v>
          </cell>
          <cell r="AI86">
            <v>50553.943606060609</v>
          </cell>
          <cell r="AJ86">
            <v>24382.156000000003</v>
          </cell>
          <cell r="AK86">
            <v>26171.787606060607</v>
          </cell>
          <cell r="AL86">
            <v>30225.916666666664</v>
          </cell>
          <cell r="AM86">
            <v>18714</v>
          </cell>
          <cell r="AN86">
            <v>0</v>
          </cell>
          <cell r="AO86">
            <v>5261.1559999999999</v>
          </cell>
          <cell r="AP86">
            <v>10831.787606060607</v>
          </cell>
        </row>
        <row r="87">
          <cell r="F87">
            <v>6264</v>
          </cell>
          <cell r="G87">
            <v>6264</v>
          </cell>
          <cell r="H87">
            <v>239.697</v>
          </cell>
          <cell r="P87">
            <v>611.32000000000005</v>
          </cell>
          <cell r="Q87">
            <v>0</v>
          </cell>
          <cell r="R87">
            <v>0</v>
          </cell>
          <cell r="T87">
            <v>435.00952727272721</v>
          </cell>
          <cell r="U87">
            <v>452.76501818181811</v>
          </cell>
          <cell r="V87">
            <v>0</v>
          </cell>
          <cell r="W87">
            <v>0</v>
          </cell>
          <cell r="Y87">
            <v>332</v>
          </cell>
          <cell r="Z87">
            <v>136.65000000000003</v>
          </cell>
          <cell r="AA87">
            <v>0</v>
          </cell>
          <cell r="AB87">
            <v>0</v>
          </cell>
          <cell r="AD87">
            <v>205</v>
          </cell>
          <cell r="AE87">
            <v>186.76000000000005</v>
          </cell>
          <cell r="AH87">
            <v>219.55999999999997</v>
          </cell>
          <cell r="AI87">
            <v>4595.9470000000001</v>
          </cell>
          <cell r="AJ87">
            <v>1521.3200000000002</v>
          </cell>
          <cell r="AK87">
            <v>15510</v>
          </cell>
          <cell r="AL87">
            <v>15510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  <cell r="AQ87">
            <v>0</v>
          </cell>
          <cell r="AR87">
            <v>0</v>
          </cell>
        </row>
        <row r="88">
          <cell r="F88">
            <v>10966</v>
          </cell>
          <cell r="G88">
            <v>7531</v>
          </cell>
          <cell r="H88">
            <v>3435</v>
          </cell>
          <cell r="P88">
            <v>2660.9166666666665</v>
          </cell>
          <cell r="Q88">
            <v>0</v>
          </cell>
          <cell r="R88">
            <v>0</v>
          </cell>
          <cell r="S88">
            <v>26690.026060606062</v>
          </cell>
          <cell r="T88">
            <v>23669.785436363636</v>
          </cell>
          <cell r="U88">
            <v>3019.240624242424</v>
          </cell>
          <cell r="V88">
            <v>0</v>
          </cell>
          <cell r="W88">
            <v>0</v>
          </cell>
          <cell r="X88">
            <v>28231.389696969698</v>
          </cell>
          <cell r="Y88">
            <v>12611</v>
          </cell>
          <cell r="Z88">
            <v>15620.389696969694</v>
          </cell>
          <cell r="AA88">
            <v>0</v>
          </cell>
          <cell r="AB88">
            <v>0</v>
          </cell>
          <cell r="AC88">
            <v>25802.811515151516</v>
          </cell>
          <cell r="AD88">
            <v>12625</v>
          </cell>
          <cell r="AE88">
            <v>13177.811515151516</v>
          </cell>
          <cell r="AF88">
            <v>4169.1842424242423</v>
          </cell>
          <cell r="AG88">
            <v>3396</v>
          </cell>
          <cell r="AH88">
            <v>773.05090909090904</v>
          </cell>
          <cell r="AJ88">
            <v>24382.156000000006</v>
          </cell>
          <cell r="AK88">
            <v>108448.14393939395</v>
          </cell>
          <cell r="AL88">
            <v>45734.916666666672</v>
          </cell>
          <cell r="AM88">
            <v>62713.227272727272</v>
          </cell>
          <cell r="AN88">
            <v>62712.227272727272</v>
          </cell>
          <cell r="AO88">
            <v>25161</v>
          </cell>
          <cell r="AP88">
            <v>50552</v>
          </cell>
          <cell r="AQ88">
            <v>4709.916666666667</v>
          </cell>
          <cell r="AR88">
            <v>11353.227272727272</v>
          </cell>
        </row>
        <row r="89">
          <cell r="F89">
            <v>0</v>
          </cell>
          <cell r="G89">
            <v>0</v>
          </cell>
          <cell r="H89">
            <v>0</v>
          </cell>
          <cell r="AH89">
            <v>0</v>
          </cell>
          <cell r="AI89">
            <v>5607</v>
          </cell>
          <cell r="AJ89">
            <v>5607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  <cell r="AQ89">
            <v>0</v>
          </cell>
          <cell r="AR89">
            <v>-1</v>
          </cell>
        </row>
        <row r="90">
          <cell r="F90">
            <v>1151</v>
          </cell>
          <cell r="G90">
            <v>570</v>
          </cell>
          <cell r="H90">
            <v>581</v>
          </cell>
          <cell r="P90">
            <v>2586.1559999999999</v>
          </cell>
          <cell r="Q90">
            <v>0</v>
          </cell>
          <cell r="R90">
            <v>0</v>
          </cell>
          <cell r="S90">
            <v>7247.7078787878781</v>
          </cell>
          <cell r="T90">
            <v>3771.5508606060603</v>
          </cell>
          <cell r="U90">
            <v>3476.1570181818183</v>
          </cell>
          <cell r="V90">
            <v>0</v>
          </cell>
          <cell r="W90">
            <v>0</v>
          </cell>
          <cell r="X90">
            <v>16562.486363636363</v>
          </cell>
          <cell r="Y90">
            <v>11736</v>
          </cell>
          <cell r="Z90">
            <v>4826.4863636363634</v>
          </cell>
          <cell r="AA90">
            <v>0</v>
          </cell>
          <cell r="AB90">
            <v>0</v>
          </cell>
          <cell r="AC90">
            <v>13534.196363636363</v>
          </cell>
          <cell r="AD90">
            <v>7091</v>
          </cell>
          <cell r="AE90">
            <v>6443.1963636363625</v>
          </cell>
          <cell r="AF90">
            <v>4694.9539393939394</v>
          </cell>
          <cell r="AG90">
            <v>3851.2</v>
          </cell>
          <cell r="AH90">
            <v>0</v>
          </cell>
          <cell r="AI90">
            <v>56160.943606060609</v>
          </cell>
          <cell r="AJ90">
            <v>29989.156000000003</v>
          </cell>
          <cell r="AK90">
            <v>1151</v>
          </cell>
          <cell r="AL90">
            <v>570</v>
          </cell>
          <cell r="AM90">
            <v>581</v>
          </cell>
          <cell r="AN90">
            <v>581</v>
          </cell>
          <cell r="AO90">
            <v>0</v>
          </cell>
          <cell r="AP90">
            <v>0</v>
          </cell>
          <cell r="AQ90">
            <v>233.04870264889442</v>
          </cell>
          <cell r="AR90">
            <v>39.122183718843182</v>
          </cell>
        </row>
        <row r="91">
          <cell r="F91">
            <v>49</v>
          </cell>
          <cell r="G91">
            <v>14.990752632930899</v>
          </cell>
          <cell r="H91">
            <v>34.009247367069101</v>
          </cell>
          <cell r="S91">
            <v>0</v>
          </cell>
          <cell r="T91">
            <v>0</v>
          </cell>
          <cell r="U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H91">
            <v>0</v>
          </cell>
          <cell r="AK91">
            <v>49</v>
          </cell>
          <cell r="AL91">
            <v>14.990752632930899</v>
          </cell>
          <cell r="AM91">
            <v>34.009247367069101</v>
          </cell>
          <cell r="AN91">
            <v>34.009247367069101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</row>
        <row r="92">
          <cell r="F92">
            <v>0</v>
          </cell>
          <cell r="G92">
            <v>0</v>
          </cell>
          <cell r="H92">
            <v>0</v>
          </cell>
          <cell r="P92">
            <v>-51</v>
          </cell>
          <cell r="S92">
            <v>-90</v>
          </cell>
          <cell r="X92">
            <v>0</v>
          </cell>
          <cell r="Y92">
            <v>0</v>
          </cell>
          <cell r="Z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-1</v>
          </cell>
          <cell r="AG92">
            <v>2</v>
          </cell>
          <cell r="AH92">
            <v>-3</v>
          </cell>
          <cell r="AI92">
            <v>497</v>
          </cell>
          <cell r="AJ92">
            <v>389</v>
          </cell>
          <cell r="AK92">
            <v>-139</v>
          </cell>
          <cell r="AL92">
            <v>-51</v>
          </cell>
          <cell r="AM92">
            <v>-88</v>
          </cell>
          <cell r="AN92">
            <v>-88</v>
          </cell>
          <cell r="AO92">
            <v>0</v>
          </cell>
          <cell r="AP92">
            <v>-25</v>
          </cell>
          <cell r="AQ92">
            <v>-51</v>
          </cell>
          <cell r="AR92">
            <v>-63</v>
          </cell>
        </row>
        <row r="93">
          <cell r="F93">
            <v>41</v>
          </cell>
          <cell r="G93">
            <v>24</v>
          </cell>
          <cell r="H93">
            <v>17</v>
          </cell>
          <cell r="S93">
            <v>0</v>
          </cell>
          <cell r="T93">
            <v>0</v>
          </cell>
          <cell r="U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H93">
            <v>0</v>
          </cell>
          <cell r="AI93">
            <v>41</v>
          </cell>
          <cell r="AJ93">
            <v>24</v>
          </cell>
          <cell r="AK93">
            <v>17</v>
          </cell>
          <cell r="AL93">
            <v>17</v>
          </cell>
          <cell r="AM93">
            <v>0</v>
          </cell>
          <cell r="AN93">
            <v>0</v>
          </cell>
          <cell r="AO93">
            <v>0</v>
          </cell>
          <cell r="AP93">
            <v>0</v>
          </cell>
        </row>
        <row r="94">
          <cell r="F94">
            <v>0</v>
          </cell>
          <cell r="G94">
            <v>0</v>
          </cell>
          <cell r="H94">
            <v>0</v>
          </cell>
          <cell r="P94">
            <v>0</v>
          </cell>
          <cell r="S94">
            <v>0</v>
          </cell>
          <cell r="X94">
            <v>0</v>
          </cell>
          <cell r="Y94">
            <v>0</v>
          </cell>
          <cell r="Z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12</v>
          </cell>
          <cell r="AG94">
            <v>10</v>
          </cell>
          <cell r="AH94">
            <v>2</v>
          </cell>
          <cell r="AI94">
            <v>10</v>
          </cell>
          <cell r="AJ94">
            <v>0</v>
          </cell>
          <cell r="AK94">
            <v>10</v>
          </cell>
          <cell r="AL94">
            <v>10</v>
          </cell>
          <cell r="AM94">
            <v>0</v>
          </cell>
          <cell r="AN94">
            <v>0</v>
          </cell>
          <cell r="AO94">
            <v>0</v>
          </cell>
          <cell r="AP94">
            <v>10</v>
          </cell>
        </row>
        <row r="95">
          <cell r="F95">
            <v>12166</v>
          </cell>
          <cell r="G95">
            <v>8115.9907526329307</v>
          </cell>
          <cell r="H95">
            <v>4050.0092473670693</v>
          </cell>
          <cell r="P95">
            <v>2609.9166666666665</v>
          </cell>
          <cell r="Q95">
            <v>0</v>
          </cell>
          <cell r="R95">
            <v>0</v>
          </cell>
          <cell r="S95">
            <v>26600.026060606062</v>
          </cell>
          <cell r="T95">
            <v>23669.785436363636</v>
          </cell>
          <cell r="U95">
            <v>3019.240624242424</v>
          </cell>
          <cell r="V95">
            <v>0</v>
          </cell>
          <cell r="W95">
            <v>0</v>
          </cell>
          <cell r="X95">
            <v>28231.389696969698</v>
          </cell>
          <cell r="Y95">
            <v>12611</v>
          </cell>
          <cell r="Z95">
            <v>15620.389696969694</v>
          </cell>
          <cell r="AA95">
            <v>0</v>
          </cell>
          <cell r="AB95">
            <v>0</v>
          </cell>
          <cell r="AC95">
            <v>25802.811515151516</v>
          </cell>
          <cell r="AD95">
            <v>12625</v>
          </cell>
          <cell r="AE95">
            <v>13177.811515151516</v>
          </cell>
          <cell r="AF95">
            <v>4168.1842424242423</v>
          </cell>
          <cell r="AG95">
            <v>3398</v>
          </cell>
          <cell r="AH95">
            <v>770.05090909090904</v>
          </cell>
          <cell r="AJ95">
            <v>0</v>
          </cell>
          <cell r="AK95">
            <v>109509.14393939395</v>
          </cell>
          <cell r="AL95">
            <v>46268.907419299605</v>
          </cell>
          <cell r="AM95">
            <v>63240.236520094339</v>
          </cell>
          <cell r="AN95">
            <v>63239.236520094339</v>
          </cell>
          <cell r="AO95">
            <v>25161</v>
          </cell>
          <cell r="AP95">
            <v>50527</v>
          </cell>
          <cell r="AQ95">
            <v>4891.9653693155615</v>
          </cell>
          <cell r="AR95">
            <v>11328.349456446114</v>
          </cell>
        </row>
        <row r="96">
          <cell r="F96">
            <v>5902</v>
          </cell>
          <cell r="G96">
            <v>1851.9907526329307</v>
          </cell>
          <cell r="H96">
            <v>4050.0092473670693</v>
          </cell>
          <cell r="P96">
            <v>2609.9166666666665</v>
          </cell>
          <cell r="Q96">
            <v>0</v>
          </cell>
          <cell r="R96">
            <v>0</v>
          </cell>
          <cell r="S96">
            <v>7100.0260606060619</v>
          </cell>
          <cell r="T96">
            <v>4169.7854363636361</v>
          </cell>
          <cell r="U96">
            <v>3019.240624242424</v>
          </cell>
          <cell r="V96">
            <v>0</v>
          </cell>
          <cell r="W96">
            <v>0</v>
          </cell>
          <cell r="X96">
            <v>3262.389696969698</v>
          </cell>
          <cell r="Y96">
            <v>1356</v>
          </cell>
          <cell r="Z96">
            <v>1906.3896969696943</v>
          </cell>
          <cell r="AA96">
            <v>0</v>
          </cell>
          <cell r="AB96">
            <v>0</v>
          </cell>
          <cell r="AC96">
            <v>1774.8115151515158</v>
          </cell>
          <cell r="AD96">
            <v>812</v>
          </cell>
          <cell r="AE96">
            <v>962.81151515151578</v>
          </cell>
          <cell r="AF96">
            <v>4168.1842424242423</v>
          </cell>
          <cell r="AG96">
            <v>3398</v>
          </cell>
          <cell r="AH96">
            <v>770.05090909090904</v>
          </cell>
          <cell r="AJ96">
            <v>0</v>
          </cell>
          <cell r="AK96">
            <v>25502.143939393951</v>
          </cell>
          <cell r="AL96">
            <v>7690.907419299605</v>
          </cell>
          <cell r="AM96">
            <v>17811.236520094339</v>
          </cell>
          <cell r="AN96">
            <v>17810.236520094342</v>
          </cell>
          <cell r="AO96">
            <v>2093</v>
          </cell>
          <cell r="AP96">
            <v>5098</v>
          </cell>
          <cell r="AQ96">
            <v>4891.9653693155615</v>
          </cell>
          <cell r="AR96">
            <v>11328.349456446114</v>
          </cell>
        </row>
        <row r="97">
          <cell r="F97">
            <v>427</v>
          </cell>
          <cell r="G97">
            <v>8221</v>
          </cell>
          <cell r="H97">
            <v>3572.1970000000001</v>
          </cell>
          <cell r="P97">
            <v>1736</v>
          </cell>
          <cell r="Q97">
            <v>0</v>
          </cell>
          <cell r="R97">
            <v>0</v>
          </cell>
          <cell r="S97">
            <v>3416</v>
          </cell>
          <cell r="T97">
            <v>3771.5508606060603</v>
          </cell>
          <cell r="U97">
            <v>3476.1570181818183</v>
          </cell>
          <cell r="V97">
            <v>0</v>
          </cell>
          <cell r="W97">
            <v>0</v>
          </cell>
          <cell r="X97">
            <v>506</v>
          </cell>
          <cell r="Y97">
            <v>11736</v>
          </cell>
          <cell r="Z97">
            <v>4826.4863636363634</v>
          </cell>
          <cell r="AA97">
            <v>0</v>
          </cell>
          <cell r="AB97">
            <v>0</v>
          </cell>
          <cell r="AC97">
            <v>415</v>
          </cell>
          <cell r="AD97">
            <v>25802.811515151516</v>
          </cell>
          <cell r="AE97">
            <v>6443.1963636363625</v>
          </cell>
          <cell r="AF97">
            <v>454</v>
          </cell>
          <cell r="AG97">
            <v>454</v>
          </cell>
          <cell r="AH97">
            <v>0</v>
          </cell>
          <cell r="AI97">
            <v>56708.943606060609</v>
          </cell>
          <cell r="AJ97">
            <v>0</v>
          </cell>
          <cell r="AK97">
            <v>6977</v>
          </cell>
          <cell r="AL97">
            <v>26314.787606060603</v>
          </cell>
          <cell r="AM97">
            <v>18714</v>
          </cell>
          <cell r="AN97">
            <v>14616</v>
          </cell>
          <cell r="AO97" t="e">
            <v>#REF!</v>
          </cell>
          <cell r="AP97" t="e">
            <v>#REF!</v>
          </cell>
        </row>
        <row r="98">
          <cell r="F98">
            <v>6186.1970000000001</v>
          </cell>
          <cell r="G98">
            <v>2614</v>
          </cell>
          <cell r="H98">
            <v>3572.1970000000001</v>
          </cell>
          <cell r="P98">
            <v>1010</v>
          </cell>
          <cell r="Q98">
            <v>0</v>
          </cell>
          <cell r="R98">
            <v>0</v>
          </cell>
          <cell r="S98">
            <v>3280</v>
          </cell>
          <cell r="T98">
            <v>2173.5508606060603</v>
          </cell>
          <cell r="U98">
            <v>3476.1570181818183</v>
          </cell>
          <cell r="V98">
            <v>0</v>
          </cell>
          <cell r="W98">
            <v>0</v>
          </cell>
          <cell r="X98">
            <v>170</v>
          </cell>
          <cell r="Y98">
            <v>2091</v>
          </cell>
          <cell r="Z98">
            <v>861.48636363636342</v>
          </cell>
          <cell r="AA98">
            <v>0</v>
          </cell>
          <cell r="AB98">
            <v>0</v>
          </cell>
          <cell r="AC98">
            <v>0</v>
          </cell>
          <cell r="AD98">
            <v>1019</v>
          </cell>
          <cell r="AE98">
            <v>926.19636363636255</v>
          </cell>
          <cell r="AF98">
            <v>4706.9539393939394</v>
          </cell>
          <cell r="AG98">
            <v>3861.2</v>
          </cell>
          <cell r="AH98">
            <v>845.7539393939395</v>
          </cell>
          <cell r="AI98">
            <v>24304.943606060609</v>
          </cell>
          <cell r="AJ98">
            <v>9078.1560000000027</v>
          </cell>
          <cell r="AK98">
            <v>15226.787606060607</v>
          </cell>
          <cell r="AL98">
            <v>15234.787606060603</v>
          </cell>
          <cell r="AM98">
            <v>2997</v>
          </cell>
          <cell r="AN98">
            <v>3536</v>
          </cell>
          <cell r="AO98" t="e">
            <v>#REF!</v>
          </cell>
          <cell r="AP98" t="e">
            <v>#REF!</v>
          </cell>
        </row>
        <row r="99">
          <cell r="F99">
            <v>35</v>
          </cell>
          <cell r="P99">
            <v>923</v>
          </cell>
          <cell r="S99">
            <v>3416</v>
          </cell>
          <cell r="X99">
            <v>506</v>
          </cell>
          <cell r="AC99">
            <v>415</v>
          </cell>
          <cell r="AF99">
            <v>454</v>
          </cell>
          <cell r="AG99">
            <v>454</v>
          </cell>
          <cell r="AH99">
            <v>0</v>
          </cell>
          <cell r="AI99" t="e">
            <v>#REF!</v>
          </cell>
          <cell r="AJ99" t="e">
            <v>#REF!</v>
          </cell>
          <cell r="AK99">
            <v>5737</v>
          </cell>
          <cell r="AL99">
            <v>109509.14393939395</v>
          </cell>
          <cell r="AM99">
            <v>46269.90741929959</v>
          </cell>
        </row>
        <row r="100">
          <cell r="F100">
            <v>0</v>
          </cell>
          <cell r="P100">
            <v>967</v>
          </cell>
          <cell r="S100">
            <v>106</v>
          </cell>
          <cell r="X100">
            <v>0</v>
          </cell>
          <cell r="AC100">
            <v>170</v>
          </cell>
          <cell r="AF100">
            <v>861</v>
          </cell>
          <cell r="AG100">
            <v>861</v>
          </cell>
          <cell r="AH100">
            <v>0</v>
          </cell>
          <cell r="AI100" t="e">
            <v>#REF!</v>
          </cell>
          <cell r="AJ100">
            <v>56708.943606060609</v>
          </cell>
          <cell r="AK100">
            <v>0</v>
          </cell>
          <cell r="AL100">
            <v>85097.370909090911</v>
          </cell>
          <cell r="AM100">
            <v>40210.957581756855</v>
          </cell>
        </row>
        <row r="101">
          <cell r="F101">
            <v>427</v>
          </cell>
          <cell r="P101">
            <v>813</v>
          </cell>
          <cell r="S101">
            <v>0</v>
          </cell>
          <cell r="X101">
            <v>0</v>
          </cell>
          <cell r="AC101">
            <v>0</v>
          </cell>
          <cell r="AF101">
            <v>0</v>
          </cell>
          <cell r="AG101">
            <v>0</v>
          </cell>
          <cell r="AH101">
            <v>0</v>
          </cell>
          <cell r="AI101" t="e">
            <v>#REF!</v>
          </cell>
          <cell r="AK101">
            <v>1240</v>
          </cell>
          <cell r="AL101">
            <v>116775.1297878788</v>
          </cell>
          <cell r="AM101">
            <v>43965.116024096387</v>
          </cell>
        </row>
        <row r="102">
          <cell r="F102">
            <v>93</v>
          </cell>
          <cell r="P102">
            <v>3077</v>
          </cell>
          <cell r="S102">
            <v>0</v>
          </cell>
          <cell r="X102">
            <v>0</v>
          </cell>
          <cell r="AC102">
            <v>0</v>
          </cell>
          <cell r="AF102">
            <v>0</v>
          </cell>
          <cell r="AG102">
            <v>0</v>
          </cell>
          <cell r="AH102">
            <v>0</v>
          </cell>
          <cell r="AI102" t="e">
            <v>#REF!</v>
          </cell>
          <cell r="AK102">
            <v>93</v>
          </cell>
        </row>
        <row r="103">
          <cell r="F103">
            <v>0</v>
          </cell>
          <cell r="P103">
            <v>1206</v>
          </cell>
          <cell r="S103">
            <v>0</v>
          </cell>
          <cell r="X103">
            <v>0</v>
          </cell>
          <cell r="AC103">
            <v>0</v>
          </cell>
          <cell r="AF103">
            <v>0</v>
          </cell>
          <cell r="AG103">
            <v>0</v>
          </cell>
          <cell r="AH103">
            <v>0</v>
          </cell>
          <cell r="AK103">
            <v>1291</v>
          </cell>
        </row>
        <row r="104">
          <cell r="F104">
            <v>0</v>
          </cell>
          <cell r="P104">
            <v>800</v>
          </cell>
          <cell r="S104">
            <v>0</v>
          </cell>
          <cell r="X104">
            <v>0</v>
          </cell>
          <cell r="AC104">
            <v>85</v>
          </cell>
        </row>
        <row r="105">
          <cell r="F105">
            <v>0</v>
          </cell>
          <cell r="S105">
            <v>0</v>
          </cell>
          <cell r="X105">
            <v>0</v>
          </cell>
          <cell r="AK105">
            <v>0</v>
          </cell>
        </row>
        <row r="106">
          <cell r="P106">
            <v>935</v>
          </cell>
          <cell r="S106">
            <v>2100</v>
          </cell>
          <cell r="X106">
            <v>80</v>
          </cell>
          <cell r="AC106">
            <v>85</v>
          </cell>
          <cell r="AK106">
            <v>0</v>
          </cell>
        </row>
        <row r="107">
          <cell r="F107">
            <v>0</v>
          </cell>
          <cell r="P107">
            <v>0</v>
          </cell>
          <cell r="S107">
            <v>0</v>
          </cell>
          <cell r="X107">
            <v>0</v>
          </cell>
          <cell r="AC107">
            <v>0</v>
          </cell>
          <cell r="AF107">
            <v>0</v>
          </cell>
          <cell r="AG107">
            <v>0</v>
          </cell>
          <cell r="AH107">
            <v>0</v>
          </cell>
          <cell r="AI107" t="e">
            <v>#REF!</v>
          </cell>
          <cell r="AK107">
            <v>0</v>
          </cell>
        </row>
        <row r="108">
          <cell r="F108">
            <v>0</v>
          </cell>
          <cell r="P108">
            <v>0</v>
          </cell>
          <cell r="S108">
            <v>0</v>
          </cell>
          <cell r="X108">
            <v>0</v>
          </cell>
          <cell r="AC108">
            <v>0</v>
          </cell>
          <cell r="AF108">
            <v>0</v>
          </cell>
          <cell r="AG108">
            <v>0</v>
          </cell>
          <cell r="AH108">
            <v>0</v>
          </cell>
          <cell r="AI108" t="e">
            <v>#REF!</v>
          </cell>
          <cell r="AK108">
            <v>0</v>
          </cell>
        </row>
        <row r="109">
          <cell r="F109">
            <v>0</v>
          </cell>
          <cell r="P109">
            <v>0</v>
          </cell>
          <cell r="S109">
            <v>0</v>
          </cell>
          <cell r="X109">
            <v>0</v>
          </cell>
          <cell r="AC109">
            <v>0</v>
          </cell>
          <cell r="AF109">
            <v>0</v>
          </cell>
          <cell r="AG109">
            <v>0</v>
          </cell>
          <cell r="AH109">
            <v>0</v>
          </cell>
          <cell r="AI109" t="e">
            <v>#REF!</v>
          </cell>
          <cell r="AK109">
            <v>0</v>
          </cell>
        </row>
        <row r="110">
          <cell r="F110">
            <v>0</v>
          </cell>
          <cell r="P110">
            <v>0</v>
          </cell>
          <cell r="S110">
            <v>0</v>
          </cell>
          <cell r="X110">
            <v>0</v>
          </cell>
          <cell r="AC110">
            <v>0</v>
          </cell>
          <cell r="AF110">
            <v>0</v>
          </cell>
          <cell r="AG110">
            <v>0</v>
          </cell>
          <cell r="AH110">
            <v>0</v>
          </cell>
          <cell r="AI110" t="e">
            <v>#REF!</v>
          </cell>
          <cell r="AK110">
            <v>0</v>
          </cell>
        </row>
        <row r="111">
          <cell r="F111">
            <v>0</v>
          </cell>
          <cell r="P111">
            <v>0</v>
          </cell>
          <cell r="S111">
            <v>0</v>
          </cell>
          <cell r="X111">
            <v>0</v>
          </cell>
          <cell r="AC111">
            <v>0</v>
          </cell>
          <cell r="AF111">
            <v>0</v>
          </cell>
          <cell r="AG111">
            <v>0</v>
          </cell>
          <cell r="AH111">
            <v>0</v>
          </cell>
          <cell r="AI111" t="e">
            <v>#REF!</v>
          </cell>
          <cell r="AK111">
            <v>0</v>
          </cell>
        </row>
        <row r="112">
          <cell r="F112">
            <v>0</v>
          </cell>
          <cell r="P112">
            <v>0</v>
          </cell>
          <cell r="S112">
            <v>0</v>
          </cell>
          <cell r="X112">
            <v>0</v>
          </cell>
          <cell r="AC112">
            <v>0</v>
          </cell>
          <cell r="AF112">
            <v>0</v>
          </cell>
          <cell r="AG112">
            <v>0</v>
          </cell>
          <cell r="AH112">
            <v>0</v>
          </cell>
          <cell r="AI112" t="e">
            <v>#REF!</v>
          </cell>
          <cell r="AK112">
            <v>0</v>
          </cell>
        </row>
        <row r="113">
          <cell r="F113">
            <v>0</v>
          </cell>
          <cell r="P113">
            <v>0</v>
          </cell>
          <cell r="S113">
            <v>0</v>
          </cell>
          <cell r="X113">
            <v>0</v>
          </cell>
          <cell r="AC113">
            <v>0</v>
          </cell>
          <cell r="AF113">
            <v>0</v>
          </cell>
          <cell r="AG113">
            <v>0</v>
          </cell>
          <cell r="AH113">
            <v>0</v>
          </cell>
          <cell r="AI113" t="e">
            <v>#REF!</v>
          </cell>
          <cell r="AK113">
            <v>0</v>
          </cell>
        </row>
        <row r="114">
          <cell r="F114">
            <v>0</v>
          </cell>
          <cell r="P114">
            <v>0</v>
          </cell>
          <cell r="S114">
            <v>0</v>
          </cell>
          <cell r="X114">
            <v>0</v>
          </cell>
          <cell r="AC114">
            <v>0</v>
          </cell>
          <cell r="AF114">
            <v>0</v>
          </cell>
          <cell r="AG114">
            <v>0</v>
          </cell>
          <cell r="AH114">
            <v>0</v>
          </cell>
          <cell r="AI114" t="e">
            <v>#REF!</v>
          </cell>
          <cell r="AK114">
            <v>0</v>
          </cell>
          <cell r="AM114">
            <v>0</v>
          </cell>
        </row>
        <row r="115">
          <cell r="F115">
            <v>0</v>
          </cell>
          <cell r="P115">
            <v>0</v>
          </cell>
          <cell r="S115">
            <v>0</v>
          </cell>
          <cell r="X115">
            <v>0</v>
          </cell>
          <cell r="AC115">
            <v>0</v>
          </cell>
          <cell r="AF115">
            <v>0</v>
          </cell>
          <cell r="AG115">
            <v>0</v>
          </cell>
          <cell r="AH115">
            <v>0</v>
          </cell>
          <cell r="AI115" t="e">
            <v>#REF!</v>
          </cell>
          <cell r="AK115">
            <v>0</v>
          </cell>
          <cell r="AM115">
            <v>0</v>
          </cell>
        </row>
        <row r="116">
          <cell r="F116">
            <v>0</v>
          </cell>
          <cell r="P116">
            <v>0</v>
          </cell>
          <cell r="S116">
            <v>0</v>
          </cell>
          <cell r="AC116">
            <v>0</v>
          </cell>
          <cell r="AG116">
            <v>0</v>
          </cell>
          <cell r="AH116">
            <v>0</v>
          </cell>
          <cell r="AI116" t="e">
            <v>#REF!</v>
          </cell>
          <cell r="AK116">
            <v>0</v>
          </cell>
          <cell r="AL116">
            <v>0</v>
          </cell>
          <cell r="AM116">
            <v>0</v>
          </cell>
        </row>
        <row r="117">
          <cell r="F117">
            <v>0</v>
          </cell>
          <cell r="P117">
            <v>0</v>
          </cell>
          <cell r="S117">
            <v>0</v>
          </cell>
          <cell r="AC117">
            <v>0</v>
          </cell>
          <cell r="AG117">
            <v>0</v>
          </cell>
          <cell r="AH117">
            <v>0</v>
          </cell>
          <cell r="AI117" t="e">
            <v>#REF!</v>
          </cell>
          <cell r="AK117">
            <v>0</v>
          </cell>
          <cell r="AL117">
            <v>0</v>
          </cell>
          <cell r="AM117">
            <v>0</v>
          </cell>
        </row>
        <row r="118">
          <cell r="F118">
            <v>0</v>
          </cell>
          <cell r="P118">
            <v>0</v>
          </cell>
          <cell r="S118">
            <v>0</v>
          </cell>
          <cell r="AC118">
            <v>0</v>
          </cell>
          <cell r="AF118">
            <v>0</v>
          </cell>
          <cell r="AG118">
            <v>0</v>
          </cell>
          <cell r="AH118">
            <v>0</v>
          </cell>
          <cell r="AI118" t="e">
            <v>#REF!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</row>
        <row r="119">
          <cell r="F119">
            <v>0</v>
          </cell>
          <cell r="P119">
            <v>0</v>
          </cell>
          <cell r="S119">
            <v>0</v>
          </cell>
          <cell r="X119">
            <v>0</v>
          </cell>
          <cell r="AC119">
            <v>0</v>
          </cell>
          <cell r="AF119">
            <v>0</v>
          </cell>
          <cell r="AG119">
            <v>0</v>
          </cell>
          <cell r="AH119">
            <v>0</v>
          </cell>
          <cell r="AI119" t="e">
            <v>#REF!</v>
          </cell>
          <cell r="AK119">
            <v>0</v>
          </cell>
        </row>
        <row r="120">
          <cell r="F120">
            <v>100</v>
          </cell>
          <cell r="P120">
            <v>0</v>
          </cell>
          <cell r="S120">
            <v>0</v>
          </cell>
          <cell r="X120">
            <v>0</v>
          </cell>
          <cell r="AC120">
            <v>0</v>
          </cell>
          <cell r="AF120">
            <v>0</v>
          </cell>
          <cell r="AG120">
            <v>0</v>
          </cell>
          <cell r="AH120">
            <v>0</v>
          </cell>
          <cell r="AI120" t="e">
            <v>#REF!</v>
          </cell>
          <cell r="AK120">
            <v>100</v>
          </cell>
        </row>
        <row r="121">
          <cell r="F121">
            <v>100</v>
          </cell>
          <cell r="P121">
            <v>0</v>
          </cell>
          <cell r="S121">
            <v>0</v>
          </cell>
          <cell r="X121">
            <v>0</v>
          </cell>
          <cell r="AC121">
            <v>0</v>
          </cell>
          <cell r="AF121">
            <v>0</v>
          </cell>
          <cell r="AG121">
            <v>0</v>
          </cell>
          <cell r="AH121">
            <v>0</v>
          </cell>
          <cell r="AI121" t="e">
            <v>#REF!</v>
          </cell>
          <cell r="AK121">
            <v>0</v>
          </cell>
        </row>
        <row r="122">
          <cell r="F122">
            <v>4000</v>
          </cell>
          <cell r="S122">
            <v>0</v>
          </cell>
          <cell r="X122">
            <v>0</v>
          </cell>
          <cell r="AF122">
            <v>0</v>
          </cell>
          <cell r="AI122" t="e">
            <v>#REF!</v>
          </cell>
          <cell r="AK122">
            <v>4000</v>
          </cell>
        </row>
        <row r="123">
          <cell r="F123">
            <v>3480</v>
          </cell>
          <cell r="S123">
            <v>0</v>
          </cell>
          <cell r="X123">
            <v>0</v>
          </cell>
          <cell r="AF123">
            <v>0</v>
          </cell>
          <cell r="AI123" t="e">
            <v>#REF!</v>
          </cell>
          <cell r="AK123">
            <v>0</v>
          </cell>
        </row>
        <row r="124">
          <cell r="F124">
            <v>3480</v>
          </cell>
          <cell r="AI124" t="e">
            <v>#REF!</v>
          </cell>
          <cell r="AK124">
            <v>0</v>
          </cell>
          <cell r="AL124">
            <v>396.87424242423458</v>
          </cell>
        </row>
        <row r="125">
          <cell r="F125">
            <v>0</v>
          </cell>
          <cell r="AI125" t="e">
            <v>#REF!</v>
          </cell>
          <cell r="AK125">
            <v>0</v>
          </cell>
          <cell r="AL125">
            <v>-8132.8846363636376</v>
          </cell>
        </row>
        <row r="126">
          <cell r="F126">
            <v>4527</v>
          </cell>
          <cell r="G126">
            <v>0</v>
          </cell>
          <cell r="H126">
            <v>0</v>
          </cell>
          <cell r="P126">
            <v>813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I126" t="e">
            <v>#REF!</v>
          </cell>
          <cell r="AJ126">
            <v>0</v>
          </cell>
          <cell r="AK126">
            <v>4100</v>
          </cell>
          <cell r="AL126">
            <v>13247.384148484838</v>
          </cell>
          <cell r="AO126">
            <v>0</v>
          </cell>
          <cell r="AP126">
            <v>0</v>
          </cell>
          <cell r="AQ126">
            <v>0</v>
          </cell>
          <cell r="AR126">
            <v>0</v>
          </cell>
        </row>
        <row r="127">
          <cell r="F127">
            <v>4527</v>
          </cell>
          <cell r="G127">
            <v>0</v>
          </cell>
          <cell r="H127">
            <v>0</v>
          </cell>
          <cell r="P127">
            <v>813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  <cell r="AI127">
            <v>0</v>
          </cell>
          <cell r="AJ127">
            <v>0</v>
          </cell>
          <cell r="AK127">
            <v>4100</v>
          </cell>
          <cell r="AO127">
            <v>0</v>
          </cell>
          <cell r="AP127">
            <v>0</v>
          </cell>
          <cell r="AQ127">
            <v>0</v>
          </cell>
          <cell r="AR127">
            <v>0</v>
          </cell>
        </row>
        <row r="128">
          <cell r="F128">
            <v>3580</v>
          </cell>
          <cell r="G128">
            <v>0</v>
          </cell>
          <cell r="H128">
            <v>0</v>
          </cell>
          <cell r="P128">
            <v>1206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I128" t="e">
            <v>#REF!</v>
          </cell>
          <cell r="AJ128">
            <v>0</v>
          </cell>
          <cell r="AK128">
            <v>4496.8742424242346</v>
          </cell>
          <cell r="AL128">
            <v>5340</v>
          </cell>
          <cell r="AM128">
            <v>0</v>
          </cell>
          <cell r="AN128">
            <v>0</v>
          </cell>
          <cell r="AO128">
            <v>0</v>
          </cell>
          <cell r="AP128">
            <v>0</v>
          </cell>
          <cell r="AQ128">
            <v>0</v>
          </cell>
          <cell r="AR128">
            <v>0</v>
          </cell>
        </row>
        <row r="129">
          <cell r="F129">
            <v>3580</v>
          </cell>
          <cell r="G129">
            <v>0</v>
          </cell>
          <cell r="H129">
            <v>0</v>
          </cell>
          <cell r="P129">
            <v>1206</v>
          </cell>
          <cell r="S129">
            <v>-680</v>
          </cell>
          <cell r="X129">
            <v>0</v>
          </cell>
          <cell r="Y129">
            <v>0</v>
          </cell>
          <cell r="Z129">
            <v>0</v>
          </cell>
          <cell r="AC129">
            <v>0</v>
          </cell>
          <cell r="AD129">
            <v>0</v>
          </cell>
          <cell r="AE129">
            <v>0</v>
          </cell>
          <cell r="AF129">
            <v>0</v>
          </cell>
          <cell r="AG129">
            <v>0</v>
          </cell>
          <cell r="AH129">
            <v>0</v>
          </cell>
          <cell r="AI129" t="e">
            <v>#REF!</v>
          </cell>
          <cell r="AJ129">
            <v>0</v>
          </cell>
          <cell r="AK129">
            <v>4496.8742424242346</v>
          </cell>
          <cell r="AL129">
            <v>9106</v>
          </cell>
        </row>
        <row r="130">
          <cell r="AI130" t="e">
            <v>#REF!</v>
          </cell>
          <cell r="AJ130" t="e">
            <v>#REF!</v>
          </cell>
          <cell r="AK130">
            <v>6424.1060606060491</v>
          </cell>
          <cell r="AL130">
            <v>10691.092580700395</v>
          </cell>
          <cell r="AM130">
            <v>-5132.2365200943386</v>
          </cell>
        </row>
        <row r="131">
          <cell r="AI131" t="e">
            <v>#REF!</v>
          </cell>
          <cell r="AK131">
            <v>16827.384148484838</v>
          </cell>
          <cell r="AL131">
            <v>9186.0424182431379</v>
          </cell>
          <cell r="AM131">
            <v>-16555.413327334049</v>
          </cell>
        </row>
        <row r="132">
          <cell r="AI132">
            <v>-11929.693606060609</v>
          </cell>
          <cell r="AJ132">
            <v>2695.8439999999973</v>
          </cell>
          <cell r="AK132">
            <v>1927.2318181818146</v>
          </cell>
          <cell r="AL132">
            <v>13754.883975903613</v>
          </cell>
          <cell r="AM132">
            <v>9418.9862362175918</v>
          </cell>
          <cell r="AO132">
            <v>0</v>
          </cell>
        </row>
        <row r="133">
          <cell r="AK133">
            <v>-1951.236272727273</v>
          </cell>
          <cell r="AO133">
            <v>0</v>
          </cell>
        </row>
        <row r="134">
          <cell r="AI134" t="e">
            <v>#REF!</v>
          </cell>
          <cell r="AK134">
            <v>7211.7360636363592</v>
          </cell>
          <cell r="AM134">
            <v>0</v>
          </cell>
          <cell r="AO134">
            <v>0</v>
          </cell>
        </row>
        <row r="135">
          <cell r="AK135">
            <v>58108</v>
          </cell>
          <cell r="AM135">
            <v>58108</v>
          </cell>
          <cell r="AO135">
            <v>0</v>
          </cell>
          <cell r="AQ135">
            <v>0</v>
          </cell>
        </row>
        <row r="136">
          <cell r="AK136">
            <v>-5132.2365200943386</v>
          </cell>
          <cell r="AM136">
            <v>28333</v>
          </cell>
          <cell r="AO136">
            <v>0</v>
          </cell>
          <cell r="AQ136">
            <v>0</v>
          </cell>
        </row>
        <row r="137">
          <cell r="AI137">
            <v>10816</v>
          </cell>
          <cell r="AK137">
            <v>36.78</v>
          </cell>
          <cell r="AM137">
            <v>82229</v>
          </cell>
          <cell r="AO137" t="e">
            <v>#DIV/0!</v>
          </cell>
          <cell r="AQ137">
            <v>0</v>
          </cell>
        </row>
        <row r="138">
          <cell r="AI138">
            <v>-15490.787606060607</v>
          </cell>
          <cell r="AK138">
            <v>40.03</v>
          </cell>
          <cell r="AM138">
            <v>0</v>
          </cell>
          <cell r="AO138" t="e">
            <v>#DIV/0!</v>
          </cell>
        </row>
        <row r="139">
          <cell r="AI139">
            <v>6.85</v>
          </cell>
          <cell r="AK139">
            <v>0</v>
          </cell>
          <cell r="AM139" t="e">
            <v>#DIV/0!</v>
          </cell>
          <cell r="AO139">
            <v>0</v>
          </cell>
        </row>
        <row r="140">
          <cell r="AI140">
            <v>16.649999999999999</v>
          </cell>
          <cell r="AK140">
            <v>46.08</v>
          </cell>
          <cell r="AM140" t="e">
            <v>#REF!</v>
          </cell>
          <cell r="AO140" t="e">
            <v>#DIV/0!</v>
          </cell>
        </row>
        <row r="141">
          <cell r="AI141">
            <v>0</v>
          </cell>
          <cell r="AK141">
            <v>14.4</v>
          </cell>
          <cell r="AM141">
            <v>0</v>
          </cell>
          <cell r="AO141" t="e">
            <v>#DIV/0!</v>
          </cell>
        </row>
        <row r="142">
          <cell r="AK142">
            <v>12.49</v>
          </cell>
          <cell r="AO142" t="e">
            <v>#DIV/0!</v>
          </cell>
        </row>
        <row r="143">
          <cell r="AI143">
            <v>9.84</v>
          </cell>
          <cell r="AJ143">
            <v>0</v>
          </cell>
          <cell r="AK143">
            <v>11.7</v>
          </cell>
          <cell r="AM143" t="e">
            <v>#DIV/0!</v>
          </cell>
          <cell r="AO143" t="e">
            <v>#DIV/0!</v>
          </cell>
        </row>
        <row r="144">
          <cell r="AJ144">
            <v>0</v>
          </cell>
          <cell r="AK144">
            <v>56960</v>
          </cell>
          <cell r="AL144">
            <v>56960</v>
          </cell>
          <cell r="AO144" t="e">
            <v>#DIV/0!</v>
          </cell>
        </row>
        <row r="145">
          <cell r="AI145">
            <v>7.69</v>
          </cell>
          <cell r="AJ145">
            <v>0</v>
          </cell>
          <cell r="AK145">
            <v>11.11</v>
          </cell>
          <cell r="AL145">
            <v>49395</v>
          </cell>
          <cell r="AM145" t="e">
            <v>#DIV/0!</v>
          </cell>
          <cell r="AO145" t="e">
            <v>#DIV/0!</v>
          </cell>
        </row>
        <row r="146">
          <cell r="AI146">
            <v>38926</v>
          </cell>
          <cell r="AJ146">
            <v>300</v>
          </cell>
          <cell r="AK146">
            <v>57720</v>
          </cell>
          <cell r="AL146">
            <v>57720</v>
          </cell>
        </row>
        <row r="147">
          <cell r="AJ147">
            <v>300</v>
          </cell>
          <cell r="AK147">
            <v>5857.1428571428578</v>
          </cell>
          <cell r="AL147">
            <v>-46268.907419299605</v>
          </cell>
          <cell r="AM147">
            <v>-63240.236520094339</v>
          </cell>
        </row>
        <row r="148">
          <cell r="S148">
            <v>0</v>
          </cell>
          <cell r="AJ148">
            <v>300</v>
          </cell>
          <cell r="AK148">
            <v>865.25</v>
          </cell>
          <cell r="AL148">
            <v>-40208.957581756862</v>
          </cell>
          <cell r="AM148">
            <v>-44888.413327334049</v>
          </cell>
        </row>
        <row r="149">
          <cell r="S149">
            <v>0</v>
          </cell>
          <cell r="AI149" t="e">
            <v>#REF!</v>
          </cell>
          <cell r="AJ149">
            <v>-30402.156000000003</v>
          </cell>
          <cell r="AK149">
            <v>5114.2857142857147</v>
          </cell>
          <cell r="AL149">
            <v>-43965.116024096387</v>
          </cell>
          <cell r="AM149">
            <v>-72810.013763782408</v>
          </cell>
        </row>
        <row r="150">
          <cell r="S150">
            <v>0</v>
          </cell>
          <cell r="AI150">
            <v>865.25</v>
          </cell>
          <cell r="AJ150">
            <v>0</v>
          </cell>
          <cell r="AK150">
            <v>115068</v>
          </cell>
          <cell r="AL150">
            <v>56960</v>
          </cell>
          <cell r="AM150">
            <v>58108</v>
          </cell>
          <cell r="AO150">
            <v>0</v>
          </cell>
        </row>
        <row r="151">
          <cell r="AJ151">
            <v>0</v>
          </cell>
          <cell r="AK151">
            <v>0</v>
          </cell>
          <cell r="AL151">
            <v>49395</v>
          </cell>
          <cell r="AM151">
            <v>28333</v>
          </cell>
          <cell r="AO151">
            <v>0</v>
          </cell>
        </row>
        <row r="152">
          <cell r="AI152">
            <v>49742</v>
          </cell>
          <cell r="AJ152">
            <v>0</v>
          </cell>
          <cell r="AK152">
            <v>115068</v>
          </cell>
          <cell r="AL152">
            <v>56960</v>
          </cell>
          <cell r="AM152">
            <v>58108</v>
          </cell>
          <cell r="AO152">
            <v>0</v>
          </cell>
        </row>
        <row r="153">
          <cell r="AI153">
            <v>0</v>
          </cell>
          <cell r="AK153">
            <v>0</v>
          </cell>
          <cell r="AL153">
            <v>49395</v>
          </cell>
          <cell r="AM153">
            <v>28333</v>
          </cell>
          <cell r="AO153">
            <v>2093</v>
          </cell>
          <cell r="AP153">
            <v>5098</v>
          </cell>
          <cell r="AQ153">
            <v>4891.9653693155615</v>
          </cell>
          <cell r="AR153">
            <v>11328.349456446114</v>
          </cell>
        </row>
        <row r="154">
          <cell r="AI154">
            <v>43914</v>
          </cell>
          <cell r="AJ154">
            <v>33098</v>
          </cell>
          <cell r="AK154">
            <v>5.9</v>
          </cell>
          <cell r="AL154">
            <v>23.1</v>
          </cell>
          <cell r="AM154">
            <v>-8.1</v>
          </cell>
          <cell r="AO154">
            <v>2889</v>
          </cell>
          <cell r="AP154">
            <v>5865</v>
          </cell>
          <cell r="AQ154">
            <v>4320.2514445347797</v>
          </cell>
          <cell r="AR154">
            <v>12672.305468164745</v>
          </cell>
        </row>
        <row r="155">
          <cell r="AI155">
            <v>0</v>
          </cell>
          <cell r="AK155">
            <v>5.348542273679354</v>
          </cell>
          <cell r="AL155">
            <v>-100</v>
          </cell>
          <cell r="AM155">
            <v>-100</v>
          </cell>
          <cell r="AN155">
            <v>3536</v>
          </cell>
          <cell r="AO155">
            <v>2449</v>
          </cell>
          <cell r="AP155">
            <v>6659</v>
          </cell>
          <cell r="AQ155">
            <v>5344.308649356225</v>
          </cell>
          <cell r="AR155">
            <v>14571.544133725103</v>
          </cell>
        </row>
        <row r="156">
          <cell r="AI156">
            <v>-21</v>
          </cell>
          <cell r="AJ156">
            <v>8.9</v>
          </cell>
          <cell r="AK156">
            <v>20.6</v>
          </cell>
          <cell r="AL156">
            <v>0</v>
          </cell>
          <cell r="AM156">
            <v>0</v>
          </cell>
        </row>
        <row r="157">
          <cell r="AI157" t="e">
            <v>#REF!</v>
          </cell>
          <cell r="AJ157">
            <v>-100</v>
          </cell>
          <cell r="AK157">
            <v>4.3796018241005417</v>
          </cell>
          <cell r="AL157">
            <v>-100</v>
          </cell>
          <cell r="AM157">
            <v>-100</v>
          </cell>
        </row>
        <row r="158">
          <cell r="F158">
            <v>0</v>
          </cell>
          <cell r="P158">
            <v>0</v>
          </cell>
          <cell r="S158">
            <v>0</v>
          </cell>
          <cell r="X158">
            <v>0</v>
          </cell>
          <cell r="AC158">
            <v>0</v>
          </cell>
          <cell r="AJ158">
            <v>142</v>
          </cell>
          <cell r="AK158">
            <v>0</v>
          </cell>
          <cell r="AL158">
            <v>0</v>
          </cell>
          <cell r="AM158">
            <v>0</v>
          </cell>
        </row>
        <row r="159">
          <cell r="F159">
            <v>320</v>
          </cell>
          <cell r="P159">
            <v>720</v>
          </cell>
          <cell r="S159">
            <v>1362.8000000000002</v>
          </cell>
          <cell r="X159">
            <v>796.80000000000007</v>
          </cell>
          <cell r="AC159">
            <v>439.20000000000005</v>
          </cell>
          <cell r="AF159">
            <v>312.8</v>
          </cell>
          <cell r="AG159">
            <v>313</v>
          </cell>
          <cell r="AH159">
            <v>-0.19999999999998863</v>
          </cell>
          <cell r="AJ159">
            <v>142</v>
          </cell>
          <cell r="AK159">
            <v>3951.6000000000004</v>
          </cell>
        </row>
        <row r="160">
          <cell r="F160">
            <v>320</v>
          </cell>
          <cell r="P160">
            <v>340</v>
          </cell>
          <cell r="S160">
            <v>416</v>
          </cell>
          <cell r="X160">
            <v>560</v>
          </cell>
          <cell r="AC160">
            <v>260.8</v>
          </cell>
          <cell r="AF160">
            <v>141.6</v>
          </cell>
          <cell r="AG160">
            <v>142</v>
          </cell>
          <cell r="AH160">
            <v>-0.40000000000000568</v>
          </cell>
          <cell r="AI160" t="e">
            <v>#REF!</v>
          </cell>
          <cell r="AJ160">
            <v>142</v>
          </cell>
          <cell r="AK160">
            <v>1896.8</v>
          </cell>
        </row>
        <row r="161">
          <cell r="F161">
            <v>320</v>
          </cell>
          <cell r="P161">
            <v>200</v>
          </cell>
          <cell r="S161">
            <v>149.6</v>
          </cell>
          <cell r="X161">
            <v>173.60000000000002</v>
          </cell>
          <cell r="AC161">
            <v>100.80000000000001</v>
          </cell>
          <cell r="AF161">
            <v>73.600000000000009</v>
          </cell>
          <cell r="AG161">
            <v>73.600000000000009</v>
          </cell>
          <cell r="AH161">
            <v>0</v>
          </cell>
          <cell r="AI161" t="e">
            <v>#REF!</v>
          </cell>
          <cell r="AK161">
            <v>1017.6</v>
          </cell>
        </row>
        <row r="162">
          <cell r="F162">
            <v>0</v>
          </cell>
          <cell r="P162">
            <v>100</v>
          </cell>
          <cell r="S162">
            <v>101</v>
          </cell>
          <cell r="X162">
            <v>118</v>
          </cell>
          <cell r="AB162">
            <v>9</v>
          </cell>
          <cell r="AC162">
            <v>29</v>
          </cell>
          <cell r="AF162">
            <v>74</v>
          </cell>
          <cell r="AG162">
            <v>74</v>
          </cell>
          <cell r="AH162">
            <v>60</v>
          </cell>
          <cell r="AI162" t="e">
            <v>#REF!</v>
          </cell>
          <cell r="AK162">
            <v>348</v>
          </cell>
        </row>
        <row r="163">
          <cell r="F163">
            <v>0</v>
          </cell>
          <cell r="P163">
            <v>226</v>
          </cell>
          <cell r="S163">
            <v>133</v>
          </cell>
          <cell r="X163">
            <v>226</v>
          </cell>
          <cell r="AB163">
            <v>9</v>
          </cell>
          <cell r="AC163">
            <v>173</v>
          </cell>
          <cell r="AF163">
            <v>90</v>
          </cell>
          <cell r="AG163">
            <v>90</v>
          </cell>
          <cell r="AH163">
            <v>0</v>
          </cell>
          <cell r="AI163" t="e">
            <v>#REF!</v>
          </cell>
          <cell r="AK163">
            <v>0</v>
          </cell>
        </row>
        <row r="164">
          <cell r="F164">
            <v>14.170833333333334</v>
          </cell>
          <cell r="P164">
            <v>120</v>
          </cell>
          <cell r="S164">
            <v>94</v>
          </cell>
          <cell r="X164">
            <v>131</v>
          </cell>
          <cell r="AB164">
            <v>9</v>
          </cell>
          <cell r="AC164">
            <v>83</v>
          </cell>
          <cell r="AF164">
            <v>80</v>
          </cell>
          <cell r="AG164">
            <v>80</v>
          </cell>
          <cell r="AI164" t="e">
            <v>#REF!</v>
          </cell>
          <cell r="AK164">
            <v>14.170833333333334</v>
          </cell>
        </row>
        <row r="165">
          <cell r="F165">
            <v>14.170833333333334</v>
          </cell>
          <cell r="P165">
            <v>152</v>
          </cell>
          <cell r="S165">
            <v>428.72727272727275</v>
          </cell>
          <cell r="X165">
            <v>248.36363636363637</v>
          </cell>
          <cell r="AC165">
            <v>191.18181818181819</v>
          </cell>
          <cell r="AF165">
            <v>157.90909090909091</v>
          </cell>
          <cell r="AG165">
            <v>157.90909090909091</v>
          </cell>
          <cell r="AI165" t="e">
            <v>#REF!</v>
          </cell>
          <cell r="AK165">
            <v>1020.2727272727273</v>
          </cell>
        </row>
        <row r="166">
          <cell r="F166">
            <v>260</v>
          </cell>
          <cell r="P166">
            <v>180</v>
          </cell>
          <cell r="S166">
            <v>934.07272727272743</v>
          </cell>
          <cell r="X166">
            <v>548.43636363636369</v>
          </cell>
          <cell r="AC166">
            <v>248.01818181818186</v>
          </cell>
          <cell r="AF166">
            <v>157.90909090909091</v>
          </cell>
          <cell r="AG166">
            <v>157.90909090909091</v>
          </cell>
          <cell r="AI166" t="e">
            <v>#REF!</v>
          </cell>
          <cell r="AK166">
            <v>1990.5272727272729</v>
          </cell>
        </row>
        <row r="167">
          <cell r="F167">
            <v>260</v>
          </cell>
          <cell r="P167">
            <v>450</v>
          </cell>
          <cell r="S167">
            <v>1362.8000000000002</v>
          </cell>
          <cell r="X167">
            <v>796.80000000000007</v>
          </cell>
          <cell r="AC167">
            <v>439.20000000000005</v>
          </cell>
          <cell r="AF167">
            <v>157.90909090909091</v>
          </cell>
          <cell r="AG167">
            <v>157.90909090909091</v>
          </cell>
          <cell r="AI167" t="e">
            <v>#REF!</v>
          </cell>
          <cell r="AK167">
            <v>1734.9545454545455</v>
          </cell>
        </row>
        <row r="168">
          <cell r="F168">
            <v>60</v>
          </cell>
          <cell r="P168">
            <v>0</v>
          </cell>
          <cell r="S168">
            <v>0</v>
          </cell>
          <cell r="X168">
            <v>0</v>
          </cell>
          <cell r="AC168">
            <v>0</v>
          </cell>
          <cell r="AI168" t="e">
            <v>#REF!</v>
          </cell>
          <cell r="AK168">
            <v>60</v>
          </cell>
        </row>
        <row r="169">
          <cell r="F169">
            <v>60</v>
          </cell>
          <cell r="P169">
            <v>0</v>
          </cell>
          <cell r="S169">
            <v>0</v>
          </cell>
          <cell r="X169">
            <v>0</v>
          </cell>
          <cell r="AC169">
            <v>0</v>
          </cell>
          <cell r="AF169">
            <v>0</v>
          </cell>
          <cell r="AG169">
            <v>0</v>
          </cell>
          <cell r="AH169">
            <v>0</v>
          </cell>
          <cell r="AK169">
            <v>0</v>
          </cell>
        </row>
        <row r="170">
          <cell r="F170">
            <v>427</v>
          </cell>
          <cell r="G170">
            <v>0</v>
          </cell>
          <cell r="H170">
            <v>0</v>
          </cell>
          <cell r="P170">
            <v>1736</v>
          </cell>
          <cell r="Q170">
            <v>0</v>
          </cell>
          <cell r="R170">
            <v>0</v>
          </cell>
          <cell r="S170">
            <v>3416</v>
          </cell>
          <cell r="T170">
            <v>0</v>
          </cell>
          <cell r="U170">
            <v>0</v>
          </cell>
          <cell r="V170">
            <v>0</v>
          </cell>
          <cell r="W170">
            <v>0</v>
          </cell>
          <cell r="X170">
            <v>506</v>
          </cell>
          <cell r="Y170">
            <v>0</v>
          </cell>
          <cell r="Z170">
            <v>0</v>
          </cell>
          <cell r="AA170">
            <v>0</v>
          </cell>
          <cell r="AB170">
            <v>0</v>
          </cell>
          <cell r="AC170">
            <v>415</v>
          </cell>
          <cell r="AD170">
            <v>25802.811515151516</v>
          </cell>
          <cell r="AE170">
            <v>0</v>
          </cell>
          <cell r="AF170">
            <v>454</v>
          </cell>
          <cell r="AG170">
            <v>461</v>
          </cell>
          <cell r="AH170">
            <v>0</v>
          </cell>
          <cell r="AI170" t="e">
            <v>#REF!</v>
          </cell>
          <cell r="AJ170">
            <v>0</v>
          </cell>
          <cell r="AK170">
            <v>6984</v>
          </cell>
        </row>
        <row r="171">
          <cell r="F171">
            <v>427</v>
          </cell>
          <cell r="G171">
            <v>0</v>
          </cell>
          <cell r="H171">
            <v>0</v>
          </cell>
          <cell r="P171">
            <v>1736</v>
          </cell>
          <cell r="Q171">
            <v>0</v>
          </cell>
          <cell r="R171">
            <v>0</v>
          </cell>
          <cell r="S171">
            <v>3416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506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415</v>
          </cell>
          <cell r="AD171">
            <v>25802.811515151516</v>
          </cell>
          <cell r="AE171">
            <v>0</v>
          </cell>
          <cell r="AF171">
            <v>454</v>
          </cell>
          <cell r="AG171">
            <v>454</v>
          </cell>
          <cell r="AH171">
            <v>0</v>
          </cell>
          <cell r="AI171" t="e">
            <v>#REF!</v>
          </cell>
          <cell r="AJ171">
            <v>0</v>
          </cell>
          <cell r="AK171">
            <v>6977</v>
          </cell>
        </row>
        <row r="172">
          <cell r="F172">
            <v>0</v>
          </cell>
          <cell r="G172">
            <v>0</v>
          </cell>
          <cell r="H172">
            <v>0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  <cell r="AA172">
            <v>0</v>
          </cell>
          <cell r="AB172">
            <v>0</v>
          </cell>
          <cell r="AC172">
            <v>0</v>
          </cell>
          <cell r="AD172">
            <v>0</v>
          </cell>
          <cell r="AE172">
            <v>0</v>
          </cell>
          <cell r="AF172">
            <v>0</v>
          </cell>
          <cell r="AG172">
            <v>0</v>
          </cell>
          <cell r="AH172">
            <v>0</v>
          </cell>
          <cell r="AI172" t="e">
            <v>#REF!</v>
          </cell>
          <cell r="AJ172">
            <v>0</v>
          </cell>
          <cell r="AK172">
            <v>0</v>
          </cell>
        </row>
        <row r="173">
          <cell r="F173">
            <v>0</v>
          </cell>
          <cell r="G173">
            <v>0</v>
          </cell>
          <cell r="H173">
            <v>0</v>
          </cell>
          <cell r="P173">
            <v>2016</v>
          </cell>
          <cell r="Q173">
            <v>0</v>
          </cell>
          <cell r="R173">
            <v>0</v>
          </cell>
          <cell r="S173">
            <v>-474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1029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-117</v>
          </cell>
          <cell r="AD173">
            <v>0</v>
          </cell>
          <cell r="AE173">
            <v>0</v>
          </cell>
          <cell r="AF173">
            <v>266</v>
          </cell>
          <cell r="AG173">
            <v>0</v>
          </cell>
          <cell r="AH173">
            <v>0</v>
          </cell>
          <cell r="AI173" t="e">
            <v>#REF!</v>
          </cell>
          <cell r="AJ173">
            <v>0</v>
          </cell>
          <cell r="AK173">
            <v>0</v>
          </cell>
        </row>
        <row r="174">
          <cell r="F174">
            <v>0</v>
          </cell>
          <cell r="G174">
            <v>0</v>
          </cell>
          <cell r="H174">
            <v>0</v>
          </cell>
          <cell r="P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  <cell r="AA174">
            <v>0</v>
          </cell>
          <cell r="AB174">
            <v>0</v>
          </cell>
          <cell r="AC174">
            <v>0</v>
          </cell>
          <cell r="AE174">
            <v>0</v>
          </cell>
          <cell r="AF174">
            <v>0</v>
          </cell>
          <cell r="AG174">
            <v>0</v>
          </cell>
          <cell r="AH174">
            <v>0</v>
          </cell>
          <cell r="AI174" t="e">
            <v>#REF!</v>
          </cell>
          <cell r="AJ174">
            <v>0</v>
          </cell>
          <cell r="AK174">
            <v>0</v>
          </cell>
        </row>
        <row r="175">
          <cell r="F175">
            <v>4000</v>
          </cell>
          <cell r="AG175">
            <v>0</v>
          </cell>
          <cell r="AI175" t="e">
            <v>#REF!</v>
          </cell>
          <cell r="AK175">
            <v>4000</v>
          </cell>
        </row>
        <row r="176">
          <cell r="F176">
            <v>587</v>
          </cell>
          <cell r="P176">
            <v>863.25</v>
          </cell>
          <cell r="Q176">
            <v>0</v>
          </cell>
          <cell r="R176">
            <v>0</v>
          </cell>
          <cell r="S176">
            <v>1561.82</v>
          </cell>
          <cell r="T176">
            <v>554.80543636363632</v>
          </cell>
          <cell r="U176">
            <v>577.28729090909087</v>
          </cell>
          <cell r="V176">
            <v>0</v>
          </cell>
          <cell r="W176">
            <v>0</v>
          </cell>
          <cell r="X176">
            <v>640.95000000000005</v>
          </cell>
          <cell r="AA176">
            <v>0</v>
          </cell>
          <cell r="AB176">
            <v>0</v>
          </cell>
          <cell r="AC176">
            <v>535.86</v>
          </cell>
          <cell r="AF176">
            <v>1759.96</v>
          </cell>
          <cell r="AG176">
            <v>1532.909090909091</v>
          </cell>
          <cell r="AH176">
            <v>227.05090909090904</v>
          </cell>
          <cell r="AI176" t="e">
            <v>#REF!</v>
          </cell>
          <cell r="AJ176">
            <v>0</v>
          </cell>
          <cell r="AK176">
            <v>6084.7890909090902</v>
          </cell>
          <cell r="AO176">
            <v>247</v>
          </cell>
          <cell r="AP176">
            <v>610</v>
          </cell>
          <cell r="AQ176">
            <v>920.25</v>
          </cell>
          <cell r="AR176">
            <v>2050.3572727272726</v>
          </cell>
        </row>
        <row r="177">
          <cell r="F177">
            <v>0</v>
          </cell>
          <cell r="G177">
            <v>0</v>
          </cell>
          <cell r="H177">
            <v>0</v>
          </cell>
          <cell r="P177">
            <v>152</v>
          </cell>
          <cell r="Q177">
            <v>0</v>
          </cell>
          <cell r="R177">
            <v>0</v>
          </cell>
          <cell r="S177">
            <v>428.72727272727275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248.36363636363637</v>
          </cell>
          <cell r="Y177">
            <v>103</v>
          </cell>
          <cell r="Z177">
            <v>145.36363636363637</v>
          </cell>
          <cell r="AA177">
            <v>0</v>
          </cell>
          <cell r="AB177">
            <v>0</v>
          </cell>
          <cell r="AC177">
            <v>191.18181818181819</v>
          </cell>
          <cell r="AD177">
            <v>88</v>
          </cell>
          <cell r="AE177">
            <v>103.18181818181819</v>
          </cell>
          <cell r="AF177">
            <v>157.90909090909091</v>
          </cell>
          <cell r="AG177">
            <v>157.90909090909091</v>
          </cell>
          <cell r="AH177">
            <v>0</v>
          </cell>
          <cell r="AI177" t="e">
            <v>#REF!</v>
          </cell>
          <cell r="AJ177">
            <v>0</v>
          </cell>
          <cell r="AK177">
            <v>3480</v>
          </cell>
          <cell r="AO177">
            <v>266</v>
          </cell>
          <cell r="AP177">
            <v>661</v>
          </cell>
          <cell r="AQ177">
            <v>907.25</v>
          </cell>
          <cell r="AR177">
            <v>2372.7209090909091</v>
          </cell>
        </row>
        <row r="178">
          <cell r="F178">
            <v>0</v>
          </cell>
          <cell r="G178">
            <v>0</v>
          </cell>
          <cell r="H178">
            <v>0</v>
          </cell>
          <cell r="P178">
            <v>-51</v>
          </cell>
          <cell r="Q178">
            <v>0</v>
          </cell>
          <cell r="R178">
            <v>0</v>
          </cell>
          <cell r="S178">
            <v>-76.333333333333329</v>
          </cell>
          <cell r="T178">
            <v>13.666666666666666</v>
          </cell>
          <cell r="U178">
            <v>0</v>
          </cell>
          <cell r="V178">
            <v>0</v>
          </cell>
          <cell r="W178">
            <v>0</v>
          </cell>
          <cell r="X178">
            <v>400</v>
          </cell>
          <cell r="Y178">
            <v>138</v>
          </cell>
          <cell r="Z178">
            <v>120.36363636363637</v>
          </cell>
          <cell r="AA178">
            <v>0</v>
          </cell>
          <cell r="AB178">
            <v>0</v>
          </cell>
          <cell r="AC178">
            <v>13.333333333333334</v>
          </cell>
          <cell r="AD178">
            <v>73</v>
          </cell>
          <cell r="AE178">
            <v>107.90909090909091</v>
          </cell>
          <cell r="AF178">
            <v>-0.7</v>
          </cell>
          <cell r="AG178">
            <v>2</v>
          </cell>
          <cell r="AH178">
            <v>-2.7</v>
          </cell>
          <cell r="AI178" t="e">
            <v>#REF!</v>
          </cell>
          <cell r="AJ178">
            <v>0</v>
          </cell>
          <cell r="AK178">
            <v>2215.2318181818146</v>
          </cell>
          <cell r="AM178">
            <v>373</v>
          </cell>
          <cell r="AN178">
            <v>542</v>
          </cell>
          <cell r="AO178">
            <v>172</v>
          </cell>
          <cell r="AP178">
            <v>221</v>
          </cell>
          <cell r="AQ178">
            <v>-51</v>
          </cell>
          <cell r="AR178">
            <v>-54</v>
          </cell>
        </row>
        <row r="179">
          <cell r="F179">
            <v>0</v>
          </cell>
          <cell r="G179">
            <v>0</v>
          </cell>
          <cell r="H179">
            <v>0</v>
          </cell>
          <cell r="P179">
            <v>450</v>
          </cell>
          <cell r="Q179">
            <v>0</v>
          </cell>
          <cell r="R179">
            <v>0</v>
          </cell>
          <cell r="S179">
            <v>688.5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416.54545454545456</v>
          </cell>
          <cell r="Y179">
            <v>175</v>
          </cell>
          <cell r="Z179">
            <v>241.54545454545456</v>
          </cell>
          <cell r="AA179">
            <v>0</v>
          </cell>
          <cell r="AB179">
            <v>0</v>
          </cell>
          <cell r="AC179">
            <v>179.90909090909091</v>
          </cell>
          <cell r="AD179">
            <v>73</v>
          </cell>
          <cell r="AE179">
            <v>106.90909090909091</v>
          </cell>
          <cell r="AF179">
            <v>157.90909090909091</v>
          </cell>
          <cell r="AG179">
            <v>157.90909090909091</v>
          </cell>
          <cell r="AH179">
            <v>0</v>
          </cell>
          <cell r="AJ179">
            <v>0</v>
          </cell>
          <cell r="AK179">
            <v>-1272.236272727273</v>
          </cell>
          <cell r="AO179">
            <v>350</v>
          </cell>
          <cell r="AP179">
            <v>315</v>
          </cell>
          <cell r="AQ179">
            <v>0</v>
          </cell>
          <cell r="AR179">
            <v>14</v>
          </cell>
        </row>
        <row r="180">
          <cell r="F180">
            <v>0</v>
          </cell>
          <cell r="P180">
            <v>-107</v>
          </cell>
          <cell r="Q180">
            <v>0</v>
          </cell>
          <cell r="R180">
            <v>0</v>
          </cell>
          <cell r="S180">
            <v>-76.333333333333329</v>
          </cell>
          <cell r="T180">
            <v>13.666666666666666</v>
          </cell>
          <cell r="U180">
            <v>0</v>
          </cell>
          <cell r="V180">
            <v>0</v>
          </cell>
          <cell r="W180">
            <v>0</v>
          </cell>
          <cell r="X180">
            <v>623</v>
          </cell>
          <cell r="AA180">
            <v>0</v>
          </cell>
          <cell r="AB180">
            <v>0</v>
          </cell>
          <cell r="AC180">
            <v>13.333333333333334</v>
          </cell>
          <cell r="AF180">
            <v>1</v>
          </cell>
          <cell r="AG180">
            <v>1</v>
          </cell>
          <cell r="AH180">
            <v>0</v>
          </cell>
          <cell r="AI180" t="e">
            <v>#REF!</v>
          </cell>
          <cell r="AJ180">
            <v>0</v>
          </cell>
          <cell r="AK180">
            <v>7665.7360636363592</v>
          </cell>
          <cell r="AM180">
            <v>509</v>
          </cell>
          <cell r="AN180">
            <v>218</v>
          </cell>
          <cell r="AO180">
            <v>267</v>
          </cell>
          <cell r="AP180">
            <v>349</v>
          </cell>
          <cell r="AQ180">
            <v>-107</v>
          </cell>
          <cell r="AR180">
            <v>-55</v>
          </cell>
        </row>
        <row r="181">
          <cell r="F181">
            <v>9095</v>
          </cell>
          <cell r="P181">
            <v>676.66666666666652</v>
          </cell>
          <cell r="S181">
            <v>3680.4666666666681</v>
          </cell>
          <cell r="X181">
            <v>1136.003333333334</v>
          </cell>
          <cell r="AC181">
            <v>450.60000000000059</v>
          </cell>
          <cell r="AF181">
            <v>1854.0333333333331</v>
          </cell>
          <cell r="AG181">
            <v>1301</v>
          </cell>
          <cell r="AH181">
            <v>545.90000000000009</v>
          </cell>
          <cell r="AP181">
            <v>1507.2</v>
          </cell>
        </row>
        <row r="182">
          <cell r="F182">
            <v>6013</v>
          </cell>
          <cell r="P182">
            <v>478.66666666666606</v>
          </cell>
          <cell r="S182">
            <v>4076.6666666666688</v>
          </cell>
          <cell r="X182">
            <v>534.33333333333678</v>
          </cell>
          <cell r="AC182">
            <v>554.33333333333053</v>
          </cell>
          <cell r="AF182">
            <v>1865.0333333333331</v>
          </cell>
          <cell r="AG182">
            <v>1889.3999999999996</v>
          </cell>
          <cell r="AH182">
            <v>376.63333333333327</v>
          </cell>
          <cell r="AO182" t="str">
            <v>ОЧИК.18.02.</v>
          </cell>
          <cell r="AP182">
            <v>1507.2</v>
          </cell>
        </row>
        <row r="183">
          <cell r="F183">
            <v>8205</v>
          </cell>
          <cell r="P183">
            <v>848.19999999999959</v>
          </cell>
          <cell r="S183">
            <v>5161.6000000000004</v>
          </cell>
          <cell r="X183">
            <v>904.30000000000064</v>
          </cell>
          <cell r="AC183">
            <v>505.53333333333126</v>
          </cell>
          <cell r="AF183">
            <v>1767.9999999999995</v>
          </cell>
          <cell r="AG183">
            <v>1862</v>
          </cell>
          <cell r="AH183">
            <v>-289</v>
          </cell>
          <cell r="AN183">
            <v>1507.2</v>
          </cell>
          <cell r="AO183" t="str">
            <v>ОЧИК.18.02.</v>
          </cell>
          <cell r="AP183">
            <v>1507.2</v>
          </cell>
        </row>
        <row r="184">
          <cell r="AM184" t="str">
            <v>ОЧИК.18.02.</v>
          </cell>
          <cell r="AO184" t="str">
            <v>ОЧИК.18.02.</v>
          </cell>
        </row>
        <row r="185">
          <cell r="F185" t="str">
            <v>АПАРАТ ВСЬОГО</v>
          </cell>
          <cell r="G185" t="str">
            <v>АПАРАТ ЕЛЕКТРО</v>
          </cell>
          <cell r="H185" t="str">
            <v>АПАРАТ ТЕПЛО</v>
          </cell>
          <cell r="P185" t="str">
            <v>ККМ</v>
          </cell>
          <cell r="S185" t="str">
            <v>КТМ</v>
          </cell>
          <cell r="X185" t="str">
            <v>ТЕЦ-5 ВСЬОГО</v>
          </cell>
          <cell r="Y185" t="str">
            <v>Е/Е</v>
          </cell>
          <cell r="Z185" t="str">
            <v xml:space="preserve"> Т/Е</v>
          </cell>
          <cell r="AC185" t="str">
            <v>ТЕЦ-6 ВСЬОГО</v>
          </cell>
          <cell r="AD185" t="str">
            <v>Е/Е</v>
          </cell>
          <cell r="AE185" t="str">
            <v xml:space="preserve"> Т/Е</v>
          </cell>
          <cell r="AF185" t="str">
            <v>Е/Е</v>
          </cell>
          <cell r="AG185" t="str">
            <v xml:space="preserve"> Т/Е</v>
          </cell>
          <cell r="AJ185" t="str">
            <v>ДОП.ВИР. СТ.ОРГ.</v>
          </cell>
          <cell r="AK185" t="str">
            <v>АК КЕ ВСЬОГО</v>
          </cell>
          <cell r="AL185" t="str">
            <v>Е/Е</v>
          </cell>
          <cell r="AM185" t="str">
            <v xml:space="preserve"> Т/Е</v>
          </cell>
          <cell r="AO185" t="str">
            <v>СТАНЦІї ЕЛЕКТРО</v>
          </cell>
          <cell r="AP185" t="str">
            <v>СТАНЦІІ ТЕПЛОВІ</v>
          </cell>
          <cell r="AQ185" t="str">
            <v>МЕРЕЖІ ЕЛЕКТРО</v>
          </cell>
          <cell r="AR185" t="str">
            <v>МЕРЕЖІ ТЕПЛОВІ</v>
          </cell>
        </row>
        <row r="186">
          <cell r="F186" t="str">
            <v>АПАРАТ ВСЬОГО</v>
          </cell>
          <cell r="G186" t="str">
            <v>АПАРАТ ЕЛЕКТРО</v>
          </cell>
          <cell r="H186" t="str">
            <v>АПАРАТ ТЕПЛО</v>
          </cell>
          <cell r="P186" t="str">
            <v>ККМ</v>
          </cell>
          <cell r="S186" t="str">
            <v>КТМ</v>
          </cell>
          <cell r="X186" t="str">
            <v>ТЕЦ-5 ВСЬОГО</v>
          </cell>
          <cell r="Y186" t="str">
            <v>Е/Е</v>
          </cell>
          <cell r="Z186" t="str">
            <v xml:space="preserve"> Т/Е</v>
          </cell>
          <cell r="AC186" t="str">
            <v>ТЕЦ-6 ВСЬОГО</v>
          </cell>
          <cell r="AD186" t="str">
            <v>Е/Е</v>
          </cell>
          <cell r="AE186" t="str">
            <v xml:space="preserve"> Т/Е</v>
          </cell>
          <cell r="AF186" t="str">
            <v>Е/Е</v>
          </cell>
          <cell r="AG186" t="str">
            <v xml:space="preserve"> Т/Е</v>
          </cell>
          <cell r="AJ186" t="str">
            <v>ДОП.ВИР. СТ.ОРГ.</v>
          </cell>
          <cell r="AK186" t="str">
            <v>АК КЕ ВСЬОГО</v>
          </cell>
          <cell r="AL186" t="str">
            <v>Е/Е</v>
          </cell>
          <cell r="AM186" t="str">
            <v xml:space="preserve"> Т/Е</v>
          </cell>
          <cell r="AO186" t="str">
            <v>СТАНЦІї ЕЛЕКТРО</v>
          </cell>
          <cell r="AP186" t="str">
            <v>СТАНЦІІ ТЕПЛОВІ</v>
          </cell>
          <cell r="AQ186" t="str">
            <v>МЕРЕЖІ ЕЛЕКТРО</v>
          </cell>
          <cell r="AR186" t="str">
            <v>МЕРЕЖІ ТЕПЛОВІ</v>
          </cell>
        </row>
        <row r="187">
          <cell r="F187" t="str">
            <v>АПАРАТ ВСЬОГО</v>
          </cell>
          <cell r="G187" t="str">
            <v>АПАРАТ ЕЛЕКТРО</v>
          </cell>
          <cell r="H187" t="str">
            <v>АПАРАТ ТЕПЛО</v>
          </cell>
          <cell r="P187" t="str">
            <v>ККМ</v>
          </cell>
          <cell r="S187" t="str">
            <v>КТМ</v>
          </cell>
          <cell r="X187" t="str">
            <v>ТЕЦ-5 ВСЬОГО</v>
          </cell>
          <cell r="Y187" t="str">
            <v>Е/Е</v>
          </cell>
          <cell r="Z187" t="str">
            <v xml:space="preserve"> Т/Е</v>
          </cell>
          <cell r="AC187" t="str">
            <v>ТЕЦ-6 ВСЬОГО</v>
          </cell>
          <cell r="AD187" t="str">
            <v>Е/Е</v>
          </cell>
          <cell r="AE187" t="str">
            <v xml:space="preserve"> Т/Е</v>
          </cell>
          <cell r="AF187" t="str">
            <v>Е/Е</v>
          </cell>
          <cell r="AG187" t="str">
            <v xml:space="preserve"> Т/Е</v>
          </cell>
          <cell r="AI187" t="str">
            <v>АК КЕ ВСЬОГО</v>
          </cell>
          <cell r="AJ187" t="str">
            <v>ДОП.ВИР. СТ.ОРГ.</v>
          </cell>
          <cell r="AK187" t="str">
            <v>АК КЕ ВСЬОГО</v>
          </cell>
          <cell r="AL187" t="str">
            <v>Е/Е</v>
          </cell>
          <cell r="AM187" t="str">
            <v xml:space="preserve"> Т/Е</v>
          </cell>
          <cell r="AN187" t="str">
            <v>СТАНЦІІ ТЕПЛОВІ</v>
          </cell>
          <cell r="AO187" t="str">
            <v>СТАНЦІї ЕЛЕКТРО</v>
          </cell>
          <cell r="AP187" t="str">
            <v>СТАНЦІІ ТЕПЛОВІ</v>
          </cell>
          <cell r="AQ187" t="str">
            <v>МЕРЕЖІ ЕЛЕКТРО</v>
          </cell>
          <cell r="AR187" t="str">
            <v>МЕРЕЖІ ТЕПЛОВІ</v>
          </cell>
        </row>
        <row r="188">
          <cell r="S188">
            <v>101.3</v>
          </cell>
          <cell r="X188">
            <v>116.9</v>
          </cell>
          <cell r="AC188">
            <v>111.7</v>
          </cell>
          <cell r="AK188">
            <v>329.90000000000003</v>
          </cell>
          <cell r="AO188">
            <v>221.49122807017542</v>
          </cell>
        </row>
        <row r="189">
          <cell r="S189">
            <v>116</v>
          </cell>
          <cell r="X189">
            <v>133.9</v>
          </cell>
          <cell r="AC189">
            <v>127.8</v>
          </cell>
          <cell r="AK189">
            <v>377.7</v>
          </cell>
          <cell r="AO189">
            <v>252.49999999999997</v>
          </cell>
        </row>
        <row r="190">
          <cell r="P190">
            <v>0</v>
          </cell>
          <cell r="S190">
            <v>0</v>
          </cell>
          <cell r="X190">
            <v>0</v>
          </cell>
          <cell r="AC190">
            <v>0</v>
          </cell>
          <cell r="AI190">
            <v>139.20000000000002</v>
          </cell>
          <cell r="AK190">
            <v>362.5</v>
          </cell>
          <cell r="AM190">
            <v>221.49122807017542</v>
          </cell>
          <cell r="AO190">
            <v>66</v>
          </cell>
        </row>
        <row r="191">
          <cell r="P191">
            <v>0</v>
          </cell>
          <cell r="S191">
            <v>192.5</v>
          </cell>
          <cell r="X191">
            <v>192.5</v>
          </cell>
          <cell r="AC191">
            <v>192.5</v>
          </cell>
          <cell r="AI191">
            <v>159.4</v>
          </cell>
          <cell r="AK191">
            <v>192.5</v>
          </cell>
          <cell r="AM191">
            <v>252.49999999999997</v>
          </cell>
          <cell r="AO191">
            <v>0</v>
          </cell>
        </row>
        <row r="192">
          <cell r="P192">
            <v>0</v>
          </cell>
          <cell r="S192">
            <v>19500</v>
          </cell>
          <cell r="X192">
            <v>22503</v>
          </cell>
          <cell r="AC192">
            <v>21502</v>
          </cell>
          <cell r="AK192">
            <v>63506</v>
          </cell>
          <cell r="AM192">
            <v>66</v>
          </cell>
          <cell r="AO192">
            <v>0</v>
          </cell>
        </row>
        <row r="193">
          <cell r="P193">
            <v>0</v>
          </cell>
          <cell r="S193">
            <v>192.5</v>
          </cell>
          <cell r="X193">
            <v>192.5</v>
          </cell>
          <cell r="AC193">
            <v>192.5</v>
          </cell>
          <cell r="AI193">
            <v>192.5</v>
          </cell>
          <cell r="AK193">
            <v>63505</v>
          </cell>
          <cell r="AM193">
            <v>0</v>
          </cell>
          <cell r="AO193">
            <v>0</v>
          </cell>
        </row>
        <row r="194">
          <cell r="S194">
            <v>21522</v>
          </cell>
          <cell r="X194">
            <v>0</v>
          </cell>
          <cell r="AC194">
            <v>0</v>
          </cell>
          <cell r="AI194">
            <v>26797</v>
          </cell>
          <cell r="AK194">
            <v>0</v>
          </cell>
          <cell r="AM194">
            <v>0</v>
          </cell>
          <cell r="AO194">
            <v>0</v>
          </cell>
        </row>
        <row r="195">
          <cell r="X195">
            <v>0</v>
          </cell>
          <cell r="AC195">
            <v>0</v>
          </cell>
          <cell r="AI195">
            <v>26797</v>
          </cell>
          <cell r="AK195">
            <v>0</v>
          </cell>
        </row>
        <row r="196">
          <cell r="X196">
            <v>82.5</v>
          </cell>
          <cell r="AC196">
            <v>82.5</v>
          </cell>
          <cell r="AI196">
            <v>0</v>
          </cell>
          <cell r="AK196">
            <v>0</v>
          </cell>
        </row>
        <row r="197">
          <cell r="X197">
            <v>0</v>
          </cell>
          <cell r="AC197">
            <v>0</v>
          </cell>
          <cell r="AI197">
            <v>0</v>
          </cell>
          <cell r="AK197">
            <v>0</v>
          </cell>
        </row>
        <row r="198">
          <cell r="S198">
            <v>0</v>
          </cell>
          <cell r="X198">
            <v>0</v>
          </cell>
          <cell r="AC198">
            <v>0</v>
          </cell>
          <cell r="AK198">
            <v>0</v>
          </cell>
        </row>
        <row r="199">
          <cell r="S199">
            <v>0</v>
          </cell>
          <cell r="X199">
            <v>0</v>
          </cell>
          <cell r="AC199">
            <v>0</v>
          </cell>
          <cell r="AI199">
            <v>0</v>
          </cell>
          <cell r="AK199">
            <v>0</v>
          </cell>
        </row>
        <row r="200">
          <cell r="S200">
            <v>0</v>
          </cell>
          <cell r="X200">
            <v>4.0999999999999996</v>
          </cell>
          <cell r="AC200">
            <v>4.2</v>
          </cell>
          <cell r="AI200">
            <v>0</v>
          </cell>
          <cell r="AK200">
            <v>8.3000000000000007</v>
          </cell>
          <cell r="AO200">
            <v>75.839416058394164</v>
          </cell>
        </row>
        <row r="201">
          <cell r="X201">
            <v>5.7</v>
          </cell>
          <cell r="AC201">
            <v>5.9</v>
          </cell>
          <cell r="AD201">
            <v>5</v>
          </cell>
          <cell r="AE201">
            <v>7</v>
          </cell>
          <cell r="AK201">
            <v>11.600000000000001</v>
          </cell>
          <cell r="AO201">
            <v>103.9</v>
          </cell>
        </row>
        <row r="202">
          <cell r="F202">
            <v>75</v>
          </cell>
          <cell r="X202">
            <v>7</v>
          </cell>
          <cell r="AC202">
            <v>7</v>
          </cell>
          <cell r="AI202">
            <v>0</v>
          </cell>
          <cell r="AJ202">
            <v>0</v>
          </cell>
          <cell r="AK202">
            <v>0</v>
          </cell>
          <cell r="AM202">
            <v>75.839416058394164</v>
          </cell>
          <cell r="AO202" t="e">
            <v>#DIV/0!</v>
          </cell>
          <cell r="AR202">
            <v>75</v>
          </cell>
        </row>
        <row r="203">
          <cell r="F203">
            <v>75</v>
          </cell>
          <cell r="S203">
            <v>601.41999999999996</v>
          </cell>
          <cell r="X203">
            <v>601.41999999999996</v>
          </cell>
          <cell r="AC203">
            <v>601.41999999999996</v>
          </cell>
          <cell r="AI203">
            <v>0</v>
          </cell>
          <cell r="AJ203">
            <v>0</v>
          </cell>
          <cell r="AK203">
            <v>601.41999999999996</v>
          </cell>
          <cell r="AM203">
            <v>103.9</v>
          </cell>
          <cell r="AO203">
            <v>195.28</v>
          </cell>
          <cell r="AR203">
            <v>75</v>
          </cell>
        </row>
        <row r="204">
          <cell r="F204">
            <v>75</v>
          </cell>
          <cell r="P204">
            <v>75</v>
          </cell>
          <cell r="S204">
            <v>0</v>
          </cell>
          <cell r="X204">
            <v>2466</v>
          </cell>
          <cell r="AC204">
            <v>2526</v>
          </cell>
          <cell r="AJ204">
            <v>0</v>
          </cell>
          <cell r="AK204">
            <v>4992</v>
          </cell>
          <cell r="AM204" t="e">
            <v>#DIV/0!</v>
          </cell>
          <cell r="AO204">
            <v>14810</v>
          </cell>
          <cell r="AP204">
            <v>75</v>
          </cell>
          <cell r="AR204">
            <v>75</v>
          </cell>
        </row>
        <row r="205">
          <cell r="S205">
            <v>675</v>
          </cell>
          <cell r="X205">
            <v>675</v>
          </cell>
          <cell r="AC205">
            <v>601.41999999999996</v>
          </cell>
          <cell r="AI205">
            <v>385</v>
          </cell>
          <cell r="AK205">
            <v>4992</v>
          </cell>
          <cell r="AM205">
            <v>195.28</v>
          </cell>
          <cell r="AO205">
            <v>195.28</v>
          </cell>
        </row>
        <row r="206">
          <cell r="S206">
            <v>116</v>
          </cell>
          <cell r="X206">
            <v>139.6</v>
          </cell>
          <cell r="Y206">
            <v>58</v>
          </cell>
          <cell r="Z206">
            <v>81.600000000000009</v>
          </cell>
          <cell r="AC206">
            <v>133.69999999999999</v>
          </cell>
          <cell r="AD206">
            <v>61.1</v>
          </cell>
          <cell r="AE206">
            <v>72.599999999999994</v>
          </cell>
          <cell r="AI206">
            <v>0</v>
          </cell>
          <cell r="AK206">
            <v>389.3</v>
          </cell>
          <cell r="AL206">
            <v>119.1</v>
          </cell>
          <cell r="AM206">
            <v>270.2</v>
          </cell>
          <cell r="AO206">
            <v>356.4</v>
          </cell>
          <cell r="AP206">
            <v>74.900000000000006</v>
          </cell>
          <cell r="AQ206">
            <v>281.5</v>
          </cell>
        </row>
        <row r="207">
          <cell r="S207">
            <v>19500</v>
          </cell>
          <cell r="X207">
            <v>24969</v>
          </cell>
          <cell r="Y207">
            <v>11255</v>
          </cell>
          <cell r="Z207">
            <v>13714</v>
          </cell>
          <cell r="AA207">
            <v>13714</v>
          </cell>
          <cell r="AC207">
            <v>24028</v>
          </cell>
          <cell r="AD207">
            <v>11813</v>
          </cell>
          <cell r="AE207">
            <v>12215</v>
          </cell>
          <cell r="AI207">
            <v>0</v>
          </cell>
          <cell r="AK207">
            <v>68498</v>
          </cell>
          <cell r="AL207">
            <v>23068</v>
          </cell>
          <cell r="AM207">
            <v>45429</v>
          </cell>
          <cell r="AO207">
            <v>14810</v>
          </cell>
          <cell r="AP207">
            <v>3112.427048260382</v>
          </cell>
          <cell r="AQ207">
            <v>11697.572951739618</v>
          </cell>
        </row>
        <row r="208">
          <cell r="S208">
            <v>168.1</v>
          </cell>
          <cell r="X208">
            <v>178.86</v>
          </cell>
          <cell r="Y208">
            <v>194.05</v>
          </cell>
          <cell r="Z208">
            <v>168.06</v>
          </cell>
          <cell r="AA208">
            <v>6597</v>
          </cell>
          <cell r="AC208">
            <v>179.72</v>
          </cell>
          <cell r="AD208">
            <v>193.34</v>
          </cell>
          <cell r="AE208">
            <v>168.25</v>
          </cell>
          <cell r="AI208">
            <v>159.4</v>
          </cell>
          <cell r="AJ208">
            <v>0</v>
          </cell>
          <cell r="AK208">
            <v>175.95</v>
          </cell>
          <cell r="AL208">
            <v>193.69</v>
          </cell>
          <cell r="AM208">
            <v>168.13</v>
          </cell>
          <cell r="AN208">
            <v>74.900000000000006</v>
          </cell>
          <cell r="AO208">
            <v>41.55</v>
          </cell>
          <cell r="AP208">
            <v>41.55</v>
          </cell>
          <cell r="AQ208">
            <v>41.55</v>
          </cell>
          <cell r="AR208">
            <v>0</v>
          </cell>
        </row>
        <row r="209">
          <cell r="S209">
            <v>21522</v>
          </cell>
          <cell r="X209">
            <v>25680</v>
          </cell>
          <cell r="Y209">
            <v>10797</v>
          </cell>
          <cell r="Z209">
            <v>14883</v>
          </cell>
          <cell r="AA209">
            <v>14883</v>
          </cell>
          <cell r="AC209">
            <v>22580</v>
          </cell>
          <cell r="AD209">
            <v>9180</v>
          </cell>
          <cell r="AE209">
            <v>13400</v>
          </cell>
          <cell r="AI209">
            <v>26797</v>
          </cell>
          <cell r="AJ209">
            <v>0</v>
          </cell>
          <cell r="AK209">
            <v>69781</v>
          </cell>
          <cell r="AL209">
            <v>19977</v>
          </cell>
          <cell r="AM209">
            <v>0</v>
          </cell>
          <cell r="AN209">
            <v>3112.427048260382</v>
          </cell>
          <cell r="AO209">
            <v>52</v>
          </cell>
          <cell r="AP209">
            <v>52</v>
          </cell>
          <cell r="AQ209">
            <v>11697.572951739618</v>
          </cell>
          <cell r="AR209">
            <v>0</v>
          </cell>
        </row>
        <row r="210">
          <cell r="S210">
            <v>168.14</v>
          </cell>
          <cell r="X210">
            <v>24969</v>
          </cell>
          <cell r="Y210">
            <v>168.18</v>
          </cell>
          <cell r="Z210">
            <v>168.17</v>
          </cell>
          <cell r="AC210">
            <v>24028</v>
          </cell>
          <cell r="AD210">
            <v>168.13</v>
          </cell>
          <cell r="AE210">
            <v>168.13</v>
          </cell>
          <cell r="AI210">
            <v>168.11</v>
          </cell>
          <cell r="AJ210">
            <v>0</v>
          </cell>
          <cell r="AK210">
            <v>68498</v>
          </cell>
          <cell r="AL210">
            <v>23068</v>
          </cell>
          <cell r="AM210">
            <v>45430</v>
          </cell>
          <cell r="AN210">
            <v>41.55</v>
          </cell>
          <cell r="AO210">
            <v>14862</v>
          </cell>
          <cell r="AP210">
            <v>3164.427048260382</v>
          </cell>
          <cell r="AQ210">
            <v>11697.572951739618</v>
          </cell>
          <cell r="AR210">
            <v>0</v>
          </cell>
        </row>
        <row r="211">
          <cell r="X211">
            <v>15982</v>
          </cell>
          <cell r="AC211">
            <v>15481</v>
          </cell>
          <cell r="AK211">
            <v>41877</v>
          </cell>
          <cell r="AL211">
            <v>16729</v>
          </cell>
          <cell r="AM211">
            <v>0</v>
          </cell>
          <cell r="AN211">
            <v>52</v>
          </cell>
          <cell r="AO211">
            <v>52</v>
          </cell>
          <cell r="AP211">
            <v>52</v>
          </cell>
          <cell r="AQ211">
            <v>11697.572951739618</v>
          </cell>
        </row>
        <row r="212">
          <cell r="X212">
            <v>25680</v>
          </cell>
          <cell r="AC212">
            <v>22580</v>
          </cell>
          <cell r="AI212">
            <v>26797</v>
          </cell>
          <cell r="AJ212">
            <v>15717</v>
          </cell>
          <cell r="AK212">
            <v>69781</v>
          </cell>
          <cell r="AL212">
            <v>19977</v>
          </cell>
          <cell r="AM212">
            <v>49804</v>
          </cell>
          <cell r="AN212">
            <v>3164.427048260382</v>
          </cell>
          <cell r="AO212">
            <v>14862</v>
          </cell>
          <cell r="AP212">
            <v>3164.427048260382</v>
          </cell>
          <cell r="AQ212">
            <v>11697.572951739618</v>
          </cell>
        </row>
        <row r="220">
          <cell r="G220" t="str">
            <v>Б.В.ЯЩЕНКО</v>
          </cell>
        </row>
        <row r="221">
          <cell r="G221" t="str">
            <v>Б.В.ЯЩЕНКО</v>
          </cell>
        </row>
        <row r="222">
          <cell r="G222" t="str">
            <v>М.В.ТЕРПИЛО</v>
          </cell>
        </row>
        <row r="223">
          <cell r="G223" t="str">
            <v xml:space="preserve">В.І.МИРГОРОДСЬКИЙ                                  </v>
          </cell>
          <cell r="AN223">
            <v>1507.2</v>
          </cell>
        </row>
        <row r="224">
          <cell r="G224" t="str">
            <v xml:space="preserve">М.І.ШЕВЧЕНКО                                 </v>
          </cell>
        </row>
        <row r="225">
          <cell r="G225" t="str">
            <v>В.Ю.МОНТЬЕВ</v>
          </cell>
        </row>
        <row r="226">
          <cell r="G226" t="str">
            <v xml:space="preserve">О.М.НИКОЛЕНКО      </v>
          </cell>
        </row>
        <row r="229">
          <cell r="AP229">
            <v>1507.2</v>
          </cell>
        </row>
        <row r="230">
          <cell r="AP230">
            <v>1507.2</v>
          </cell>
        </row>
        <row r="238">
          <cell r="AG238" t="str">
            <v xml:space="preserve">         Затверджую</v>
          </cell>
        </row>
        <row r="239">
          <cell r="AG239" t="str">
            <v xml:space="preserve"> Голова правління </v>
          </cell>
        </row>
        <row r="240">
          <cell r="AG240" t="str">
            <v xml:space="preserve">                        І.В.Плачков</v>
          </cell>
        </row>
        <row r="241">
          <cell r="AG241" t="str">
            <v xml:space="preserve">   "_____" ________2000 р.</v>
          </cell>
        </row>
        <row r="244">
          <cell r="AG244" t="str">
            <v xml:space="preserve">         Затверджую</v>
          </cell>
        </row>
        <row r="245">
          <cell r="F245" t="str">
            <v>РОЗРАХУНОК ФІНАНСОВИХ ПОТОКІВ НА   березень  2000 року</v>
          </cell>
          <cell r="AG245" t="str">
            <v xml:space="preserve">         Затверджую</v>
          </cell>
        </row>
        <row r="246">
          <cell r="F246" t="str">
            <v>ПО ФІЛІАЛАХ АК КИЇВЕНЕРГО</v>
          </cell>
          <cell r="AG246" t="str">
            <v xml:space="preserve"> Голова правління </v>
          </cell>
        </row>
        <row r="247">
          <cell r="AG247" t="str">
            <v xml:space="preserve">                        І.В.Плачков</v>
          </cell>
        </row>
        <row r="248">
          <cell r="AG248" t="str">
            <v xml:space="preserve">   "_____" ________2000 р.</v>
          </cell>
        </row>
        <row r="251">
          <cell r="F251" t="str">
            <v>РОЗРАХУНОК ФІНАНСОВИХ ПОТОКІВ НА   березень  2000 року</v>
          </cell>
          <cell r="AI251" t="str">
            <v>тис.грн.</v>
          </cell>
        </row>
        <row r="252">
          <cell r="F252" t="str">
            <v>РОЗРАХУНОК ФІНАНСОВИХ ПОТОКІВ НА   березень  2000 року</v>
          </cell>
          <cell r="G252" t="str">
            <v>АПАРАТ ЕЛЕКТРО</v>
          </cell>
          <cell r="H252" t="str">
            <v>АПАРАТ ТЕПЛО</v>
          </cell>
          <cell r="P252" t="str">
            <v>КМ</v>
          </cell>
          <cell r="Q252" t="str">
            <v>ТМ</v>
          </cell>
          <cell r="S252" t="str">
            <v>КТМ</v>
          </cell>
          <cell r="T252" t="str">
            <v>ВИРОБН</v>
          </cell>
          <cell r="U252" t="str">
            <v>ПЕРЕД</v>
          </cell>
          <cell r="X252" t="str">
            <v>ТЕЦ-5 ВСЬОГО</v>
          </cell>
          <cell r="Y252" t="str">
            <v>Е/Е</v>
          </cell>
          <cell r="Z252" t="str">
            <v xml:space="preserve"> Т/Е</v>
          </cell>
          <cell r="AC252" t="str">
            <v>ТЕЦ-6 ВСЬОГО</v>
          </cell>
          <cell r="AD252" t="str">
            <v>Е/Е</v>
          </cell>
          <cell r="AE252" t="str">
            <v xml:space="preserve"> Т/Е</v>
          </cell>
          <cell r="AF252" t="str">
            <v>ТРМ ВСЬОГО</v>
          </cell>
          <cell r="AG252" t="str">
            <v>ТРМ  АК КЕ</v>
          </cell>
          <cell r="AH252" t="str">
            <v>ТРМ СТОР</v>
          </cell>
          <cell r="AI252" t="str">
            <v>АК КЕ осн.вир.</v>
          </cell>
          <cell r="AJ252" t="str">
            <v>АК КЕ ВСЬОГО</v>
          </cell>
          <cell r="AK252" t="str">
            <v xml:space="preserve"> Т/Е</v>
          </cell>
          <cell r="AM252" t="str">
            <v>СТАНЦІї ЕЛЕКТРО</v>
          </cell>
          <cell r="AN252" t="str">
            <v>СТАНЦІІ ТЕПЛОВІ</v>
          </cell>
          <cell r="AO252" t="str">
            <v>МЕРЕЖІ ЕЛЕКТРО</v>
          </cell>
          <cell r="AP252" t="str">
            <v>МЕРЕЖІ ТЕПЛОВІ</v>
          </cell>
        </row>
        <row r="253">
          <cell r="F253" t="str">
            <v>ПО ФІЛІАЛАХ АК КИЇВЕНЕРГО</v>
          </cell>
          <cell r="P253">
            <v>3631.1559999999999</v>
          </cell>
          <cell r="S253">
            <v>9526.8578787878778</v>
          </cell>
          <cell r="X253">
            <v>2672.4863636363625</v>
          </cell>
          <cell r="AC253">
            <v>1389.1963636363635</v>
          </cell>
          <cell r="AF253">
            <v>4185.9539393939394</v>
          </cell>
          <cell r="AG253">
            <v>3391.2</v>
          </cell>
          <cell r="AH253">
            <v>794.7539393939395</v>
          </cell>
          <cell r="AI253">
            <v>27896.847545454541</v>
          </cell>
        </row>
        <row r="255">
          <cell r="F255" t="e">
            <v>#REF!</v>
          </cell>
          <cell r="G255">
            <v>2614</v>
          </cell>
          <cell r="H255">
            <v>3572.1970000000001</v>
          </cell>
          <cell r="P255">
            <v>3631.1559999999999</v>
          </cell>
          <cell r="Q255">
            <v>0</v>
          </cell>
          <cell r="R255">
            <v>0</v>
          </cell>
          <cell r="S255">
            <v>9526.8578787878778</v>
          </cell>
          <cell r="T255">
            <v>2010.6708606060602</v>
          </cell>
          <cell r="U255">
            <v>2621.0370181818184</v>
          </cell>
          <cell r="V255">
            <v>0</v>
          </cell>
          <cell r="W255">
            <v>0</v>
          </cell>
          <cell r="X255">
            <v>2672.4863636363625</v>
          </cell>
          <cell r="Y255">
            <v>1687</v>
          </cell>
          <cell r="Z255">
            <v>695.48636363636342</v>
          </cell>
          <cell r="AA255">
            <v>0</v>
          </cell>
          <cell r="AB255">
            <v>0</v>
          </cell>
          <cell r="AC255">
            <v>1389.1963636363635</v>
          </cell>
          <cell r="AD255">
            <v>683</v>
          </cell>
          <cell r="AE255">
            <v>621.19636363636255</v>
          </cell>
          <cell r="AF255">
            <v>4185.9539393939394</v>
          </cell>
          <cell r="AG255">
            <v>3391.2</v>
          </cell>
          <cell r="AH255">
            <v>794.7539393939395</v>
          </cell>
          <cell r="AI255" t="e">
            <v>#REF!</v>
          </cell>
          <cell r="AK255">
            <v>50607.25</v>
          </cell>
        </row>
        <row r="256">
          <cell r="F256" t="e">
            <v>#REF!</v>
          </cell>
          <cell r="G256">
            <v>2402</v>
          </cell>
          <cell r="H256">
            <v>3242.5</v>
          </cell>
          <cell r="P256">
            <v>1276.2359999999999</v>
          </cell>
          <cell r="S256">
            <v>5217.4833333333318</v>
          </cell>
          <cell r="T256">
            <v>1249.7813333333329</v>
          </cell>
          <cell r="U256">
            <v>1143.1520000000005</v>
          </cell>
          <cell r="X256">
            <v>1178.9999999999986</v>
          </cell>
          <cell r="Y256">
            <v>995</v>
          </cell>
          <cell r="Z256">
            <v>410.19999999999976</v>
          </cell>
          <cell r="AC256">
            <v>204.39999999999986</v>
          </cell>
          <cell r="AD256">
            <v>149</v>
          </cell>
          <cell r="AE256">
            <v>135.79999999999887</v>
          </cell>
          <cell r="AF256">
            <v>314.4666666666667</v>
          </cell>
          <cell r="AG256">
            <v>497.99999999999977</v>
          </cell>
          <cell r="AH256">
            <v>177.46666666666684</v>
          </cell>
          <cell r="AI256" t="e">
            <v>#REF!</v>
          </cell>
          <cell r="AK256" t="e">
            <v>#REF!</v>
          </cell>
        </row>
        <row r="257">
          <cell r="F257" t="e">
            <v>#REF!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0</v>
          </cell>
          <cell r="V257">
            <v>0</v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  <cell r="AA257">
            <v>0</v>
          </cell>
          <cell r="AB257">
            <v>0</v>
          </cell>
          <cell r="AC257">
            <v>0</v>
          </cell>
          <cell r="AD257">
            <v>0</v>
          </cell>
          <cell r="AE257">
            <v>0</v>
          </cell>
          <cell r="AF257">
            <v>0</v>
          </cell>
          <cell r="AG257">
            <v>0</v>
          </cell>
          <cell r="AH257">
            <v>0</v>
          </cell>
          <cell r="AI257" t="e">
            <v>#REF!</v>
          </cell>
          <cell r="AK257" t="str">
            <v>тис.грн.</v>
          </cell>
        </row>
        <row r="258">
          <cell r="F258" t="str">
            <v>ВИКОН.ДИР.</v>
          </cell>
          <cell r="G258" t="str">
            <v>АПАРАТ ЕЛЕКТРО</v>
          </cell>
          <cell r="H258" t="str">
            <v>АПАРАТ ТЕПЛО</v>
          </cell>
          <cell r="P258" t="str">
            <v>КМ</v>
          </cell>
          <cell r="Q258" t="str">
            <v>ТМ</v>
          </cell>
          <cell r="S258" t="str">
            <v>КТМ</v>
          </cell>
          <cell r="T258" t="str">
            <v>ВИРОБН</v>
          </cell>
          <cell r="U258" t="str">
            <v>ПЕРЕД</v>
          </cell>
          <cell r="X258" t="str">
            <v>ТЕЦ-5 ВСЬОГО</v>
          </cell>
          <cell r="Y258" t="str">
            <v>Е/Е</v>
          </cell>
          <cell r="Z258" t="str">
            <v xml:space="preserve"> Т/Е</v>
          </cell>
          <cell r="AC258" t="str">
            <v>ТЕЦ-6 ВСЬОГО</v>
          </cell>
          <cell r="AD258" t="str">
            <v>Е/Е</v>
          </cell>
          <cell r="AE258" t="str">
            <v xml:space="preserve"> Т/Е</v>
          </cell>
          <cell r="AF258" t="str">
            <v>ТРМ ВСЬОГО</v>
          </cell>
          <cell r="AG258" t="str">
            <v>ТРМ  АК КЕ</v>
          </cell>
          <cell r="AH258" t="str">
            <v>ТРМ СТОР</v>
          </cell>
          <cell r="AI258">
            <v>26797</v>
          </cell>
          <cell r="AJ258" t="str">
            <v>ДОП.ВИР. СТ.ОРГ.</v>
          </cell>
          <cell r="AK258" t="str">
            <v>тис.грн.</v>
          </cell>
          <cell r="AL258" t="str">
            <v>АК КЕ ВСЬОГО</v>
          </cell>
          <cell r="AM258" t="str">
            <v xml:space="preserve"> Т/Е</v>
          </cell>
          <cell r="AO258" t="str">
            <v>СТАНЦІї ЕЛЕКТРО</v>
          </cell>
          <cell r="AP258" t="str">
            <v>СТАНЦІІ ТЕПЛОВІ</v>
          </cell>
          <cell r="AQ258" t="str">
            <v>МЕРЕЖІ ЕЛЕКТРО</v>
          </cell>
          <cell r="AR258" t="str">
            <v>МЕРЕЖІ ТЕПЛОВІ</v>
          </cell>
        </row>
        <row r="259">
          <cell r="F259" t="str">
            <v>ВИКОН.ДИР.</v>
          </cell>
          <cell r="G259" t="str">
            <v>АПАРАТ ЕЛЕКТРО</v>
          </cell>
          <cell r="H259" t="str">
            <v>АПАРАТ ТЕПЛО</v>
          </cell>
          <cell r="P259" t="str">
            <v>КМ</v>
          </cell>
          <cell r="Q259" t="str">
            <v>ТМ</v>
          </cell>
          <cell r="S259" t="str">
            <v>КТМ</v>
          </cell>
          <cell r="T259" t="str">
            <v>ВИРОБН</v>
          </cell>
          <cell r="U259" t="str">
            <v>ПЕРЕД</v>
          </cell>
          <cell r="X259" t="str">
            <v>ТЕЦ-5 ВСЬОГО</v>
          </cell>
          <cell r="Y259" t="str">
            <v>Е/Е</v>
          </cell>
          <cell r="Z259" t="str">
            <v xml:space="preserve"> Т/Е</v>
          </cell>
          <cell r="AC259" t="str">
            <v>ТЕЦ-6 ВСЬОГО</v>
          </cell>
          <cell r="AD259" t="str">
            <v>Е/Е</v>
          </cell>
          <cell r="AE259" t="str">
            <v xml:space="preserve"> Т/Е</v>
          </cell>
          <cell r="AF259" t="str">
            <v>ТРМ ВСЬОГО</v>
          </cell>
          <cell r="AG259" t="str">
            <v>ТРМ  АК КЕ</v>
          </cell>
          <cell r="AH259" t="str">
            <v>ТРМ СТОР</v>
          </cell>
          <cell r="AI259">
            <v>5607</v>
          </cell>
          <cell r="AJ259" t="str">
            <v>ДОП.ВИР. СТ.ОРГ.</v>
          </cell>
          <cell r="AK259" t="str">
            <v>АК КЕ осн.вир.</v>
          </cell>
          <cell r="AL259" t="str">
            <v>АК КЕ ВСЬОГО</v>
          </cell>
          <cell r="AM259" t="str">
            <v xml:space="preserve"> Т/Е</v>
          </cell>
          <cell r="AO259" t="str">
            <v>СТАНЦІї ЕЛЕКТРО</v>
          </cell>
          <cell r="AP259" t="str">
            <v>СТАНЦІІ ТЕПЛОВІ</v>
          </cell>
          <cell r="AQ259" t="str">
            <v>МЕРЕЖІ ЕЛЕКТРО</v>
          </cell>
          <cell r="AR259" t="str">
            <v>МЕРЕЖІ ТЕПЛОВІ</v>
          </cell>
        </row>
        <row r="260">
          <cell r="F260">
            <v>4700</v>
          </cell>
          <cell r="P260">
            <v>3875.9166666666665</v>
          </cell>
          <cell r="Q260">
            <v>0</v>
          </cell>
          <cell r="R260">
            <v>0</v>
          </cell>
          <cell r="S260">
            <v>9516.0260606060619</v>
          </cell>
          <cell r="T260">
            <v>0</v>
          </cell>
          <cell r="U260">
            <v>0</v>
          </cell>
          <cell r="V260">
            <v>0</v>
          </cell>
          <cell r="W260">
            <v>0</v>
          </cell>
          <cell r="X260">
            <v>3231.389696969698</v>
          </cell>
          <cell r="Y260">
            <v>0</v>
          </cell>
          <cell r="Z260">
            <v>0</v>
          </cell>
          <cell r="AA260">
            <v>0</v>
          </cell>
          <cell r="AB260">
            <v>0</v>
          </cell>
          <cell r="AC260">
            <v>1662.8115151515158</v>
          </cell>
          <cell r="AD260">
            <v>0</v>
          </cell>
          <cell r="AE260">
            <v>0</v>
          </cell>
          <cell r="AF260">
            <v>4222.1842424242423</v>
          </cell>
          <cell r="AG260">
            <v>3452</v>
          </cell>
          <cell r="AH260">
            <v>770.05090909090904</v>
          </cell>
          <cell r="AI260" t="e">
            <v>#REF!</v>
          </cell>
          <cell r="AJ260">
            <v>7599</v>
          </cell>
          <cell r="AK260">
            <v>28662.328181818182</v>
          </cell>
        </row>
        <row r="261">
          <cell r="F261">
            <v>13558.857142857143</v>
          </cell>
          <cell r="G261">
            <v>1680.0409150901905</v>
          </cell>
          <cell r="H261">
            <v>3353.9590849098108</v>
          </cell>
          <cell r="P261">
            <v>5528.9166666666661</v>
          </cell>
          <cell r="Q261">
            <v>0</v>
          </cell>
          <cell r="R261">
            <v>0</v>
          </cell>
          <cell r="S261">
            <v>11148.516969696972</v>
          </cell>
          <cell r="T261">
            <v>4612.7199818181807</v>
          </cell>
          <cell r="U261">
            <v>3068.7969878787876</v>
          </cell>
          <cell r="V261">
            <v>0</v>
          </cell>
          <cell r="W261">
            <v>0</v>
          </cell>
          <cell r="X261">
            <v>3572.9196969697005</v>
          </cell>
          <cell r="Y261">
            <v>1788</v>
          </cell>
          <cell r="Z261">
            <v>1559.9196969696968</v>
          </cell>
          <cell r="AA261">
            <v>0</v>
          </cell>
          <cell r="AB261">
            <v>0</v>
          </cell>
          <cell r="AC261">
            <v>1815.6175757575729</v>
          </cell>
          <cell r="AD261">
            <v>666</v>
          </cell>
          <cell r="AE261">
            <v>979.61757575757656</v>
          </cell>
          <cell r="AF261">
            <v>5288.3842424242421</v>
          </cell>
          <cell r="AG261">
            <v>4487.3999999999996</v>
          </cell>
          <cell r="AH261">
            <v>801.98424242424232</v>
          </cell>
          <cell r="AI261">
            <v>721.80000000000007</v>
          </cell>
          <cell r="AJ261">
            <v>0</v>
          </cell>
          <cell r="AK261">
            <v>95584.228051948041</v>
          </cell>
          <cell r="AM261">
            <v>78593.25</v>
          </cell>
        </row>
        <row r="262">
          <cell r="F262">
            <v>15510.428571428572</v>
          </cell>
          <cell r="G262">
            <v>1851.9907526329307</v>
          </cell>
          <cell r="H262">
            <v>3986.0092473670693</v>
          </cell>
          <cell r="P262">
            <v>3875.9166666666665</v>
          </cell>
          <cell r="Q262">
            <v>0</v>
          </cell>
          <cell r="R262">
            <v>0</v>
          </cell>
          <cell r="S262">
            <v>9516.0260606060619</v>
          </cell>
          <cell r="T262">
            <v>4009.7854363636361</v>
          </cell>
          <cell r="U262">
            <v>2179.240624242424</v>
          </cell>
          <cell r="V262">
            <v>0</v>
          </cell>
          <cell r="W262">
            <v>0</v>
          </cell>
          <cell r="X262">
            <v>3231.389696969698</v>
          </cell>
          <cell r="Y262">
            <v>1133</v>
          </cell>
          <cell r="Z262">
            <v>1592.3896969696943</v>
          </cell>
          <cell r="AA262">
            <v>0</v>
          </cell>
          <cell r="AB262">
            <v>0</v>
          </cell>
          <cell r="AC262">
            <v>1662.8115151515158</v>
          </cell>
          <cell r="AD262">
            <v>571</v>
          </cell>
          <cell r="AE262">
            <v>676.81151515151578</v>
          </cell>
          <cell r="AF262">
            <v>4222.1842424242423</v>
          </cell>
          <cell r="AG262">
            <v>3452</v>
          </cell>
          <cell r="AH262">
            <v>770.05090909090904</v>
          </cell>
          <cell r="AI262">
            <v>0</v>
          </cell>
          <cell r="AJ262">
            <v>0</v>
          </cell>
          <cell r="AK262">
            <v>116430.57251082252</v>
          </cell>
          <cell r="AM262">
            <v>115933.25</v>
          </cell>
        </row>
        <row r="263">
          <cell r="F263">
            <v>9201.1285714285732</v>
          </cell>
          <cell r="G263">
            <v>1693.9907526329307</v>
          </cell>
          <cell r="H263">
            <v>3557.0092473670693</v>
          </cell>
          <cell r="P263">
            <v>1563</v>
          </cell>
          <cell r="Q263">
            <v>0</v>
          </cell>
          <cell r="R263">
            <v>0</v>
          </cell>
          <cell r="S263">
            <v>3562.133333333335</v>
          </cell>
          <cell r="T263">
            <v>3294.9799999999996</v>
          </cell>
          <cell r="U263">
            <v>761.95333333333315</v>
          </cell>
          <cell r="V263">
            <v>0</v>
          </cell>
          <cell r="W263">
            <v>0</v>
          </cell>
          <cell r="X263">
            <v>1892.0033333333345</v>
          </cell>
          <cell r="Y263">
            <v>746</v>
          </cell>
          <cell r="Z263">
            <v>1049.8033333333306</v>
          </cell>
          <cell r="AA263">
            <v>0</v>
          </cell>
          <cell r="AB263">
            <v>0</v>
          </cell>
          <cell r="AC263">
            <v>692.93333333333385</v>
          </cell>
          <cell r="AD263">
            <v>172</v>
          </cell>
          <cell r="AE263">
            <v>204.13333333333395</v>
          </cell>
          <cell r="AF263">
            <v>957.66666666666663</v>
          </cell>
          <cell r="AG263">
            <v>902.99999999999989</v>
          </cell>
          <cell r="AH263">
            <v>54.53333333333336</v>
          </cell>
          <cell r="AI263" t="e">
            <v>#REF!</v>
          </cell>
          <cell r="AJ263">
            <v>-2455</v>
          </cell>
          <cell r="AK263">
            <v>103667.68099567101</v>
          </cell>
          <cell r="AM263">
            <v>17399.198571428577</v>
          </cell>
        </row>
        <row r="264">
          <cell r="F264">
            <v>94803.728571428568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0</v>
          </cell>
          <cell r="V264">
            <v>0</v>
          </cell>
          <cell r="W264">
            <v>0</v>
          </cell>
          <cell r="X264">
            <v>0</v>
          </cell>
          <cell r="Y264">
            <v>0</v>
          </cell>
          <cell r="Z264">
            <v>0</v>
          </cell>
          <cell r="AA264">
            <v>0</v>
          </cell>
          <cell r="AB264">
            <v>0</v>
          </cell>
          <cell r="AC264">
            <v>0</v>
          </cell>
          <cell r="AD264">
            <v>0</v>
          </cell>
          <cell r="AE264">
            <v>0</v>
          </cell>
          <cell r="AF264">
            <v>0</v>
          </cell>
          <cell r="AG264">
            <v>0</v>
          </cell>
          <cell r="AH264">
            <v>0</v>
          </cell>
          <cell r="AI264">
            <v>3500</v>
          </cell>
          <cell r="AK264">
            <v>94803.728571428568</v>
          </cell>
        </row>
        <row r="265">
          <cell r="F265">
            <v>68497</v>
          </cell>
          <cell r="AI265">
            <v>0</v>
          </cell>
          <cell r="AK265">
            <v>68497</v>
          </cell>
        </row>
        <row r="266">
          <cell r="F266">
            <v>15510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0</v>
          </cell>
          <cell r="V266">
            <v>0</v>
          </cell>
          <cell r="W266">
            <v>0</v>
          </cell>
          <cell r="X266">
            <v>0</v>
          </cell>
          <cell r="Y266">
            <v>0</v>
          </cell>
          <cell r="Z266">
            <v>0</v>
          </cell>
          <cell r="AA266">
            <v>0</v>
          </cell>
          <cell r="AB266">
            <v>0</v>
          </cell>
          <cell r="AC266">
            <v>0</v>
          </cell>
          <cell r="AD266">
            <v>0</v>
          </cell>
          <cell r="AE266">
            <v>0</v>
          </cell>
          <cell r="AF266">
            <v>0</v>
          </cell>
          <cell r="AG266">
            <v>0</v>
          </cell>
          <cell r="AH266">
            <v>0</v>
          </cell>
          <cell r="AI266">
            <v>538</v>
          </cell>
          <cell r="AK266">
            <v>15510</v>
          </cell>
        </row>
        <row r="267">
          <cell r="F267">
            <v>6694.7285714285717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0</v>
          </cell>
          <cell r="V267">
            <v>0</v>
          </cell>
          <cell r="W267">
            <v>0</v>
          </cell>
          <cell r="X267">
            <v>0</v>
          </cell>
          <cell r="Y267">
            <v>0</v>
          </cell>
          <cell r="Z267">
            <v>0</v>
          </cell>
          <cell r="AA267">
            <v>0</v>
          </cell>
          <cell r="AB267">
            <v>0</v>
          </cell>
          <cell r="AC267">
            <v>0</v>
          </cell>
          <cell r="AD267">
            <v>0</v>
          </cell>
          <cell r="AE267">
            <v>0</v>
          </cell>
          <cell r="AF267">
            <v>0</v>
          </cell>
          <cell r="AG267">
            <v>0</v>
          </cell>
          <cell r="AH267">
            <v>0</v>
          </cell>
          <cell r="AI267" t="e">
            <v>#REF!</v>
          </cell>
          <cell r="AK267">
            <v>6694.7285714285717</v>
          </cell>
        </row>
        <row r="268">
          <cell r="F268">
            <v>413.3</v>
          </cell>
          <cell r="P268">
            <v>0</v>
          </cell>
          <cell r="S268">
            <v>0</v>
          </cell>
          <cell r="X268">
            <v>0</v>
          </cell>
          <cell r="AC268">
            <v>0</v>
          </cell>
          <cell r="AF268">
            <v>0</v>
          </cell>
          <cell r="AG268">
            <v>0</v>
          </cell>
          <cell r="AH268">
            <v>0</v>
          </cell>
          <cell r="AI268">
            <v>295</v>
          </cell>
          <cell r="AK268">
            <v>413.3</v>
          </cell>
        </row>
        <row r="269">
          <cell r="F269">
            <v>0</v>
          </cell>
          <cell r="P269">
            <v>3631.1559999999999</v>
          </cell>
          <cell r="Q269">
            <v>0</v>
          </cell>
          <cell r="R269">
            <v>0</v>
          </cell>
          <cell r="S269">
            <v>9526.8578787878778</v>
          </cell>
          <cell r="T269">
            <v>0</v>
          </cell>
          <cell r="U269">
            <v>0</v>
          </cell>
          <cell r="V269">
            <v>0</v>
          </cell>
          <cell r="W269">
            <v>0</v>
          </cell>
          <cell r="X269">
            <v>2672.4863636363625</v>
          </cell>
          <cell r="Y269">
            <v>0</v>
          </cell>
          <cell r="Z269">
            <v>0</v>
          </cell>
          <cell r="AA269">
            <v>0</v>
          </cell>
          <cell r="AB269">
            <v>0</v>
          </cell>
          <cell r="AC269">
            <v>1389.1963636363635</v>
          </cell>
          <cell r="AD269">
            <v>0</v>
          </cell>
          <cell r="AE269">
            <v>0</v>
          </cell>
          <cell r="AF269">
            <v>4185.9539393939394</v>
          </cell>
          <cell r="AG269">
            <v>3391.2</v>
          </cell>
          <cell r="AH269">
            <v>794.7539393939395</v>
          </cell>
          <cell r="AI269" t="e">
            <v>#REF!</v>
          </cell>
          <cell r="AK269">
            <v>0</v>
          </cell>
        </row>
        <row r="270">
          <cell r="F270">
            <v>1581.4285714285716</v>
          </cell>
          <cell r="P270">
            <v>1864.5200000000002</v>
          </cell>
          <cell r="Q270">
            <v>0</v>
          </cell>
          <cell r="R270">
            <v>0</v>
          </cell>
          <cell r="S270">
            <v>3624.1866666666665</v>
          </cell>
          <cell r="T270">
            <v>611.67619393939378</v>
          </cell>
          <cell r="U270">
            <v>622.76501818181805</v>
          </cell>
          <cell r="V270">
            <v>0</v>
          </cell>
          <cell r="W270">
            <v>0</v>
          </cell>
          <cell r="X270">
            <v>1667.4500000000003</v>
          </cell>
          <cell r="Y270">
            <v>790</v>
          </cell>
          <cell r="Z270">
            <v>326.08636363636373</v>
          </cell>
          <cell r="AA270">
            <v>0</v>
          </cell>
          <cell r="AB270">
            <v>0</v>
          </cell>
          <cell r="AC270">
            <v>821.09333333333336</v>
          </cell>
          <cell r="AD270">
            <v>205</v>
          </cell>
          <cell r="AE270">
            <v>186.72969696969702</v>
          </cell>
          <cell r="AF270">
            <v>2892.76</v>
          </cell>
          <cell r="AG270">
            <v>1914.2</v>
          </cell>
          <cell r="AH270">
            <v>617.55999999999995</v>
          </cell>
          <cell r="AI270">
            <v>13501.707000000002</v>
          </cell>
          <cell r="AK270">
            <v>1581.4285714285716</v>
          </cell>
        </row>
        <row r="271">
          <cell r="F271">
            <v>3500</v>
          </cell>
          <cell r="G271">
            <v>212</v>
          </cell>
          <cell r="H271">
            <v>329.697</v>
          </cell>
          <cell r="P271">
            <v>904.32</v>
          </cell>
          <cell r="S271">
            <v>1900.3199999999997</v>
          </cell>
          <cell r="T271">
            <v>598.00952727272715</v>
          </cell>
          <cell r="U271">
            <v>622.76501818181805</v>
          </cell>
          <cell r="X271">
            <v>643.65000000000009</v>
          </cell>
          <cell r="Y271">
            <v>288</v>
          </cell>
          <cell r="Z271">
            <v>119.28636363636366</v>
          </cell>
          <cell r="AC271">
            <v>537.76</v>
          </cell>
          <cell r="AD271">
            <v>198</v>
          </cell>
          <cell r="AE271">
            <v>180.39636363636367</v>
          </cell>
          <cell r="AF271">
            <v>1730.76</v>
          </cell>
          <cell r="AG271">
            <v>1429.2</v>
          </cell>
          <cell r="AH271">
            <v>301.55999999999995</v>
          </cell>
          <cell r="AI271">
            <v>6683.5069999999996</v>
          </cell>
          <cell r="AK271">
            <v>3500</v>
          </cell>
        </row>
        <row r="272">
          <cell r="F272">
            <v>0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13.666666666666666</v>
          </cell>
          <cell r="U272">
            <v>0</v>
          </cell>
          <cell r="V272">
            <v>0</v>
          </cell>
          <cell r="W272">
            <v>0</v>
          </cell>
          <cell r="X272">
            <v>0</v>
          </cell>
          <cell r="Y272">
            <v>502</v>
          </cell>
          <cell r="Z272">
            <v>206.80000000000007</v>
          </cell>
          <cell r="AA272">
            <v>0</v>
          </cell>
          <cell r="AB272">
            <v>0</v>
          </cell>
          <cell r="AC272">
            <v>0</v>
          </cell>
          <cell r="AD272">
            <v>7</v>
          </cell>
          <cell r="AE272">
            <v>6.3333333333333339</v>
          </cell>
          <cell r="AF272">
            <v>0</v>
          </cell>
          <cell r="AG272">
            <v>0</v>
          </cell>
          <cell r="AH272">
            <v>0</v>
          </cell>
          <cell r="AI272">
            <v>721.80000000000007</v>
          </cell>
          <cell r="AK272">
            <v>0</v>
          </cell>
        </row>
        <row r="273">
          <cell r="F273">
            <v>1200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0</v>
          </cell>
          <cell r="V273">
            <v>0</v>
          </cell>
          <cell r="W273">
            <v>0</v>
          </cell>
          <cell r="X273">
            <v>0</v>
          </cell>
          <cell r="Y273">
            <v>0</v>
          </cell>
          <cell r="Z273">
            <v>0</v>
          </cell>
          <cell r="AA273">
            <v>0</v>
          </cell>
          <cell r="AB273">
            <v>0</v>
          </cell>
          <cell r="AC273">
            <v>0</v>
          </cell>
          <cell r="AD273">
            <v>0</v>
          </cell>
          <cell r="AE273">
            <v>0</v>
          </cell>
          <cell r="AF273">
            <v>0</v>
          </cell>
          <cell r="AG273">
            <v>0</v>
          </cell>
          <cell r="AH273">
            <v>0</v>
          </cell>
          <cell r="AI273">
            <v>4672</v>
          </cell>
          <cell r="AK273">
            <v>1200</v>
          </cell>
        </row>
        <row r="274">
          <cell r="F274">
            <v>4100</v>
          </cell>
          <cell r="P274">
            <v>0</v>
          </cell>
          <cell r="S274">
            <v>0</v>
          </cell>
          <cell r="X274">
            <v>0</v>
          </cell>
          <cell r="AC274">
            <v>0</v>
          </cell>
          <cell r="AF274">
            <v>0</v>
          </cell>
          <cell r="AG274">
            <v>0</v>
          </cell>
          <cell r="AH274">
            <v>0</v>
          </cell>
          <cell r="AI274">
            <v>1640</v>
          </cell>
          <cell r="AK274">
            <v>4100</v>
          </cell>
        </row>
        <row r="275">
          <cell r="F275">
            <v>2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0</v>
          </cell>
          <cell r="AC275">
            <v>0</v>
          </cell>
          <cell r="AD275">
            <v>0</v>
          </cell>
          <cell r="AE275">
            <v>0</v>
          </cell>
          <cell r="AF275">
            <v>0</v>
          </cell>
          <cell r="AG275">
            <v>0</v>
          </cell>
          <cell r="AH275">
            <v>0</v>
          </cell>
          <cell r="AI275">
            <v>952</v>
          </cell>
          <cell r="AK275">
            <v>2</v>
          </cell>
        </row>
        <row r="276">
          <cell r="F276">
            <v>99503.728571428568</v>
          </cell>
          <cell r="P276">
            <v>3875.9166666666665</v>
          </cell>
          <cell r="Q276">
            <v>0</v>
          </cell>
          <cell r="R276">
            <v>0</v>
          </cell>
          <cell r="S276">
            <v>9516.0260606060619</v>
          </cell>
          <cell r="T276">
            <v>0</v>
          </cell>
          <cell r="U276">
            <v>0</v>
          </cell>
          <cell r="V276">
            <v>0</v>
          </cell>
          <cell r="W276">
            <v>0</v>
          </cell>
          <cell r="X276">
            <v>3231.389696969698</v>
          </cell>
          <cell r="Y276">
            <v>0</v>
          </cell>
          <cell r="Z276">
            <v>0</v>
          </cell>
          <cell r="AA276">
            <v>0</v>
          </cell>
          <cell r="AB276">
            <v>0</v>
          </cell>
          <cell r="AC276">
            <v>1662.8115151515158</v>
          </cell>
          <cell r="AD276">
            <v>0</v>
          </cell>
          <cell r="AE276">
            <v>0</v>
          </cell>
          <cell r="AF276">
            <v>4222.1842424242423</v>
          </cell>
          <cell r="AG276">
            <v>3452</v>
          </cell>
          <cell r="AH276">
            <v>770.05090909090904</v>
          </cell>
          <cell r="AI276">
            <v>1370</v>
          </cell>
          <cell r="AK276">
            <v>123466.05675324675</v>
          </cell>
        </row>
        <row r="277">
          <cell r="F277">
            <v>1796</v>
          </cell>
          <cell r="G277">
            <v>162</v>
          </cell>
          <cell r="H277">
            <v>425</v>
          </cell>
          <cell r="P277">
            <v>1861.9166666666667</v>
          </cell>
          <cell r="Q277">
            <v>0</v>
          </cell>
          <cell r="R277">
            <v>0</v>
          </cell>
          <cell r="S277">
            <v>5485.4866666666667</v>
          </cell>
          <cell r="T277">
            <v>568.47210303030295</v>
          </cell>
          <cell r="U277">
            <v>577.28729090909087</v>
          </cell>
          <cell r="V277">
            <v>0</v>
          </cell>
          <cell r="W277">
            <v>0</v>
          </cell>
          <cell r="X277">
            <v>1426.95</v>
          </cell>
          <cell r="Y277">
            <v>330</v>
          </cell>
          <cell r="Z277">
            <v>462.58636363636367</v>
          </cell>
          <cell r="AA277">
            <v>0</v>
          </cell>
          <cell r="AB277">
            <v>9</v>
          </cell>
          <cell r="AC277">
            <v>779.19333333333338</v>
          </cell>
          <cell r="AD277">
            <v>164</v>
          </cell>
          <cell r="AE277">
            <v>194.01151515151517</v>
          </cell>
          <cell r="AF277">
            <v>3257.9266666666667</v>
          </cell>
          <cell r="AG277">
            <v>2541.909090909091</v>
          </cell>
          <cell r="AH277">
            <v>716.01757575757574</v>
          </cell>
          <cell r="AI277">
            <v>710</v>
          </cell>
          <cell r="AK277">
            <v>15573.473333333333</v>
          </cell>
        </row>
        <row r="278">
          <cell r="F278">
            <v>587</v>
          </cell>
          <cell r="G278">
            <v>158</v>
          </cell>
          <cell r="H278">
            <v>429</v>
          </cell>
          <cell r="P278">
            <v>946.25</v>
          </cell>
          <cell r="Q278">
            <v>0</v>
          </cell>
          <cell r="R278">
            <v>0</v>
          </cell>
          <cell r="S278">
            <v>1561.82</v>
          </cell>
          <cell r="T278">
            <v>554.80543636363632</v>
          </cell>
          <cell r="U278">
            <v>577.28729090909087</v>
          </cell>
          <cell r="V278">
            <v>0</v>
          </cell>
          <cell r="W278">
            <v>0</v>
          </cell>
          <cell r="X278">
            <v>640.95000000000005</v>
          </cell>
          <cell r="Y278">
            <v>164</v>
          </cell>
          <cell r="Z278">
            <v>228.58636363636367</v>
          </cell>
          <cell r="AA278">
            <v>0</v>
          </cell>
          <cell r="AB278">
            <v>0</v>
          </cell>
          <cell r="AC278">
            <v>535.86</v>
          </cell>
          <cell r="AD278">
            <v>158</v>
          </cell>
          <cell r="AE278">
            <v>186.67818181818183</v>
          </cell>
          <cell r="AF278">
            <v>1759.96</v>
          </cell>
          <cell r="AG278">
            <v>1532.909090909091</v>
          </cell>
          <cell r="AH278">
            <v>227.05090909090904</v>
          </cell>
          <cell r="AI278">
            <v>1174.4000000000001</v>
          </cell>
          <cell r="AK278">
            <v>6394.8399999999992</v>
          </cell>
        </row>
        <row r="279">
          <cell r="F279">
            <v>0</v>
          </cell>
          <cell r="P279">
            <v>0</v>
          </cell>
          <cell r="Q279">
            <v>0</v>
          </cell>
          <cell r="R279">
            <v>0</v>
          </cell>
          <cell r="S279">
            <v>13.666666666666666</v>
          </cell>
          <cell r="T279">
            <v>13.666666666666666</v>
          </cell>
          <cell r="U279">
            <v>0</v>
          </cell>
          <cell r="V279">
            <v>0</v>
          </cell>
          <cell r="W279">
            <v>0</v>
          </cell>
          <cell r="X279">
            <v>400</v>
          </cell>
          <cell r="Y279">
            <v>166</v>
          </cell>
          <cell r="Z279">
            <v>234</v>
          </cell>
          <cell r="AA279">
            <v>0</v>
          </cell>
          <cell r="AB279">
            <v>0</v>
          </cell>
          <cell r="AC279">
            <v>-0.66666666666666607</v>
          </cell>
          <cell r="AD279">
            <v>6</v>
          </cell>
          <cell r="AE279">
            <v>7.3333333333333339</v>
          </cell>
          <cell r="AF279">
            <v>0.3</v>
          </cell>
          <cell r="AG279">
            <v>0</v>
          </cell>
          <cell r="AH279">
            <v>0.3</v>
          </cell>
          <cell r="AI279">
            <v>4</v>
          </cell>
          <cell r="AK279">
            <v>413.3</v>
          </cell>
        </row>
        <row r="280">
          <cell r="F280">
            <v>1202</v>
          </cell>
          <cell r="P280">
            <v>857</v>
          </cell>
          <cell r="Q280">
            <v>0</v>
          </cell>
          <cell r="R280">
            <v>0</v>
          </cell>
          <cell r="S280">
            <v>1290</v>
          </cell>
          <cell r="T280">
            <v>0</v>
          </cell>
          <cell r="U280">
            <v>0</v>
          </cell>
          <cell r="V280">
            <v>0</v>
          </cell>
          <cell r="W280">
            <v>0</v>
          </cell>
          <cell r="X280">
            <v>381</v>
          </cell>
          <cell r="Y280">
            <v>0</v>
          </cell>
          <cell r="Z280">
            <v>0</v>
          </cell>
          <cell r="AA280">
            <v>0</v>
          </cell>
          <cell r="AB280">
            <v>9</v>
          </cell>
          <cell r="AC280">
            <v>244</v>
          </cell>
          <cell r="AD280">
            <v>0</v>
          </cell>
          <cell r="AE280">
            <v>0</v>
          </cell>
          <cell r="AF280">
            <v>597</v>
          </cell>
          <cell r="AG280">
            <v>509</v>
          </cell>
          <cell r="AH280">
            <v>88</v>
          </cell>
          <cell r="AI280">
            <v>814.4</v>
          </cell>
          <cell r="AK280">
            <v>4810</v>
          </cell>
        </row>
        <row r="281">
          <cell r="F281">
            <v>122</v>
          </cell>
          <cell r="P281">
            <v>367</v>
          </cell>
          <cell r="S281">
            <v>688</v>
          </cell>
          <cell r="X281">
            <v>93</v>
          </cell>
          <cell r="AC281">
            <v>90</v>
          </cell>
          <cell r="AF281">
            <v>508</v>
          </cell>
          <cell r="AG281">
            <v>420</v>
          </cell>
          <cell r="AH281">
            <v>88</v>
          </cell>
          <cell r="AI281">
            <v>356</v>
          </cell>
          <cell r="AK281">
            <v>1902</v>
          </cell>
        </row>
        <row r="282">
          <cell r="F282">
            <v>700</v>
          </cell>
          <cell r="P282">
            <v>20</v>
          </cell>
          <cell r="S282">
            <v>21</v>
          </cell>
          <cell r="X282">
            <v>70</v>
          </cell>
          <cell r="AC282">
            <v>25</v>
          </cell>
          <cell r="AF282">
            <v>15</v>
          </cell>
          <cell r="AG282">
            <v>15</v>
          </cell>
          <cell r="AH282">
            <v>0</v>
          </cell>
          <cell r="AI282">
            <v>250</v>
          </cell>
          <cell r="AK282">
            <v>1056</v>
          </cell>
        </row>
        <row r="283">
          <cell r="F283">
            <v>60</v>
          </cell>
          <cell r="P283">
            <v>370</v>
          </cell>
          <cell r="Q283">
            <v>0</v>
          </cell>
          <cell r="R283">
            <v>0</v>
          </cell>
          <cell r="S283">
            <v>480</v>
          </cell>
          <cell r="T283">
            <v>0</v>
          </cell>
          <cell r="U283">
            <v>0</v>
          </cell>
          <cell r="V283">
            <v>0</v>
          </cell>
          <cell r="W283">
            <v>0</v>
          </cell>
          <cell r="X283">
            <v>100</v>
          </cell>
          <cell r="Y283">
            <v>0</v>
          </cell>
          <cell r="Z283">
            <v>0</v>
          </cell>
          <cell r="AA283">
            <v>0</v>
          </cell>
          <cell r="AB283">
            <v>9</v>
          </cell>
          <cell r="AC283">
            <v>100</v>
          </cell>
          <cell r="AD283">
            <v>0</v>
          </cell>
          <cell r="AE283">
            <v>0</v>
          </cell>
          <cell r="AF283">
            <v>0</v>
          </cell>
          <cell r="AG283">
            <v>0</v>
          </cell>
          <cell r="AH283">
            <v>0</v>
          </cell>
          <cell r="AI283" t="e">
            <v>#REF!</v>
          </cell>
          <cell r="AJ283">
            <v>0</v>
          </cell>
          <cell r="AK283">
            <v>1110</v>
          </cell>
        </row>
        <row r="284">
          <cell r="F284">
            <v>320</v>
          </cell>
          <cell r="P284">
            <v>100</v>
          </cell>
          <cell r="Q284">
            <v>0</v>
          </cell>
          <cell r="R284">
            <v>0</v>
          </cell>
          <cell r="S284">
            <v>101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118</v>
          </cell>
          <cell r="Y284">
            <v>0</v>
          </cell>
          <cell r="Z284">
            <v>0</v>
          </cell>
          <cell r="AA284">
            <v>0</v>
          </cell>
          <cell r="AB284">
            <v>9</v>
          </cell>
          <cell r="AC284">
            <v>29</v>
          </cell>
          <cell r="AD284">
            <v>0</v>
          </cell>
          <cell r="AE284">
            <v>0</v>
          </cell>
          <cell r="AF284">
            <v>74</v>
          </cell>
          <cell r="AG284">
            <v>74</v>
          </cell>
          <cell r="AH284">
            <v>0</v>
          </cell>
          <cell r="AI284">
            <v>0</v>
          </cell>
          <cell r="AJ284">
            <v>0</v>
          </cell>
          <cell r="AK284">
            <v>742</v>
          </cell>
        </row>
        <row r="285">
          <cell r="F285">
            <v>7</v>
          </cell>
          <cell r="P285">
            <v>58.666666666666664</v>
          </cell>
          <cell r="Q285">
            <v>0</v>
          </cell>
          <cell r="R285">
            <v>0</v>
          </cell>
          <cell r="S285">
            <v>2370</v>
          </cell>
          <cell r="T285">
            <v>0</v>
          </cell>
          <cell r="U285">
            <v>0</v>
          </cell>
          <cell r="V285">
            <v>0</v>
          </cell>
          <cell r="W285">
            <v>0</v>
          </cell>
          <cell r="X285">
            <v>5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>
            <v>0</v>
          </cell>
          <cell r="AD285">
            <v>0</v>
          </cell>
          <cell r="AE285">
            <v>0</v>
          </cell>
          <cell r="AF285">
            <v>900.66666666666663</v>
          </cell>
          <cell r="AG285">
            <v>500</v>
          </cell>
          <cell r="AH285">
            <v>400.66666666666663</v>
          </cell>
          <cell r="AI285">
            <v>14738.47387878788</v>
          </cell>
          <cell r="AK285">
            <v>3705.333333333333</v>
          </cell>
        </row>
        <row r="286">
          <cell r="F286">
            <v>0</v>
          </cell>
          <cell r="P286">
            <v>0</v>
          </cell>
          <cell r="S286">
            <v>0</v>
          </cell>
          <cell r="X286">
            <v>5</v>
          </cell>
          <cell r="AC286">
            <v>0</v>
          </cell>
          <cell r="AF286">
            <v>0</v>
          </cell>
          <cell r="AG286">
            <v>0</v>
          </cell>
          <cell r="AH286">
            <v>0</v>
          </cell>
          <cell r="AI286">
            <v>5357.15</v>
          </cell>
          <cell r="AK286">
            <v>5</v>
          </cell>
        </row>
        <row r="287">
          <cell r="F287">
            <v>7</v>
          </cell>
          <cell r="P287">
            <v>58.666666666666664</v>
          </cell>
          <cell r="Q287">
            <v>0</v>
          </cell>
          <cell r="R287">
            <v>0</v>
          </cell>
          <cell r="S287">
            <v>2370</v>
          </cell>
          <cell r="T287">
            <v>0</v>
          </cell>
          <cell r="U287">
            <v>0</v>
          </cell>
          <cell r="V287">
            <v>0</v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  <cell r="AA287">
            <v>0</v>
          </cell>
          <cell r="AB287">
            <v>0</v>
          </cell>
          <cell r="AC287">
            <v>0</v>
          </cell>
          <cell r="AD287">
            <v>0</v>
          </cell>
          <cell r="AE287">
            <v>0</v>
          </cell>
          <cell r="AF287">
            <v>900.66666666666663</v>
          </cell>
          <cell r="AG287">
            <v>500</v>
          </cell>
          <cell r="AH287">
            <v>400.66666666666663</v>
          </cell>
          <cell r="AI287">
            <v>4025.8545454545456</v>
          </cell>
          <cell r="AK287">
            <v>3336.333333333333</v>
          </cell>
        </row>
        <row r="288">
          <cell r="F288">
            <v>0</v>
          </cell>
          <cell r="P288">
            <v>0</v>
          </cell>
          <cell r="S288">
            <v>250</v>
          </cell>
          <cell r="X288">
            <v>0</v>
          </cell>
          <cell r="AC288">
            <v>0</v>
          </cell>
          <cell r="AF288">
            <v>0</v>
          </cell>
          <cell r="AG288">
            <v>0</v>
          </cell>
          <cell r="AH288">
            <v>0</v>
          </cell>
          <cell r="AI288">
            <v>0</v>
          </cell>
          <cell r="AK288">
            <v>364</v>
          </cell>
        </row>
        <row r="289">
          <cell r="F289">
            <v>69710.157142857148</v>
          </cell>
          <cell r="P289">
            <v>3673.9999999999991</v>
          </cell>
          <cell r="Q289">
            <v>0</v>
          </cell>
          <cell r="R289">
            <v>0</v>
          </cell>
          <cell r="S289">
            <v>250</v>
          </cell>
          <cell r="T289">
            <v>-710.90664848484835</v>
          </cell>
          <cell r="U289">
            <v>-725.94365454545448</v>
          </cell>
          <cell r="V289">
            <v>0</v>
          </cell>
          <cell r="W289">
            <v>0</v>
          </cell>
          <cell r="X289">
            <v>1818.9696969697004</v>
          </cell>
          <cell r="Y289">
            <v>-549</v>
          </cell>
          <cell r="Z289">
            <v>-479.58636363636367</v>
          </cell>
          <cell r="AA289">
            <v>0</v>
          </cell>
          <cell r="AB289">
            <v>-9</v>
          </cell>
          <cell r="AC289">
            <v>962.42424242423954</v>
          </cell>
          <cell r="AD289">
            <v>-149</v>
          </cell>
          <cell r="AE289">
            <v>-219.28424242424248</v>
          </cell>
          <cell r="AF289">
            <v>2025.4575757575753</v>
          </cell>
          <cell r="AG289">
            <v>1898.4909090909086</v>
          </cell>
          <cell r="AH289">
            <v>0</v>
          </cell>
          <cell r="AI289">
            <v>0</v>
          </cell>
          <cell r="AK289">
            <v>250</v>
          </cell>
        </row>
        <row r="290">
          <cell r="F290">
            <v>97707.728571428568</v>
          </cell>
          <cell r="P290">
            <v>2013.9999999999998</v>
          </cell>
          <cell r="Q290">
            <v>0</v>
          </cell>
          <cell r="R290">
            <v>0</v>
          </cell>
          <cell r="S290">
            <v>4030.5393939393953</v>
          </cell>
          <cell r="T290">
            <v>-568.47210303030295</v>
          </cell>
          <cell r="U290">
            <v>-577.28729090909087</v>
          </cell>
          <cell r="V290">
            <v>0</v>
          </cell>
          <cell r="W290">
            <v>0</v>
          </cell>
          <cell r="X290">
            <v>1804.4396969696979</v>
          </cell>
          <cell r="Y290">
            <v>-330</v>
          </cell>
          <cell r="Z290">
            <v>-462.58636363636367</v>
          </cell>
          <cell r="AA290">
            <v>0</v>
          </cell>
          <cell r="AB290">
            <v>-9</v>
          </cell>
          <cell r="AC290">
            <v>883.61818181818239</v>
          </cell>
          <cell r="AD290">
            <v>-164</v>
          </cell>
          <cell r="AE290">
            <v>-194.01151515151517</v>
          </cell>
          <cell r="AF290">
            <v>964.25757575757552</v>
          </cell>
          <cell r="AG290">
            <v>910.09090909090901</v>
          </cell>
          <cell r="AH290">
            <v>54.033333333333303</v>
          </cell>
          <cell r="AI290">
            <v>5343.4693333333335</v>
          </cell>
          <cell r="AK290">
            <v>107892.58341991341</v>
          </cell>
        </row>
        <row r="291">
          <cell r="F291">
            <v>4628</v>
          </cell>
          <cell r="P291">
            <v>3764</v>
          </cell>
          <cell r="Q291">
            <v>0</v>
          </cell>
          <cell r="R291">
            <v>0</v>
          </cell>
          <cell r="S291">
            <v>5277.030303030303</v>
          </cell>
          <cell r="T291">
            <v>0</v>
          </cell>
          <cell r="U291">
            <v>0</v>
          </cell>
          <cell r="V291">
            <v>0</v>
          </cell>
          <cell r="W291">
            <v>0</v>
          </cell>
          <cell r="X291">
            <v>1818.9696969696968</v>
          </cell>
          <cell r="Y291">
            <v>0</v>
          </cell>
          <cell r="Z291">
            <v>0</v>
          </cell>
          <cell r="AA291">
            <v>0</v>
          </cell>
          <cell r="AB291">
            <v>0</v>
          </cell>
          <cell r="AC291">
            <v>961.75757575757575</v>
          </cell>
          <cell r="AD291">
            <v>0</v>
          </cell>
          <cell r="AE291">
            <v>0</v>
          </cell>
          <cell r="AF291">
            <v>2026.4575757575758</v>
          </cell>
          <cell r="AG291">
            <v>1065.4909090909091</v>
          </cell>
          <cell r="AH291">
            <v>560.9666666666667</v>
          </cell>
          <cell r="AI291">
            <v>256.43600000000032</v>
          </cell>
          <cell r="AK291">
            <v>0</v>
          </cell>
        </row>
        <row r="292">
          <cell r="F292">
            <v>3816</v>
          </cell>
          <cell r="P292">
            <v>2097</v>
          </cell>
          <cell r="Q292">
            <v>0</v>
          </cell>
          <cell r="R292">
            <v>0</v>
          </cell>
          <cell r="S292">
            <v>4030.5393939393934</v>
          </cell>
          <cell r="T292">
            <v>0</v>
          </cell>
          <cell r="U292">
            <v>0</v>
          </cell>
          <cell r="V292">
            <v>0</v>
          </cell>
          <cell r="W292">
            <v>0</v>
          </cell>
          <cell r="X292">
            <v>1804.439696969697</v>
          </cell>
          <cell r="Y292">
            <v>0</v>
          </cell>
          <cell r="Z292">
            <v>0</v>
          </cell>
          <cell r="AA292">
            <v>0</v>
          </cell>
          <cell r="AB292">
            <v>0</v>
          </cell>
          <cell r="AC292">
            <v>882.9515151515152</v>
          </cell>
          <cell r="AD292">
            <v>0</v>
          </cell>
          <cell r="AE292">
            <v>0</v>
          </cell>
          <cell r="AF292">
            <v>964.25757575757575</v>
          </cell>
          <cell r="AG292">
            <v>917.09090909090912</v>
          </cell>
          <cell r="AH292">
            <v>53.833333333333357</v>
          </cell>
          <cell r="AI292">
            <v>595.26666666666665</v>
          </cell>
          <cell r="AK292">
            <v>14068.188181818183</v>
          </cell>
        </row>
        <row r="293">
          <cell r="F293">
            <v>427</v>
          </cell>
          <cell r="P293">
            <v>1366</v>
          </cell>
          <cell r="Q293">
            <v>0</v>
          </cell>
          <cell r="R293">
            <v>0</v>
          </cell>
          <cell r="S293">
            <v>2686</v>
          </cell>
          <cell r="T293">
            <v>0</v>
          </cell>
          <cell r="U293">
            <v>0</v>
          </cell>
          <cell r="V293">
            <v>0</v>
          </cell>
          <cell r="W293">
            <v>0</v>
          </cell>
          <cell r="X293">
            <v>406</v>
          </cell>
          <cell r="Y293">
            <v>0</v>
          </cell>
          <cell r="Z293">
            <v>0</v>
          </cell>
          <cell r="AA293">
            <v>0</v>
          </cell>
          <cell r="AB293">
            <v>0</v>
          </cell>
          <cell r="AC293">
            <v>315</v>
          </cell>
          <cell r="AD293">
            <v>0</v>
          </cell>
          <cell r="AE293">
            <v>0</v>
          </cell>
          <cell r="AF293">
            <v>454</v>
          </cell>
          <cell r="AG293">
            <v>461</v>
          </cell>
          <cell r="AH293">
            <v>0</v>
          </cell>
          <cell r="AI293">
            <v>4491.7666666666664</v>
          </cell>
          <cell r="AK293">
            <v>5677</v>
          </cell>
        </row>
        <row r="294">
          <cell r="F294">
            <v>320</v>
          </cell>
          <cell r="P294">
            <v>551</v>
          </cell>
          <cell r="Q294">
            <v>0</v>
          </cell>
          <cell r="R294">
            <v>0</v>
          </cell>
          <cell r="S294">
            <v>833.07272727272743</v>
          </cell>
          <cell r="T294">
            <v>0</v>
          </cell>
          <cell r="U294">
            <v>0</v>
          </cell>
          <cell r="V294">
            <v>0</v>
          </cell>
          <cell r="W294">
            <v>0</v>
          </cell>
          <cell r="X294">
            <v>430.43636363636369</v>
          </cell>
          <cell r="Y294">
            <v>0</v>
          </cell>
          <cell r="Z294">
            <v>0</v>
          </cell>
          <cell r="AA294">
            <v>0</v>
          </cell>
          <cell r="AB294">
            <v>0</v>
          </cell>
          <cell r="AC294">
            <v>219.01818181818186</v>
          </cell>
          <cell r="AD294">
            <v>0</v>
          </cell>
          <cell r="AE294">
            <v>0</v>
          </cell>
          <cell r="AF294">
            <v>80.890909090909105</v>
          </cell>
          <cell r="AG294">
            <v>81.090909090909093</v>
          </cell>
          <cell r="AH294">
            <v>-0.19999999999998863</v>
          </cell>
          <cell r="AI294">
            <v>0</v>
          </cell>
          <cell r="AK294">
            <v>2434.4181818181823</v>
          </cell>
        </row>
        <row r="295">
          <cell r="F295">
            <v>0</v>
          </cell>
          <cell r="P295">
            <v>0</v>
          </cell>
          <cell r="S295">
            <v>0</v>
          </cell>
          <cell r="X295">
            <v>0</v>
          </cell>
          <cell r="AC295">
            <v>0</v>
          </cell>
          <cell r="AF295">
            <v>0</v>
          </cell>
          <cell r="AG295">
            <v>0</v>
          </cell>
          <cell r="AH295">
            <v>0</v>
          </cell>
          <cell r="AI295">
            <v>12</v>
          </cell>
          <cell r="AK295">
            <v>0</v>
          </cell>
        </row>
        <row r="296">
          <cell r="F296">
            <v>0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0</v>
          </cell>
          <cell r="W296">
            <v>0</v>
          </cell>
          <cell r="X296">
            <v>0</v>
          </cell>
          <cell r="Y296">
            <v>0</v>
          </cell>
          <cell r="Z296">
            <v>0</v>
          </cell>
          <cell r="AA296">
            <v>0</v>
          </cell>
          <cell r="AB296">
            <v>0</v>
          </cell>
          <cell r="AC296">
            <v>0</v>
          </cell>
          <cell r="AD296">
            <v>0</v>
          </cell>
          <cell r="AE296">
            <v>0</v>
          </cell>
          <cell r="AF296">
            <v>0</v>
          </cell>
          <cell r="AG296">
            <v>0</v>
          </cell>
          <cell r="AH296">
            <v>0</v>
          </cell>
          <cell r="AI296" t="e">
            <v>#REF!</v>
          </cell>
          <cell r="AK296">
            <v>0</v>
          </cell>
        </row>
        <row r="297">
          <cell r="F297">
            <v>3069</v>
          </cell>
          <cell r="P297">
            <v>231.00000000000003</v>
          </cell>
          <cell r="Q297">
            <v>0</v>
          </cell>
          <cell r="R297">
            <v>0</v>
          </cell>
          <cell r="S297">
            <v>601.46666666666658</v>
          </cell>
          <cell r="T297">
            <v>0</v>
          </cell>
          <cell r="U297">
            <v>0</v>
          </cell>
          <cell r="V297">
            <v>0</v>
          </cell>
          <cell r="W297">
            <v>0</v>
          </cell>
          <cell r="X297">
            <v>968.00333333333333</v>
          </cell>
          <cell r="Y297">
            <v>0</v>
          </cell>
          <cell r="Z297">
            <v>0</v>
          </cell>
          <cell r="AA297">
            <v>0</v>
          </cell>
          <cell r="AB297">
            <v>0</v>
          </cell>
          <cell r="AC297">
            <v>348.93333333333334</v>
          </cell>
          <cell r="AD297">
            <v>0</v>
          </cell>
          <cell r="AE297">
            <v>0</v>
          </cell>
          <cell r="AF297">
            <v>430.36666666666667</v>
          </cell>
          <cell r="AG297">
            <v>373</v>
          </cell>
          <cell r="AH297">
            <v>57.033333333333346</v>
          </cell>
          <cell r="AI297">
            <v>0</v>
          </cell>
          <cell r="AK297">
            <v>6098.7699999999995</v>
          </cell>
        </row>
        <row r="298">
          <cell r="F298">
            <v>10</v>
          </cell>
          <cell r="P298">
            <v>33</v>
          </cell>
          <cell r="S298">
            <v>76</v>
          </cell>
          <cell r="X298">
            <v>264.66666666666663</v>
          </cell>
          <cell r="AC298">
            <v>27.666666666666686</v>
          </cell>
          <cell r="AF298">
            <v>0</v>
          </cell>
          <cell r="AG298">
            <v>0</v>
          </cell>
          <cell r="AH298">
            <v>0</v>
          </cell>
          <cell r="AK298">
            <v>431.33333333333331</v>
          </cell>
        </row>
        <row r="299">
          <cell r="F299">
            <v>1</v>
          </cell>
          <cell r="G299">
            <v>0</v>
          </cell>
          <cell r="H299">
            <v>0</v>
          </cell>
          <cell r="P299">
            <v>41.333333333333336</v>
          </cell>
          <cell r="Q299">
            <v>0</v>
          </cell>
          <cell r="R299">
            <v>0</v>
          </cell>
          <cell r="S299">
            <v>352.99999999999994</v>
          </cell>
          <cell r="T299">
            <v>-611.67619393939378</v>
          </cell>
          <cell r="U299">
            <v>-622.76501818181805</v>
          </cell>
          <cell r="V299">
            <v>0</v>
          </cell>
          <cell r="W299">
            <v>0</v>
          </cell>
          <cell r="X299">
            <v>561</v>
          </cell>
          <cell r="Y299">
            <v>-790</v>
          </cell>
          <cell r="Z299">
            <v>-326.08636363636373</v>
          </cell>
          <cell r="AA299">
            <v>0</v>
          </cell>
          <cell r="AB299">
            <v>0</v>
          </cell>
          <cell r="AC299">
            <v>264.33333333333331</v>
          </cell>
          <cell r="AF299">
            <v>179.03333333333333</v>
          </cell>
          <cell r="AG299">
            <v>135</v>
          </cell>
          <cell r="AH299">
            <v>44.033333333333346</v>
          </cell>
          <cell r="AI299" t="e">
            <v>#REF!</v>
          </cell>
          <cell r="AK299">
            <v>1399.6999999999998</v>
          </cell>
        </row>
        <row r="300">
          <cell r="F300">
            <v>3058</v>
          </cell>
          <cell r="P300">
            <v>156.66666666666669</v>
          </cell>
          <cell r="S300">
            <v>172.46666666666664</v>
          </cell>
          <cell r="X300">
            <v>142.33666666666667</v>
          </cell>
          <cell r="AC300">
            <v>56.933333333333337</v>
          </cell>
          <cell r="AF300">
            <v>251.33333333333331</v>
          </cell>
          <cell r="AG300">
            <v>238</v>
          </cell>
          <cell r="AH300">
            <v>13</v>
          </cell>
          <cell r="AI300">
            <v>0</v>
          </cell>
          <cell r="AK300">
            <v>4267.7366666666667</v>
          </cell>
        </row>
        <row r="301">
          <cell r="F301">
            <v>0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0</v>
          </cell>
          <cell r="V301">
            <v>0</v>
          </cell>
          <cell r="W301">
            <v>0</v>
          </cell>
          <cell r="X301">
            <v>0</v>
          </cell>
          <cell r="Y301">
            <v>0</v>
          </cell>
          <cell r="Z301">
            <v>0</v>
          </cell>
          <cell r="AA301">
            <v>0</v>
          </cell>
          <cell r="AB301">
            <v>0</v>
          </cell>
          <cell r="AC301">
            <v>0</v>
          </cell>
          <cell r="AD301">
            <v>0</v>
          </cell>
          <cell r="AE301">
            <v>0</v>
          </cell>
          <cell r="AF301">
            <v>0</v>
          </cell>
          <cell r="AG301">
            <v>0</v>
          </cell>
          <cell r="AH301">
            <v>0</v>
          </cell>
          <cell r="AI301">
            <v>0</v>
          </cell>
          <cell r="AK301">
            <v>0</v>
          </cell>
        </row>
        <row r="302">
          <cell r="F302">
            <v>0</v>
          </cell>
          <cell r="P302">
            <v>-51</v>
          </cell>
          <cell r="Q302">
            <v>0</v>
          </cell>
          <cell r="R302">
            <v>0</v>
          </cell>
          <cell r="S302">
            <v>-90</v>
          </cell>
          <cell r="T302">
            <v>-710.90664848484835</v>
          </cell>
          <cell r="U302">
            <v>-725.94365454545448</v>
          </cell>
          <cell r="V302">
            <v>0</v>
          </cell>
          <cell r="W302">
            <v>0</v>
          </cell>
          <cell r="X302">
            <v>0</v>
          </cell>
          <cell r="Y302">
            <v>-549</v>
          </cell>
          <cell r="Z302">
            <v>-479.58636363636367</v>
          </cell>
          <cell r="AA302">
            <v>0</v>
          </cell>
          <cell r="AB302">
            <v>-9</v>
          </cell>
          <cell r="AC302">
            <v>0</v>
          </cell>
          <cell r="AD302">
            <v>-149</v>
          </cell>
          <cell r="AE302">
            <v>-219.28424242424248</v>
          </cell>
          <cell r="AF302">
            <v>-1</v>
          </cell>
          <cell r="AG302">
            <v>2</v>
          </cell>
          <cell r="AH302">
            <v>-3</v>
          </cell>
          <cell r="AI302">
            <v>0</v>
          </cell>
          <cell r="AK302">
            <v>-142</v>
          </cell>
        </row>
        <row r="303">
          <cell r="F303">
            <v>97707.728571428568</v>
          </cell>
          <cell r="P303">
            <v>2013.9999999999998</v>
          </cell>
          <cell r="Q303">
            <v>0</v>
          </cell>
          <cell r="R303">
            <v>0</v>
          </cell>
          <cell r="S303">
            <v>4030.5393939393953</v>
          </cell>
          <cell r="T303">
            <v>-568.47210303030295</v>
          </cell>
          <cell r="U303">
            <v>-577.28729090909087</v>
          </cell>
          <cell r="V303">
            <v>0</v>
          </cell>
          <cell r="W303">
            <v>0</v>
          </cell>
          <cell r="X303">
            <v>1804.4396969696979</v>
          </cell>
          <cell r="Y303">
            <v>-330</v>
          </cell>
          <cell r="Z303">
            <v>-462.58636363636367</v>
          </cell>
          <cell r="AA303">
            <v>0</v>
          </cell>
          <cell r="AB303">
            <v>-9</v>
          </cell>
          <cell r="AC303">
            <v>883.61818181818239</v>
          </cell>
          <cell r="AD303">
            <v>-164</v>
          </cell>
          <cell r="AE303">
            <v>-194.01151515151517</v>
          </cell>
          <cell r="AF303">
            <v>964.25757575757552</v>
          </cell>
          <cell r="AG303">
            <v>910.09090909090901</v>
          </cell>
          <cell r="AH303">
            <v>54.033333333333303</v>
          </cell>
          <cell r="AI303">
            <v>0</v>
          </cell>
          <cell r="AK303">
            <v>107892.58341991341</v>
          </cell>
        </row>
        <row r="304">
          <cell r="F304" t="e">
            <v>#REF!</v>
          </cell>
          <cell r="P304">
            <v>1766.6359999999997</v>
          </cell>
          <cell r="Q304">
            <v>0</v>
          </cell>
          <cell r="R304">
            <v>0</v>
          </cell>
          <cell r="S304">
            <v>5902.6712121212113</v>
          </cell>
          <cell r="T304">
            <v>-611.67619393939378</v>
          </cell>
          <cell r="U304">
            <v>-622.76501818181805</v>
          </cell>
          <cell r="V304">
            <v>0</v>
          </cell>
          <cell r="W304">
            <v>0</v>
          </cell>
          <cell r="X304">
            <v>1005.0363636363622</v>
          </cell>
          <cell r="Y304">
            <v>-790</v>
          </cell>
          <cell r="Z304">
            <v>-326.08636363636373</v>
          </cell>
          <cell r="AA304">
            <v>0</v>
          </cell>
          <cell r="AB304">
            <v>0</v>
          </cell>
          <cell r="AC304">
            <v>568.1030303030301</v>
          </cell>
          <cell r="AD304">
            <v>-205</v>
          </cell>
          <cell r="AE304">
            <v>-186.72969696969702</v>
          </cell>
          <cell r="AF304">
            <v>1293.1939393939392</v>
          </cell>
          <cell r="AG304">
            <v>924.99999999999966</v>
          </cell>
          <cell r="AH304">
            <v>191</v>
          </cell>
          <cell r="AI304" t="e">
            <v>#REF!</v>
          </cell>
          <cell r="AK304">
            <v>0</v>
          </cell>
        </row>
        <row r="305">
          <cell r="F305">
            <v>69710.157142857148</v>
          </cell>
          <cell r="G305">
            <v>0</v>
          </cell>
          <cell r="H305">
            <v>0</v>
          </cell>
          <cell r="P305">
            <v>3673.9999999999991</v>
          </cell>
          <cell r="Q305">
            <v>0</v>
          </cell>
          <cell r="R305">
            <v>0</v>
          </cell>
          <cell r="S305">
            <v>5277.0303030303048</v>
          </cell>
          <cell r="T305">
            <v>-710.90664848484835</v>
          </cell>
          <cell r="U305">
            <v>-725.94365454545448</v>
          </cell>
          <cell r="V305">
            <v>0</v>
          </cell>
          <cell r="W305">
            <v>0</v>
          </cell>
          <cell r="X305">
            <v>1818.9696969697004</v>
          </cell>
          <cell r="Y305">
            <v>-549</v>
          </cell>
          <cell r="Z305">
            <v>-479.58636363636367</v>
          </cell>
          <cell r="AA305">
            <v>0</v>
          </cell>
          <cell r="AB305">
            <v>-9</v>
          </cell>
          <cell r="AC305">
            <v>962.42424242423954</v>
          </cell>
          <cell r="AF305">
            <v>2025.4575757575753</v>
          </cell>
          <cell r="AG305">
            <v>1706.4909090909086</v>
          </cell>
          <cell r="AH305">
            <v>318.9666666666667</v>
          </cell>
          <cell r="AI305">
            <v>0</v>
          </cell>
          <cell r="AK305">
            <v>83800.038961038968</v>
          </cell>
        </row>
        <row r="306">
          <cell r="F306">
            <v>97707.728571428568</v>
          </cell>
          <cell r="G306">
            <v>0</v>
          </cell>
          <cell r="H306">
            <v>0</v>
          </cell>
          <cell r="P306">
            <v>2013.9999999999998</v>
          </cell>
          <cell r="Q306">
            <v>0</v>
          </cell>
          <cell r="R306">
            <v>0</v>
          </cell>
          <cell r="S306">
            <v>4030.5393939393953</v>
          </cell>
          <cell r="T306">
            <v>-568.47210303030295</v>
          </cell>
          <cell r="U306">
            <v>-577.28729090909087</v>
          </cell>
          <cell r="V306">
            <v>0</v>
          </cell>
          <cell r="W306">
            <v>0</v>
          </cell>
          <cell r="X306">
            <v>1804.4396969696979</v>
          </cell>
          <cell r="Y306">
            <v>-330</v>
          </cell>
          <cell r="Z306">
            <v>-462.58636363636367</v>
          </cell>
          <cell r="AA306">
            <v>0</v>
          </cell>
          <cell r="AB306">
            <v>-9</v>
          </cell>
          <cell r="AC306">
            <v>883.61818181818239</v>
          </cell>
          <cell r="AF306">
            <v>964.25757575757552</v>
          </cell>
          <cell r="AG306">
            <v>719.22424242424222</v>
          </cell>
          <cell r="AH306">
            <v>245.0333333333333</v>
          </cell>
          <cell r="AI306">
            <v>0</v>
          </cell>
          <cell r="AK306">
            <v>107892.58341991341</v>
          </cell>
        </row>
        <row r="307">
          <cell r="F307">
            <v>0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0</v>
          </cell>
          <cell r="V307">
            <v>0</v>
          </cell>
          <cell r="W307">
            <v>0</v>
          </cell>
          <cell r="X307">
            <v>0</v>
          </cell>
          <cell r="Y307">
            <v>0</v>
          </cell>
          <cell r="Z307">
            <v>0</v>
          </cell>
          <cell r="AA307">
            <v>0</v>
          </cell>
          <cell r="AB307">
            <v>0</v>
          </cell>
          <cell r="AC307">
            <v>0</v>
          </cell>
          <cell r="AD307">
            <v>0</v>
          </cell>
          <cell r="AE307">
            <v>0</v>
          </cell>
          <cell r="AF307">
            <v>0</v>
          </cell>
          <cell r="AG307">
            <v>0</v>
          </cell>
          <cell r="AH307">
            <v>0</v>
          </cell>
          <cell r="AI307">
            <v>0</v>
          </cell>
          <cell r="AK307">
            <v>0</v>
          </cell>
        </row>
        <row r="308">
          <cell r="F308">
            <v>0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0</v>
          </cell>
          <cell r="V308">
            <v>0</v>
          </cell>
          <cell r="W308">
            <v>0</v>
          </cell>
          <cell r="X308">
            <v>0</v>
          </cell>
          <cell r="Y308">
            <v>0</v>
          </cell>
          <cell r="Z308">
            <v>0</v>
          </cell>
          <cell r="AA308">
            <v>0</v>
          </cell>
          <cell r="AB308">
            <v>0</v>
          </cell>
          <cell r="AC308">
            <v>0</v>
          </cell>
          <cell r="AD308">
            <v>0</v>
          </cell>
          <cell r="AE308">
            <v>0</v>
          </cell>
          <cell r="AF308">
            <v>0</v>
          </cell>
          <cell r="AG308">
            <v>0</v>
          </cell>
          <cell r="AH308">
            <v>0</v>
          </cell>
          <cell r="AI308">
            <v>3609</v>
          </cell>
          <cell r="AK308">
            <v>0</v>
          </cell>
        </row>
        <row r="309">
          <cell r="F309">
            <v>0</v>
          </cell>
          <cell r="P309">
            <v>0</v>
          </cell>
          <cell r="S309">
            <v>0</v>
          </cell>
          <cell r="X309">
            <v>0</v>
          </cell>
          <cell r="AC309">
            <v>0</v>
          </cell>
          <cell r="AF309">
            <v>0</v>
          </cell>
          <cell r="AG309">
            <v>0</v>
          </cell>
          <cell r="AH309">
            <v>0</v>
          </cell>
          <cell r="AK309">
            <v>0</v>
          </cell>
        </row>
        <row r="310">
          <cell r="F310">
            <v>69710.157142857148</v>
          </cell>
          <cell r="P310">
            <v>3673.9999999999991</v>
          </cell>
          <cell r="Q310">
            <v>0</v>
          </cell>
          <cell r="R310">
            <v>0</v>
          </cell>
          <cell r="S310">
            <v>5277.0303030303048</v>
          </cell>
          <cell r="T310">
            <v>-710.90664848484835</v>
          </cell>
          <cell r="U310">
            <v>-725.94365454545448</v>
          </cell>
          <cell r="V310">
            <v>0</v>
          </cell>
          <cell r="W310">
            <v>0</v>
          </cell>
          <cell r="X310">
            <v>1818.9696969697004</v>
          </cell>
          <cell r="Y310">
            <v>-549</v>
          </cell>
          <cell r="Z310">
            <v>-479.58636363636367</v>
          </cell>
          <cell r="AA310">
            <v>0</v>
          </cell>
          <cell r="AB310">
            <v>-9</v>
          </cell>
          <cell r="AC310">
            <v>962.42424242423954</v>
          </cell>
          <cell r="AD310">
            <v>-149</v>
          </cell>
          <cell r="AE310">
            <v>-219.28424242424248</v>
          </cell>
          <cell r="AF310">
            <v>2025.4575757575753</v>
          </cell>
          <cell r="AG310">
            <v>1706.4909090909086</v>
          </cell>
          <cell r="AH310">
            <v>318.9666666666667</v>
          </cell>
          <cell r="AI310">
            <v>0</v>
          </cell>
          <cell r="AK310">
            <v>0</v>
          </cell>
        </row>
        <row r="311">
          <cell r="F311">
            <v>97707.728571428568</v>
          </cell>
          <cell r="P311">
            <v>2013.9999999999998</v>
          </cell>
          <cell r="Q311">
            <v>0</v>
          </cell>
          <cell r="R311">
            <v>0</v>
          </cell>
          <cell r="S311">
            <v>4030.5393939393953</v>
          </cell>
          <cell r="T311">
            <v>-568.47210303030295</v>
          </cell>
          <cell r="U311">
            <v>-577.28729090909087</v>
          </cell>
          <cell r="V311">
            <v>0</v>
          </cell>
          <cell r="W311">
            <v>0</v>
          </cell>
          <cell r="X311">
            <v>1804.4396969696979</v>
          </cell>
          <cell r="Y311">
            <v>-330</v>
          </cell>
          <cell r="Z311">
            <v>-462.58636363636367</v>
          </cell>
          <cell r="AA311">
            <v>0</v>
          </cell>
          <cell r="AB311">
            <v>-9</v>
          </cell>
          <cell r="AC311">
            <v>883.61818181818239</v>
          </cell>
          <cell r="AD311">
            <v>-164</v>
          </cell>
          <cell r="AE311">
            <v>-194.01151515151517</v>
          </cell>
          <cell r="AF311">
            <v>964.25757575757552</v>
          </cell>
          <cell r="AG311">
            <v>719.22424242424222</v>
          </cell>
          <cell r="AH311">
            <v>245.0333333333333</v>
          </cell>
          <cell r="AI311">
            <v>0</v>
          </cell>
          <cell r="AK311">
            <v>107892.58341991341</v>
          </cell>
        </row>
        <row r="312">
          <cell r="P312">
            <v>0</v>
          </cell>
          <cell r="AK312">
            <v>0</v>
          </cell>
        </row>
        <row r="313">
          <cell r="P313">
            <v>0</v>
          </cell>
          <cell r="S313">
            <v>0</v>
          </cell>
          <cell r="AI313">
            <v>0</v>
          </cell>
          <cell r="AK313">
            <v>0</v>
          </cell>
        </row>
        <row r="314">
          <cell r="F314">
            <v>3480</v>
          </cell>
          <cell r="S314">
            <v>0</v>
          </cell>
          <cell r="AK314">
            <v>0</v>
          </cell>
        </row>
        <row r="315">
          <cell r="F315">
            <v>4000</v>
          </cell>
          <cell r="P315">
            <v>1766.6359999999997</v>
          </cell>
          <cell r="Q315">
            <v>0</v>
          </cell>
          <cell r="R315">
            <v>0</v>
          </cell>
          <cell r="S315">
            <v>0</v>
          </cell>
          <cell r="T315">
            <v>-611.67619393939378</v>
          </cell>
          <cell r="U315">
            <v>-622.76501818181805</v>
          </cell>
          <cell r="V315">
            <v>0</v>
          </cell>
          <cell r="W315">
            <v>0</v>
          </cell>
          <cell r="X315">
            <v>1005.0363636363622</v>
          </cell>
          <cell r="Y315">
            <v>-790</v>
          </cell>
          <cell r="Z315">
            <v>-326.08636363636373</v>
          </cell>
          <cell r="AA315">
            <v>0</v>
          </cell>
          <cell r="AB315">
            <v>0</v>
          </cell>
          <cell r="AC315">
            <v>568.1030303030301</v>
          </cell>
          <cell r="AD315">
            <v>-205</v>
          </cell>
          <cell r="AE315">
            <v>-186.72969696969702</v>
          </cell>
          <cell r="AF315">
            <v>1293.1939393939392</v>
          </cell>
          <cell r="AG315">
            <v>924.99999999999966</v>
          </cell>
          <cell r="AH315">
            <v>368.19393939393956</v>
          </cell>
          <cell r="AI315" t="e">
            <v>#REF!</v>
          </cell>
          <cell r="AK315">
            <v>4000</v>
          </cell>
        </row>
        <row r="316">
          <cell r="F316">
            <v>0</v>
          </cell>
          <cell r="S316">
            <v>0</v>
          </cell>
          <cell r="AK316">
            <v>0</v>
          </cell>
        </row>
        <row r="317">
          <cell r="F317">
            <v>0</v>
          </cell>
          <cell r="AK317">
            <v>0</v>
          </cell>
        </row>
        <row r="318">
          <cell r="AK318">
            <v>0</v>
          </cell>
        </row>
        <row r="319">
          <cell r="AK319">
            <v>0</v>
          </cell>
        </row>
        <row r="320">
          <cell r="S320">
            <v>0</v>
          </cell>
          <cell r="AK320">
            <v>0</v>
          </cell>
        </row>
        <row r="321">
          <cell r="F321">
            <v>69710.157142857148</v>
          </cell>
          <cell r="P321">
            <v>3673.9999999999991</v>
          </cell>
          <cell r="Q321">
            <v>0</v>
          </cell>
          <cell r="R321">
            <v>0</v>
          </cell>
          <cell r="S321">
            <v>0</v>
          </cell>
          <cell r="T321">
            <v>-710.90664848484835</v>
          </cell>
          <cell r="U321">
            <v>-725.94365454545448</v>
          </cell>
          <cell r="V321">
            <v>0</v>
          </cell>
          <cell r="W321">
            <v>0</v>
          </cell>
          <cell r="X321">
            <v>1818.9696969697004</v>
          </cell>
          <cell r="Y321">
            <v>-549</v>
          </cell>
          <cell r="Z321">
            <v>-479.58636363636367</v>
          </cell>
          <cell r="AA321">
            <v>0</v>
          </cell>
          <cell r="AB321">
            <v>-9</v>
          </cell>
          <cell r="AC321">
            <v>962.42424242423954</v>
          </cell>
          <cell r="AD321">
            <v>-149</v>
          </cell>
          <cell r="AE321">
            <v>-219.28424242424248</v>
          </cell>
          <cell r="AF321">
            <v>2025.4575757575753</v>
          </cell>
          <cell r="AG321">
            <v>1706.4909090909086</v>
          </cell>
          <cell r="AH321">
            <v>318.9666666666667</v>
          </cell>
          <cell r="AK321">
            <v>83800.038961038968</v>
          </cell>
        </row>
        <row r="322">
          <cell r="F322">
            <v>97707.728571428568</v>
          </cell>
          <cell r="P322">
            <v>2013.9999999999998</v>
          </cell>
          <cell r="Q322">
            <v>0</v>
          </cell>
          <cell r="R322">
            <v>0</v>
          </cell>
          <cell r="S322">
            <v>4030.5393939393953</v>
          </cell>
          <cell r="T322">
            <v>-568.47210303030295</v>
          </cell>
          <cell r="U322">
            <v>-577.28729090909087</v>
          </cell>
          <cell r="V322">
            <v>0</v>
          </cell>
          <cell r="W322">
            <v>0</v>
          </cell>
          <cell r="X322">
            <v>1804.4396969696979</v>
          </cell>
          <cell r="Y322">
            <v>-330</v>
          </cell>
          <cell r="Z322">
            <v>-462.58636363636367</v>
          </cell>
          <cell r="AA322">
            <v>0</v>
          </cell>
          <cell r="AB322">
            <v>-9</v>
          </cell>
          <cell r="AC322">
            <v>883.61818181818239</v>
          </cell>
          <cell r="AD322">
            <v>-164</v>
          </cell>
          <cell r="AE322">
            <v>-194.01151515151517</v>
          </cell>
          <cell r="AF322">
            <v>964.25757575757552</v>
          </cell>
          <cell r="AG322">
            <v>719.22424242424222</v>
          </cell>
          <cell r="AH322">
            <v>245.0333333333333</v>
          </cell>
          <cell r="AK322">
            <v>107892.58341991341</v>
          </cell>
        </row>
        <row r="324">
          <cell r="AI324">
            <v>6683.5069999999996</v>
          </cell>
          <cell r="AK324" t="e">
            <v>#REF!</v>
          </cell>
        </row>
        <row r="325">
          <cell r="F325">
            <v>148</v>
          </cell>
          <cell r="P325">
            <v>293</v>
          </cell>
          <cell r="S325">
            <v>518</v>
          </cell>
          <cell r="X325">
            <v>175</v>
          </cell>
          <cell r="AC325">
            <v>146</v>
          </cell>
          <cell r="AF325">
            <v>472</v>
          </cell>
          <cell r="AG325">
            <v>390</v>
          </cell>
          <cell r="AH325">
            <v>82</v>
          </cell>
          <cell r="AI325">
            <v>1868</v>
          </cell>
          <cell r="AK325" t="e">
            <v>#REF!</v>
          </cell>
        </row>
        <row r="326">
          <cell r="AI326" t="e">
            <v>#REF!</v>
          </cell>
          <cell r="AK326" t="e">
            <v>#REF!</v>
          </cell>
        </row>
        <row r="327">
          <cell r="AI327">
            <v>721.80000000000007</v>
          </cell>
          <cell r="AK327" t="e">
            <v>#REF!</v>
          </cell>
        </row>
        <row r="328">
          <cell r="AI328">
            <v>12</v>
          </cell>
          <cell r="AK328" t="e">
            <v>#REF!</v>
          </cell>
        </row>
        <row r="329">
          <cell r="AI329" t="e">
            <v>#REF!</v>
          </cell>
          <cell r="AK329" t="e">
            <v>#REF!</v>
          </cell>
        </row>
        <row r="330">
          <cell r="AI330">
            <v>3500</v>
          </cell>
          <cell r="AJ330">
            <v>2455</v>
          </cell>
          <cell r="AK330">
            <v>6760.8399999999992</v>
          </cell>
          <cell r="AM330">
            <v>5000.8799999999992</v>
          </cell>
        </row>
        <row r="331">
          <cell r="F331">
            <v>160</v>
          </cell>
          <cell r="P331">
            <v>326</v>
          </cell>
          <cell r="S331">
            <v>523</v>
          </cell>
          <cell r="X331">
            <v>174</v>
          </cell>
          <cell r="AC331">
            <v>147</v>
          </cell>
          <cell r="AF331">
            <v>480</v>
          </cell>
          <cell r="AG331">
            <v>480</v>
          </cell>
          <cell r="AH331">
            <v>0</v>
          </cell>
          <cell r="AI331">
            <v>0</v>
          </cell>
          <cell r="AJ331">
            <v>2455</v>
          </cell>
          <cell r="AK331">
            <v>6394.8399999999992</v>
          </cell>
          <cell r="AM331">
            <v>4634.88</v>
          </cell>
        </row>
        <row r="332">
          <cell r="F332">
            <v>160</v>
          </cell>
          <cell r="P332">
            <v>319</v>
          </cell>
          <cell r="S332">
            <v>425</v>
          </cell>
          <cell r="X332">
            <v>175</v>
          </cell>
          <cell r="AC332">
            <v>147</v>
          </cell>
          <cell r="AF332">
            <v>480</v>
          </cell>
          <cell r="AG332">
            <v>418</v>
          </cell>
          <cell r="AH332">
            <v>62</v>
          </cell>
          <cell r="AI332">
            <v>538</v>
          </cell>
          <cell r="AJ332">
            <v>36</v>
          </cell>
          <cell r="AK332">
            <v>1806</v>
          </cell>
          <cell r="AM332">
            <v>1326</v>
          </cell>
        </row>
        <row r="333">
          <cell r="AI333" t="e">
            <v>#REF!</v>
          </cell>
          <cell r="AJ333">
            <v>36</v>
          </cell>
          <cell r="AK333">
            <v>6694.7285714285717</v>
          </cell>
          <cell r="AM333">
            <v>6694.7285714285717</v>
          </cell>
        </row>
        <row r="334">
          <cell r="AI334">
            <v>0</v>
          </cell>
          <cell r="AJ334">
            <v>36</v>
          </cell>
          <cell r="AK334">
            <v>413.3</v>
          </cell>
          <cell r="AM334">
            <v>413.3</v>
          </cell>
        </row>
        <row r="335">
          <cell r="AI335">
            <v>5357.15</v>
          </cell>
          <cell r="AJ335">
            <v>36</v>
          </cell>
          <cell r="AK335">
            <v>-142</v>
          </cell>
          <cell r="AM335">
            <v>-141</v>
          </cell>
        </row>
        <row r="336">
          <cell r="AI336">
            <v>4025.8545454545456</v>
          </cell>
          <cell r="AK336">
            <v>1581.4285714285716</v>
          </cell>
          <cell r="AM336">
            <v>1581.4285714285716</v>
          </cell>
        </row>
        <row r="337">
          <cell r="AI337">
            <v>0</v>
          </cell>
          <cell r="AK337">
            <v>3500</v>
          </cell>
          <cell r="AM337">
            <v>3500</v>
          </cell>
        </row>
        <row r="338">
          <cell r="AI338">
            <v>0</v>
          </cell>
          <cell r="AK338">
            <v>0</v>
          </cell>
          <cell r="AM338">
            <v>821</v>
          </cell>
        </row>
        <row r="339">
          <cell r="AI339">
            <v>0</v>
          </cell>
          <cell r="AK339">
            <v>1200</v>
          </cell>
          <cell r="AM339">
            <v>1200</v>
          </cell>
        </row>
        <row r="340">
          <cell r="AI340">
            <v>4672</v>
          </cell>
          <cell r="AK340">
            <v>4100</v>
          </cell>
          <cell r="AM340">
            <v>0</v>
          </cell>
        </row>
        <row r="341">
          <cell r="AI341">
            <v>1640</v>
          </cell>
          <cell r="AK341">
            <v>0</v>
          </cell>
          <cell r="AM341">
            <v>0</v>
          </cell>
        </row>
        <row r="342">
          <cell r="AI342">
            <v>952</v>
          </cell>
          <cell r="AK342">
            <v>5677</v>
          </cell>
          <cell r="AM342">
            <v>5223</v>
          </cell>
        </row>
        <row r="343">
          <cell r="AI343">
            <v>1370</v>
          </cell>
          <cell r="AK343">
            <v>2434.4181818181823</v>
          </cell>
          <cell r="AM343">
            <v>2353.5272727272732</v>
          </cell>
        </row>
        <row r="344">
          <cell r="AI344">
            <v>710</v>
          </cell>
          <cell r="AK344">
            <v>0</v>
          </cell>
          <cell r="AM344">
            <v>0</v>
          </cell>
        </row>
        <row r="345">
          <cell r="AI345">
            <v>0</v>
          </cell>
          <cell r="AK345">
            <v>0</v>
          </cell>
          <cell r="AM345">
            <v>0</v>
          </cell>
        </row>
        <row r="346">
          <cell r="AI346">
            <v>4</v>
          </cell>
          <cell r="AK346">
            <v>0</v>
          </cell>
          <cell r="AM346">
            <v>0</v>
          </cell>
        </row>
        <row r="347">
          <cell r="AI347">
            <v>814.4</v>
          </cell>
          <cell r="AK347">
            <v>4810</v>
          </cell>
          <cell r="AM347">
            <v>4213</v>
          </cell>
        </row>
        <row r="348">
          <cell r="P348">
            <v>225</v>
          </cell>
          <cell r="S348">
            <v>296</v>
          </cell>
          <cell r="X348">
            <v>56</v>
          </cell>
          <cell r="AC348">
            <v>-4.9636363636363825</v>
          </cell>
          <cell r="AF348">
            <v>800.72727272727275</v>
          </cell>
          <cell r="AG348">
            <v>801</v>
          </cell>
          <cell r="AH348">
            <v>-0.27272727272728048</v>
          </cell>
          <cell r="AI348">
            <v>1372.7636363636364</v>
          </cell>
          <cell r="AK348">
            <v>1902</v>
          </cell>
          <cell r="AM348">
            <v>1394</v>
          </cell>
        </row>
        <row r="349">
          <cell r="AI349">
            <v>0</v>
          </cell>
          <cell r="AK349">
            <v>1056</v>
          </cell>
          <cell r="AM349">
            <v>1041</v>
          </cell>
        </row>
        <row r="350">
          <cell r="F350">
            <v>33</v>
          </cell>
          <cell r="P350">
            <v>0</v>
          </cell>
          <cell r="S350">
            <v>0</v>
          </cell>
          <cell r="X350">
            <v>0</v>
          </cell>
          <cell r="AC350">
            <v>0</v>
          </cell>
          <cell r="AF350">
            <v>0</v>
          </cell>
          <cell r="AG350">
            <v>0</v>
          </cell>
          <cell r="AH350">
            <v>0</v>
          </cell>
          <cell r="AI350">
            <v>389</v>
          </cell>
          <cell r="AK350">
            <v>1110</v>
          </cell>
        </row>
        <row r="351">
          <cell r="AI351">
            <v>295</v>
          </cell>
          <cell r="AK351">
            <v>742</v>
          </cell>
          <cell r="AM351">
            <v>0</v>
          </cell>
        </row>
        <row r="352">
          <cell r="AI352">
            <v>0</v>
          </cell>
          <cell r="AK352">
            <v>0</v>
          </cell>
          <cell r="AM352">
            <v>0</v>
          </cell>
        </row>
        <row r="353">
          <cell r="AI353">
            <v>0</v>
          </cell>
          <cell r="AK353">
            <v>5</v>
          </cell>
          <cell r="AM353">
            <v>5</v>
          </cell>
        </row>
        <row r="354">
          <cell r="P354">
            <v>225</v>
          </cell>
          <cell r="S354">
            <v>296</v>
          </cell>
          <cell r="X354">
            <v>56</v>
          </cell>
          <cell r="AC354">
            <v>-538.90909090909088</v>
          </cell>
          <cell r="AF354">
            <v>245.09090909090912</v>
          </cell>
          <cell r="AG354">
            <v>-127.90909090909091</v>
          </cell>
          <cell r="AH354">
            <v>373</v>
          </cell>
          <cell r="AI354">
            <v>5343.4693333333335</v>
          </cell>
          <cell r="AK354">
            <v>3336.333333333333</v>
          </cell>
          <cell r="AM354">
            <v>2435.6666666666665</v>
          </cell>
        </row>
        <row r="355">
          <cell r="P355">
            <v>225</v>
          </cell>
          <cell r="S355">
            <v>296</v>
          </cell>
          <cell r="X355">
            <v>56</v>
          </cell>
          <cell r="AC355">
            <v>-12.781818181818153</v>
          </cell>
          <cell r="AF355">
            <v>13.290909090909111</v>
          </cell>
          <cell r="AG355">
            <v>13.090909090909093</v>
          </cell>
          <cell r="AH355">
            <v>0.20000000000001705</v>
          </cell>
          <cell r="AI355">
            <v>256.43600000000032</v>
          </cell>
          <cell r="AK355">
            <v>577.5090909090909</v>
          </cell>
        </row>
        <row r="356">
          <cell r="F356">
            <v>0</v>
          </cell>
          <cell r="P356">
            <v>0</v>
          </cell>
          <cell r="S356">
            <v>0</v>
          </cell>
          <cell r="X356">
            <v>0</v>
          </cell>
          <cell r="AC356">
            <v>0</v>
          </cell>
          <cell r="AF356">
            <v>0</v>
          </cell>
          <cell r="AG356">
            <v>0</v>
          </cell>
          <cell r="AH356">
            <v>0</v>
          </cell>
          <cell r="AI356">
            <v>595.26666666666665</v>
          </cell>
          <cell r="AK356">
            <v>0</v>
          </cell>
          <cell r="AM356">
            <v>358</v>
          </cell>
        </row>
        <row r="357">
          <cell r="F357">
            <v>0</v>
          </cell>
          <cell r="P357">
            <v>0</v>
          </cell>
          <cell r="S357">
            <v>0</v>
          </cell>
          <cell r="X357">
            <v>0</v>
          </cell>
          <cell r="AC357">
            <v>0</v>
          </cell>
          <cell r="AF357">
            <v>0</v>
          </cell>
          <cell r="AG357">
            <v>0</v>
          </cell>
          <cell r="AH357">
            <v>0</v>
          </cell>
          <cell r="AI357">
            <v>4491.7666666666664</v>
          </cell>
          <cell r="AK357">
            <v>364</v>
          </cell>
          <cell r="AM357">
            <v>364</v>
          </cell>
        </row>
        <row r="358">
          <cell r="F358">
            <v>0</v>
          </cell>
          <cell r="P358">
            <v>-771</v>
          </cell>
          <cell r="S358">
            <v>-3877</v>
          </cell>
          <cell r="T358">
            <v>162.88</v>
          </cell>
          <cell r="U358">
            <v>855.12</v>
          </cell>
          <cell r="X358">
            <v>280</v>
          </cell>
          <cell r="Y358">
            <v>404</v>
          </cell>
          <cell r="Z358">
            <v>166</v>
          </cell>
          <cell r="AC358">
            <v>556</v>
          </cell>
          <cell r="AD358">
            <v>336</v>
          </cell>
          <cell r="AE358">
            <v>305</v>
          </cell>
          <cell r="AF358">
            <v>521</v>
          </cell>
          <cell r="AG358">
            <v>470</v>
          </cell>
          <cell r="AH358">
            <v>51</v>
          </cell>
          <cell r="AI358">
            <v>-3281</v>
          </cell>
          <cell r="AK358">
            <v>2</v>
          </cell>
          <cell r="AM358">
            <v>2</v>
          </cell>
        </row>
        <row r="359">
          <cell r="AK359">
            <v>0</v>
          </cell>
          <cell r="AM359">
            <v>0</v>
          </cell>
        </row>
        <row r="360">
          <cell r="AJ360">
            <v>-2491</v>
          </cell>
          <cell r="AK360">
            <v>0</v>
          </cell>
          <cell r="AM360">
            <v>0</v>
          </cell>
        </row>
        <row r="361">
          <cell r="AJ361">
            <v>-2491</v>
          </cell>
          <cell r="AK361">
            <v>6098.7699999999995</v>
          </cell>
          <cell r="AM361" t="e">
            <v>#REF!</v>
          </cell>
        </row>
        <row r="362">
          <cell r="AK362">
            <v>431.33333333333331</v>
          </cell>
        </row>
        <row r="363">
          <cell r="AK363">
            <v>1399.6999999999998</v>
          </cell>
        </row>
        <row r="364">
          <cell r="F364">
            <v>0</v>
          </cell>
          <cell r="P364">
            <v>0</v>
          </cell>
          <cell r="S364">
            <v>0</v>
          </cell>
          <cell r="T364">
            <v>162.88</v>
          </cell>
          <cell r="U364">
            <v>855.12</v>
          </cell>
          <cell r="X364">
            <v>344</v>
          </cell>
          <cell r="Y364">
            <v>304</v>
          </cell>
          <cell r="Z364">
            <v>265</v>
          </cell>
          <cell r="AC364">
            <v>357</v>
          </cell>
          <cell r="AD364">
            <v>213</v>
          </cell>
          <cell r="AE364">
            <v>314</v>
          </cell>
          <cell r="AF364">
            <v>-335</v>
          </cell>
          <cell r="AG364">
            <v>-335</v>
          </cell>
          <cell r="AH364">
            <v>0</v>
          </cell>
          <cell r="AK364">
            <v>4267.7366666666667</v>
          </cell>
          <cell r="AM364">
            <v>710</v>
          </cell>
        </row>
        <row r="365">
          <cell r="F365">
            <v>0</v>
          </cell>
          <cell r="P365">
            <v>-453</v>
          </cell>
          <cell r="S365">
            <v>-2416</v>
          </cell>
          <cell r="T365">
            <v>160</v>
          </cell>
          <cell r="U365">
            <v>840</v>
          </cell>
          <cell r="X365">
            <v>31</v>
          </cell>
          <cell r="Y365">
            <v>223</v>
          </cell>
          <cell r="Z365">
            <v>314</v>
          </cell>
          <cell r="AC365">
            <v>112</v>
          </cell>
          <cell r="AD365">
            <v>241</v>
          </cell>
          <cell r="AE365">
            <v>286</v>
          </cell>
          <cell r="AF365">
            <v>-54</v>
          </cell>
          <cell r="AG365">
            <v>-54</v>
          </cell>
          <cell r="AH365">
            <v>0</v>
          </cell>
          <cell r="AK365">
            <v>-2779</v>
          </cell>
          <cell r="AM365">
            <v>-2725</v>
          </cell>
        </row>
        <row r="367">
          <cell r="F367" t="e">
            <v>#REF!</v>
          </cell>
        </row>
        <row r="373">
          <cell r="F373">
            <v>0</v>
          </cell>
        </row>
        <row r="374">
          <cell r="F374">
            <v>0</v>
          </cell>
        </row>
        <row r="381">
          <cell r="F381" t="str">
            <v>лютий</v>
          </cell>
          <cell r="P381" t="str">
            <v>лютий</v>
          </cell>
          <cell r="X381" t="str">
            <v>лютий</v>
          </cell>
          <cell r="AC381" t="str">
            <v>лютий</v>
          </cell>
        </row>
        <row r="382">
          <cell r="F382" t="str">
            <v>АППАРАТ</v>
          </cell>
          <cell r="P382" t="str">
            <v>ККМ</v>
          </cell>
          <cell r="X382" t="str">
            <v>ТЕЦ5</v>
          </cell>
          <cell r="AC382" t="str">
            <v>ТЕЦ6</v>
          </cell>
          <cell r="AI382" t="str">
            <v>АК "КЕ"</v>
          </cell>
          <cell r="AJ382" t="str">
            <v>Е/Е</v>
          </cell>
        </row>
        <row r="383">
          <cell r="F383" t="str">
            <v>ПЛАН</v>
          </cell>
          <cell r="P383" t="str">
            <v>ПЛАН</v>
          </cell>
          <cell r="X383" t="str">
            <v>ПЛАН</v>
          </cell>
          <cell r="AC383" t="str">
            <v>ПЛАН</v>
          </cell>
          <cell r="AI383" t="str">
            <v>ПЛАН</v>
          </cell>
          <cell r="AJ383" t="str">
            <v>ПЛАН</v>
          </cell>
        </row>
        <row r="384">
          <cell r="F384">
            <v>164.3</v>
          </cell>
          <cell r="G384">
            <v>96</v>
          </cell>
          <cell r="H384">
            <v>96</v>
          </cell>
          <cell r="P384">
            <v>14.333333333333332</v>
          </cell>
          <cell r="S384">
            <v>14.333333333333332</v>
          </cell>
          <cell r="X384">
            <v>182</v>
          </cell>
          <cell r="Y384">
            <v>129</v>
          </cell>
          <cell r="Z384">
            <v>129</v>
          </cell>
          <cell r="AC384">
            <v>323.66666666666674</v>
          </cell>
          <cell r="AD384">
            <v>170</v>
          </cell>
          <cell r="AE384">
            <v>169</v>
          </cell>
          <cell r="AI384">
            <v>735.30000000000018</v>
          </cell>
          <cell r="AJ384">
            <v>564.33333333333326</v>
          </cell>
          <cell r="AK384">
            <v>421.33333333333331</v>
          </cell>
        </row>
        <row r="385">
          <cell r="F385" t="str">
            <v>лютий</v>
          </cell>
          <cell r="G385">
            <v>17</v>
          </cell>
          <cell r="P385" t="str">
            <v>лютий</v>
          </cell>
          <cell r="X385" t="str">
            <v>лютий</v>
          </cell>
          <cell r="Y385">
            <v>0</v>
          </cell>
          <cell r="AC385" t="str">
            <v>лютий</v>
          </cell>
          <cell r="AD385">
            <v>2</v>
          </cell>
          <cell r="AI385">
            <v>46</v>
          </cell>
          <cell r="AJ385">
            <v>22</v>
          </cell>
        </row>
        <row r="386">
          <cell r="F386" t="str">
            <v>лютий</v>
          </cell>
          <cell r="G386">
            <v>0</v>
          </cell>
          <cell r="P386" t="str">
            <v>лютий</v>
          </cell>
          <cell r="X386" t="str">
            <v>лютий</v>
          </cell>
          <cell r="Y386">
            <v>104</v>
          </cell>
          <cell r="AC386" t="str">
            <v>лютий</v>
          </cell>
          <cell r="AD386">
            <v>147</v>
          </cell>
          <cell r="AI386">
            <v>428</v>
          </cell>
          <cell r="AJ386">
            <v>251.66666666666669</v>
          </cell>
          <cell r="AK386" t="str">
            <v>АК "КЕ"</v>
          </cell>
          <cell r="AL386" t="str">
            <v>Е/Е</v>
          </cell>
        </row>
        <row r="387">
          <cell r="F387" t="str">
            <v>АППАРАТ</v>
          </cell>
          <cell r="G387">
            <v>0</v>
          </cell>
          <cell r="P387" t="str">
            <v>ККМ</v>
          </cell>
          <cell r="X387" t="str">
            <v>ТЕЦ5</v>
          </cell>
          <cell r="Y387">
            <v>0</v>
          </cell>
          <cell r="AC387" t="str">
            <v>ТЕЦ6</v>
          </cell>
          <cell r="AD387">
            <v>13</v>
          </cell>
          <cell r="AI387">
            <v>33.666666666666671</v>
          </cell>
          <cell r="AJ387">
            <v>18</v>
          </cell>
          <cell r="AK387" t="str">
            <v>АК "КЕ"</v>
          </cell>
          <cell r="AL387" t="str">
            <v>Е/Е</v>
          </cell>
        </row>
        <row r="388">
          <cell r="F388" t="str">
            <v>ПЛАН</v>
          </cell>
          <cell r="G388">
            <v>56</v>
          </cell>
          <cell r="H388">
            <v>56</v>
          </cell>
          <cell r="P388" t="str">
            <v>ПЛАН</v>
          </cell>
          <cell r="S388">
            <v>14.333333333333332</v>
          </cell>
          <cell r="X388" t="str">
            <v>ПЛАН</v>
          </cell>
          <cell r="Y388">
            <v>97</v>
          </cell>
          <cell r="Z388">
            <v>97</v>
          </cell>
          <cell r="AC388" t="str">
            <v>ПЛАН</v>
          </cell>
          <cell r="AD388">
            <v>131</v>
          </cell>
          <cell r="AE388">
            <v>130</v>
          </cell>
          <cell r="AI388">
            <v>26</v>
          </cell>
          <cell r="AJ388">
            <v>18</v>
          </cell>
          <cell r="AK388" t="str">
            <v>ПЛАН</v>
          </cell>
          <cell r="AL388" t="str">
            <v>ПЛАН</v>
          </cell>
          <cell r="AM388">
            <v>312.33333333333331</v>
          </cell>
        </row>
        <row r="389">
          <cell r="F389">
            <v>164.3</v>
          </cell>
          <cell r="G389">
            <v>50</v>
          </cell>
          <cell r="H389">
            <v>51</v>
          </cell>
          <cell r="P389">
            <v>14.333333333333332</v>
          </cell>
          <cell r="S389">
            <v>14.333333333333332</v>
          </cell>
          <cell r="X389">
            <v>182</v>
          </cell>
          <cell r="Y389">
            <v>76</v>
          </cell>
          <cell r="Z389">
            <v>76</v>
          </cell>
          <cell r="AC389">
            <v>323.66666666666674</v>
          </cell>
          <cell r="AD389">
            <v>148</v>
          </cell>
          <cell r="AE389">
            <v>147</v>
          </cell>
          <cell r="AI389">
            <v>120.63333333333333</v>
          </cell>
          <cell r="AJ389">
            <v>73</v>
          </cell>
          <cell r="AK389">
            <v>735.30000000000018</v>
          </cell>
          <cell r="AL389">
            <v>517.33333333333326</v>
          </cell>
          <cell r="AM389">
            <v>303.33333333333326</v>
          </cell>
        </row>
        <row r="390">
          <cell r="F390">
            <v>29</v>
          </cell>
          <cell r="G390">
            <v>9</v>
          </cell>
          <cell r="P390">
            <v>0</v>
          </cell>
          <cell r="X390">
            <v>0</v>
          </cell>
          <cell r="Y390">
            <v>0</v>
          </cell>
          <cell r="AC390">
            <v>3.6666666666666665</v>
          </cell>
          <cell r="AD390">
            <v>2</v>
          </cell>
          <cell r="AI390">
            <v>8.6666666666666661</v>
          </cell>
          <cell r="AJ390">
            <v>0</v>
          </cell>
          <cell r="AK390">
            <v>46</v>
          </cell>
          <cell r="AL390">
            <v>14</v>
          </cell>
        </row>
        <row r="391">
          <cell r="F391">
            <v>0</v>
          </cell>
          <cell r="G391">
            <v>0</v>
          </cell>
          <cell r="P391">
            <v>0.66666666666666663</v>
          </cell>
          <cell r="X391">
            <v>146.66666666666666</v>
          </cell>
          <cell r="Y391">
            <v>61</v>
          </cell>
          <cell r="AC391">
            <v>280.66666666666669</v>
          </cell>
          <cell r="AD391">
            <v>128</v>
          </cell>
          <cell r="AI391">
            <v>22</v>
          </cell>
          <cell r="AJ391">
            <v>15.333333333333332</v>
          </cell>
          <cell r="AK391">
            <v>428</v>
          </cell>
          <cell r="AL391">
            <v>189.66666666666666</v>
          </cell>
        </row>
        <row r="392">
          <cell r="F392">
            <v>0</v>
          </cell>
          <cell r="G392">
            <v>0</v>
          </cell>
          <cell r="P392">
            <v>2</v>
          </cell>
          <cell r="X392">
            <v>0</v>
          </cell>
          <cell r="Y392">
            <v>0</v>
          </cell>
          <cell r="AC392">
            <v>25</v>
          </cell>
          <cell r="AD392">
            <v>11</v>
          </cell>
          <cell r="AI392">
            <v>5.333333333333333</v>
          </cell>
          <cell r="AJ392">
            <v>3</v>
          </cell>
          <cell r="AK392">
            <v>33.666666666666671</v>
          </cell>
          <cell r="AL392">
            <v>16</v>
          </cell>
        </row>
        <row r="393">
          <cell r="F393">
            <v>0</v>
          </cell>
          <cell r="G393">
            <v>0</v>
          </cell>
          <cell r="P393">
            <v>0</v>
          </cell>
          <cell r="X393">
            <v>25.333333333333332</v>
          </cell>
          <cell r="Y393">
            <v>11</v>
          </cell>
          <cell r="AC393">
            <v>0.66666666666666663</v>
          </cell>
          <cell r="AD393">
            <v>0</v>
          </cell>
          <cell r="AI393">
            <v>4.6666666666666661</v>
          </cell>
          <cell r="AJ393">
            <v>4.333333333333333</v>
          </cell>
          <cell r="AK393">
            <v>26</v>
          </cell>
          <cell r="AL393">
            <v>11</v>
          </cell>
        </row>
        <row r="394">
          <cell r="F394">
            <v>120.63333333333333</v>
          </cell>
          <cell r="G394">
            <v>37</v>
          </cell>
          <cell r="P394">
            <v>0</v>
          </cell>
          <cell r="X394">
            <v>0</v>
          </cell>
          <cell r="Y394">
            <v>0</v>
          </cell>
          <cell r="AC394">
            <v>0</v>
          </cell>
          <cell r="AD394">
            <v>0</v>
          </cell>
          <cell r="AI394">
            <v>26</v>
          </cell>
          <cell r="AJ394">
            <v>16</v>
          </cell>
          <cell r="AK394">
            <v>120.63333333333333</v>
          </cell>
          <cell r="AL394">
            <v>39</v>
          </cell>
        </row>
        <row r="395">
          <cell r="F395">
            <v>8.6666666666666661</v>
          </cell>
          <cell r="G395">
            <v>3</v>
          </cell>
          <cell r="P395">
            <v>0</v>
          </cell>
          <cell r="X395">
            <v>0</v>
          </cell>
          <cell r="Y395">
            <v>0</v>
          </cell>
          <cell r="AC395">
            <v>0</v>
          </cell>
          <cell r="AD395">
            <v>0</v>
          </cell>
          <cell r="AI395">
            <v>0</v>
          </cell>
          <cell r="AK395">
            <v>8.6666666666666661</v>
          </cell>
          <cell r="AL395">
            <v>0</v>
          </cell>
        </row>
        <row r="396">
          <cell r="F396">
            <v>0</v>
          </cell>
          <cell r="G396">
            <v>0</v>
          </cell>
          <cell r="P396">
            <v>5.333333333333333</v>
          </cell>
          <cell r="X396">
            <v>0</v>
          </cell>
          <cell r="Y396">
            <v>0</v>
          </cell>
          <cell r="AC396">
            <v>0</v>
          </cell>
          <cell r="AD396">
            <v>0</v>
          </cell>
          <cell r="AI396">
            <v>587.33333333333337</v>
          </cell>
          <cell r="AJ396">
            <v>414.5</v>
          </cell>
          <cell r="AK396">
            <v>22</v>
          </cell>
          <cell r="AL396">
            <v>15.333333333333332</v>
          </cell>
        </row>
        <row r="397">
          <cell r="F397">
            <v>5.333333333333333</v>
          </cell>
          <cell r="G397">
            <v>2</v>
          </cell>
          <cell r="P397">
            <v>0</v>
          </cell>
          <cell r="X397">
            <v>0</v>
          </cell>
          <cell r="Y397">
            <v>0</v>
          </cell>
          <cell r="AC397">
            <v>0</v>
          </cell>
          <cell r="AD397">
            <v>0</v>
          </cell>
          <cell r="AI397">
            <v>0</v>
          </cell>
          <cell r="AJ397">
            <v>0</v>
          </cell>
          <cell r="AK397">
            <v>5.333333333333333</v>
          </cell>
          <cell r="AL397">
            <v>2</v>
          </cell>
        </row>
        <row r="398">
          <cell r="F398">
            <v>0.33333333333333331</v>
          </cell>
          <cell r="G398">
            <v>0</v>
          </cell>
          <cell r="P398">
            <v>4.333333333333333</v>
          </cell>
          <cell r="X398">
            <v>0</v>
          </cell>
          <cell r="Y398">
            <v>0</v>
          </cell>
          <cell r="AC398">
            <v>0</v>
          </cell>
          <cell r="AD398">
            <v>0</v>
          </cell>
          <cell r="AI398">
            <v>491.66666666666669</v>
          </cell>
          <cell r="AJ398">
            <v>347</v>
          </cell>
          <cell r="AK398">
            <v>4.6666666666666661</v>
          </cell>
          <cell r="AL398">
            <v>4.333333333333333</v>
          </cell>
        </row>
        <row r="399">
          <cell r="F399">
            <v>0.33333333333333331</v>
          </cell>
          <cell r="G399">
            <v>0</v>
          </cell>
          <cell r="P399">
            <v>2</v>
          </cell>
          <cell r="X399">
            <v>10</v>
          </cell>
          <cell r="Y399">
            <v>4</v>
          </cell>
          <cell r="AC399">
            <v>13.666666666666666</v>
          </cell>
          <cell r="AD399">
            <v>6</v>
          </cell>
          <cell r="AI399">
            <v>0</v>
          </cell>
          <cell r="AJ399">
            <v>0</v>
          </cell>
          <cell r="AK399">
            <v>26</v>
          </cell>
          <cell r="AL399">
            <v>12</v>
          </cell>
        </row>
        <row r="400">
          <cell r="F400">
            <v>0</v>
          </cell>
          <cell r="G400">
            <v>0</v>
          </cell>
          <cell r="P400">
            <v>0</v>
          </cell>
          <cell r="X400">
            <v>0</v>
          </cell>
          <cell r="Y400">
            <v>0</v>
          </cell>
          <cell r="AC400">
            <v>0</v>
          </cell>
          <cell r="AD400">
            <v>0</v>
          </cell>
          <cell r="AI400">
            <v>91</v>
          </cell>
          <cell r="AJ400">
            <v>68.833333333333343</v>
          </cell>
          <cell r="AK400">
            <v>0</v>
          </cell>
          <cell r="AL400">
            <v>316.5</v>
          </cell>
          <cell r="AM400">
            <v>316.83333333333331</v>
          </cell>
        </row>
        <row r="401">
          <cell r="F401">
            <v>1.1666666666666667</v>
          </cell>
          <cell r="G401">
            <v>0</v>
          </cell>
          <cell r="P401">
            <v>20.5</v>
          </cell>
          <cell r="X401">
            <v>522.33333333333337</v>
          </cell>
          <cell r="Y401">
            <v>217</v>
          </cell>
          <cell r="AC401">
            <v>43</v>
          </cell>
          <cell r="AD401">
            <v>20</v>
          </cell>
          <cell r="AI401">
            <v>4.666666666666667</v>
          </cell>
          <cell r="AJ401">
            <v>0</v>
          </cell>
          <cell r="AK401">
            <v>587.33333333333337</v>
          </cell>
          <cell r="AL401">
            <v>257.5</v>
          </cell>
          <cell r="AM401">
            <v>257.83333333333331</v>
          </cell>
        </row>
        <row r="402">
          <cell r="F402">
            <v>0</v>
          </cell>
          <cell r="G402">
            <v>0</v>
          </cell>
          <cell r="P402">
            <v>0</v>
          </cell>
          <cell r="X402">
            <v>0</v>
          </cell>
          <cell r="Y402">
            <v>0</v>
          </cell>
          <cell r="AC402">
            <v>0</v>
          </cell>
          <cell r="AD402">
            <v>0</v>
          </cell>
          <cell r="AI402">
            <v>0</v>
          </cell>
          <cell r="AK402">
            <v>0</v>
          </cell>
          <cell r="AL402">
            <v>0</v>
          </cell>
        </row>
        <row r="403">
          <cell r="F403">
            <v>0</v>
          </cell>
          <cell r="G403">
            <v>0</v>
          </cell>
          <cell r="P403">
            <v>0</v>
          </cell>
          <cell r="X403">
            <v>480.66666666666669</v>
          </cell>
          <cell r="Y403">
            <v>200</v>
          </cell>
          <cell r="AC403">
            <v>11</v>
          </cell>
          <cell r="AD403">
            <v>5</v>
          </cell>
          <cell r="AI403">
            <v>49</v>
          </cell>
          <cell r="AJ403">
            <v>45</v>
          </cell>
          <cell r="AK403">
            <v>491.66666666666669</v>
          </cell>
          <cell r="AL403">
            <v>205</v>
          </cell>
        </row>
        <row r="404">
          <cell r="F404">
            <v>0</v>
          </cell>
          <cell r="G404">
            <v>0</v>
          </cell>
          <cell r="P404">
            <v>0</v>
          </cell>
          <cell r="X404">
            <v>0</v>
          </cell>
          <cell r="Y404">
            <v>0</v>
          </cell>
          <cell r="AC404">
            <v>0</v>
          </cell>
          <cell r="AD404">
            <v>0</v>
          </cell>
          <cell r="AI404">
            <v>6</v>
          </cell>
          <cell r="AJ404">
            <v>5.3333333333333339</v>
          </cell>
          <cell r="AK404">
            <v>0</v>
          </cell>
          <cell r="AL404">
            <v>0</v>
          </cell>
        </row>
        <row r="405">
          <cell r="F405">
            <v>1.1666666666666667</v>
          </cell>
          <cell r="G405">
            <v>0</v>
          </cell>
          <cell r="P405">
            <v>15.833333333333334</v>
          </cell>
          <cell r="X405">
            <v>41.666666666666664</v>
          </cell>
          <cell r="Y405">
            <v>17</v>
          </cell>
          <cell r="AC405">
            <v>32</v>
          </cell>
          <cell r="AD405">
            <v>15</v>
          </cell>
          <cell r="AI405">
            <v>43</v>
          </cell>
          <cell r="AJ405">
            <v>39.666666666666664</v>
          </cell>
          <cell r="AK405">
            <v>91</v>
          </cell>
          <cell r="AL405">
            <v>52.833333333333336</v>
          </cell>
        </row>
        <row r="406">
          <cell r="F406">
            <v>0</v>
          </cell>
          <cell r="G406">
            <v>0</v>
          </cell>
          <cell r="P406">
            <v>4.666666666666667</v>
          </cell>
          <cell r="X406">
            <v>0</v>
          </cell>
          <cell r="Y406">
            <v>0</v>
          </cell>
          <cell r="AC406">
            <v>0</v>
          </cell>
          <cell r="AD406">
            <v>0</v>
          </cell>
          <cell r="AI406">
            <v>0</v>
          </cell>
          <cell r="AK406">
            <v>4.666666666666667</v>
          </cell>
          <cell r="AL406">
            <v>0</v>
          </cell>
        </row>
        <row r="407">
          <cell r="F407">
            <v>0</v>
          </cell>
          <cell r="G407">
            <v>0</v>
          </cell>
          <cell r="H407">
            <v>122</v>
          </cell>
          <cell r="P407">
            <v>0</v>
          </cell>
          <cell r="S407">
            <v>50.166666666666671</v>
          </cell>
          <cell r="X407">
            <v>0</v>
          </cell>
          <cell r="Y407">
            <v>0</v>
          </cell>
          <cell r="AC407">
            <v>0</v>
          </cell>
          <cell r="AD407">
            <v>0</v>
          </cell>
          <cell r="AI407">
            <v>1965.0000000000002</v>
          </cell>
          <cell r="AJ407">
            <v>471.16666666666663</v>
          </cell>
          <cell r="AK407">
            <v>0</v>
          </cell>
          <cell r="AL407">
            <v>42</v>
          </cell>
          <cell r="AM407">
            <v>43</v>
          </cell>
        </row>
        <row r="408">
          <cell r="F408">
            <v>10</v>
          </cell>
          <cell r="G408">
            <v>3</v>
          </cell>
          <cell r="P408">
            <v>39</v>
          </cell>
          <cell r="X408">
            <v>0</v>
          </cell>
          <cell r="Y408">
            <v>0</v>
          </cell>
          <cell r="AC408">
            <v>0</v>
          </cell>
          <cell r="AD408">
            <v>0</v>
          </cell>
          <cell r="AI408">
            <v>1350</v>
          </cell>
          <cell r="AJ408">
            <v>0</v>
          </cell>
          <cell r="AK408">
            <v>49</v>
          </cell>
          <cell r="AL408">
            <v>42</v>
          </cell>
          <cell r="AM408">
            <v>42</v>
          </cell>
        </row>
        <row r="409">
          <cell r="F409">
            <v>2.6666666666666665</v>
          </cell>
          <cell r="G409">
            <v>1</v>
          </cell>
          <cell r="P409">
            <v>3.3333333333333335</v>
          </cell>
          <cell r="X409">
            <v>0</v>
          </cell>
          <cell r="Y409">
            <v>0</v>
          </cell>
          <cell r="AC409">
            <v>0</v>
          </cell>
          <cell r="AD409">
            <v>0</v>
          </cell>
          <cell r="AI409">
            <v>95</v>
          </cell>
          <cell r="AJ409">
            <v>95</v>
          </cell>
          <cell r="AK409">
            <v>6</v>
          </cell>
          <cell r="AL409">
            <v>4.3333333333333339</v>
          </cell>
        </row>
        <row r="410">
          <cell r="F410">
            <v>7.333333333333333</v>
          </cell>
          <cell r="G410">
            <v>2</v>
          </cell>
          <cell r="P410">
            <v>35.666666666666664</v>
          </cell>
          <cell r="X410">
            <v>0</v>
          </cell>
          <cell r="Y410">
            <v>0</v>
          </cell>
          <cell r="AC410">
            <v>0</v>
          </cell>
          <cell r="AD410">
            <v>0</v>
          </cell>
          <cell r="AI410">
            <v>0</v>
          </cell>
          <cell r="AJ410">
            <v>0</v>
          </cell>
          <cell r="AK410">
            <v>43</v>
          </cell>
          <cell r="AL410">
            <v>37.666666666666664</v>
          </cell>
        </row>
        <row r="411">
          <cell r="F411">
            <v>0</v>
          </cell>
          <cell r="G411">
            <v>0</v>
          </cell>
          <cell r="H411">
            <v>71</v>
          </cell>
          <cell r="P411">
            <v>0</v>
          </cell>
          <cell r="S411">
            <v>50.166666666666671</v>
          </cell>
          <cell r="X411">
            <v>0</v>
          </cell>
          <cell r="Y411">
            <v>0</v>
          </cell>
          <cell r="AC411">
            <v>0</v>
          </cell>
          <cell r="AD411">
            <v>0</v>
          </cell>
          <cell r="AI411">
            <v>12.333333333333334</v>
          </cell>
          <cell r="AJ411">
            <v>12.333333333333334</v>
          </cell>
          <cell r="AK411">
            <v>0</v>
          </cell>
          <cell r="AL411">
            <v>412.16666666666663</v>
          </cell>
          <cell r="AM411">
            <v>412.16666666666663</v>
          </cell>
        </row>
        <row r="412">
          <cell r="F412">
            <v>206.33333333333329</v>
          </cell>
          <cell r="G412">
            <v>63</v>
          </cell>
          <cell r="H412">
            <v>64</v>
          </cell>
          <cell r="P412">
            <v>50.166666666666671</v>
          </cell>
          <cell r="S412">
            <v>50.166666666666671</v>
          </cell>
          <cell r="X412">
            <v>37.833333333333343</v>
          </cell>
          <cell r="Y412">
            <v>16</v>
          </cell>
          <cell r="AC412">
            <v>26.000000000000004</v>
          </cell>
          <cell r="AD412">
            <v>12</v>
          </cell>
          <cell r="AI412">
            <v>0</v>
          </cell>
          <cell r="AJ412">
            <v>0</v>
          </cell>
          <cell r="AK412">
            <v>1965.0000000000002</v>
          </cell>
          <cell r="AL412">
            <v>400.16666666666663</v>
          </cell>
          <cell r="AM412">
            <v>400.16666666666663</v>
          </cell>
        </row>
        <row r="413">
          <cell r="F413">
            <v>0</v>
          </cell>
          <cell r="G413">
            <v>0</v>
          </cell>
          <cell r="P413">
            <v>0</v>
          </cell>
          <cell r="X413">
            <v>0</v>
          </cell>
          <cell r="Y413">
            <v>0</v>
          </cell>
          <cell r="AC413">
            <v>0</v>
          </cell>
          <cell r="AD413">
            <v>0</v>
          </cell>
          <cell r="AI413">
            <v>57.666666666666664</v>
          </cell>
          <cell r="AJ413">
            <v>50</v>
          </cell>
          <cell r="AK413">
            <v>1350</v>
          </cell>
          <cell r="AL413">
            <v>0</v>
          </cell>
        </row>
        <row r="414">
          <cell r="F414">
            <v>0</v>
          </cell>
          <cell r="G414">
            <v>0</v>
          </cell>
          <cell r="P414">
            <v>0</v>
          </cell>
          <cell r="X414">
            <v>0</v>
          </cell>
          <cell r="Y414">
            <v>0</v>
          </cell>
          <cell r="AC414">
            <v>0</v>
          </cell>
          <cell r="AD414">
            <v>0</v>
          </cell>
          <cell r="AI414">
            <v>4</v>
          </cell>
          <cell r="AJ414">
            <v>0</v>
          </cell>
          <cell r="AK414">
            <v>95</v>
          </cell>
          <cell r="AL414">
            <v>95</v>
          </cell>
        </row>
        <row r="415">
          <cell r="F415">
            <v>0</v>
          </cell>
          <cell r="G415">
            <v>0</v>
          </cell>
          <cell r="P415">
            <v>0</v>
          </cell>
          <cell r="X415">
            <v>0</v>
          </cell>
          <cell r="Y415">
            <v>0</v>
          </cell>
          <cell r="AC415">
            <v>0</v>
          </cell>
          <cell r="AD415">
            <v>0</v>
          </cell>
          <cell r="AI415">
            <v>0</v>
          </cell>
          <cell r="AJ415">
            <v>0</v>
          </cell>
          <cell r="AK415">
            <v>0</v>
          </cell>
          <cell r="AL415">
            <v>0</v>
          </cell>
        </row>
        <row r="416">
          <cell r="F416">
            <v>0</v>
          </cell>
          <cell r="G416">
            <v>0</v>
          </cell>
          <cell r="P416">
            <v>12.333333333333334</v>
          </cell>
          <cell r="X416">
            <v>0</v>
          </cell>
          <cell r="Y416">
            <v>0</v>
          </cell>
          <cell r="AC416">
            <v>0</v>
          </cell>
          <cell r="AD416">
            <v>0</v>
          </cell>
          <cell r="AI416">
            <v>28.5</v>
          </cell>
          <cell r="AJ416">
            <v>26.5</v>
          </cell>
          <cell r="AK416">
            <v>12.333333333333334</v>
          </cell>
          <cell r="AL416">
            <v>12.333333333333334</v>
          </cell>
        </row>
        <row r="417">
          <cell r="F417">
            <v>0</v>
          </cell>
          <cell r="G417">
            <v>0</v>
          </cell>
          <cell r="P417">
            <v>0</v>
          </cell>
          <cell r="X417">
            <v>0</v>
          </cell>
          <cell r="Y417">
            <v>0</v>
          </cell>
          <cell r="AC417">
            <v>0</v>
          </cell>
          <cell r="AD417">
            <v>0</v>
          </cell>
          <cell r="AI417">
            <v>69</v>
          </cell>
          <cell r="AJ417">
            <v>52.333333333333336</v>
          </cell>
          <cell r="AK417">
            <v>0</v>
          </cell>
          <cell r="AL417">
            <v>0</v>
          </cell>
        </row>
        <row r="418">
          <cell r="F418">
            <v>1.6666666666666667</v>
          </cell>
          <cell r="G418">
            <v>1</v>
          </cell>
          <cell r="P418">
            <v>5</v>
          </cell>
          <cell r="X418">
            <v>3</v>
          </cell>
          <cell r="Y418">
            <v>1</v>
          </cell>
          <cell r="AC418">
            <v>3</v>
          </cell>
          <cell r="AD418">
            <v>1</v>
          </cell>
          <cell r="AI418">
            <v>177</v>
          </cell>
          <cell r="AJ418">
            <v>104</v>
          </cell>
          <cell r="AK418">
            <v>57.666666666666664</v>
          </cell>
          <cell r="AL418">
            <v>48</v>
          </cell>
        </row>
        <row r="419">
          <cell r="F419">
            <v>0</v>
          </cell>
          <cell r="G419">
            <v>0</v>
          </cell>
          <cell r="P419">
            <v>0</v>
          </cell>
          <cell r="X419">
            <v>0</v>
          </cell>
          <cell r="Y419">
            <v>0</v>
          </cell>
          <cell r="AC419">
            <v>0</v>
          </cell>
          <cell r="AD419">
            <v>0</v>
          </cell>
          <cell r="AI419">
            <v>17.666666666666668</v>
          </cell>
          <cell r="AJ419">
            <v>11</v>
          </cell>
          <cell r="AK419">
            <v>4</v>
          </cell>
          <cell r="AL419">
            <v>0</v>
          </cell>
        </row>
        <row r="420">
          <cell r="F420">
            <v>0</v>
          </cell>
          <cell r="G420">
            <v>0</v>
          </cell>
          <cell r="P420">
            <v>0</v>
          </cell>
          <cell r="X420">
            <v>0</v>
          </cell>
          <cell r="Y420">
            <v>0</v>
          </cell>
          <cell r="AC420">
            <v>0</v>
          </cell>
          <cell r="AD420">
            <v>0</v>
          </cell>
          <cell r="AI420">
            <v>6</v>
          </cell>
          <cell r="AJ420">
            <v>4</v>
          </cell>
          <cell r="AK420">
            <v>0</v>
          </cell>
          <cell r="AL420">
            <v>0</v>
          </cell>
        </row>
        <row r="421">
          <cell r="F421">
            <v>0</v>
          </cell>
          <cell r="G421">
            <v>0</v>
          </cell>
          <cell r="P421">
            <v>18.5</v>
          </cell>
          <cell r="X421">
            <v>4.5</v>
          </cell>
          <cell r="Y421">
            <v>2</v>
          </cell>
          <cell r="AC421">
            <v>1.3333333333333333</v>
          </cell>
          <cell r="AD421">
            <v>1</v>
          </cell>
          <cell r="AI421">
            <v>9.3333333333333339</v>
          </cell>
          <cell r="AJ421">
            <v>5.333333333333333</v>
          </cell>
          <cell r="AK421">
            <v>28.5</v>
          </cell>
          <cell r="AL421">
            <v>25.5</v>
          </cell>
        </row>
        <row r="422">
          <cell r="F422">
            <v>0</v>
          </cell>
          <cell r="G422">
            <v>0</v>
          </cell>
          <cell r="P422">
            <v>1.3333333333333333</v>
          </cell>
          <cell r="X422">
            <v>0</v>
          </cell>
          <cell r="Y422">
            <v>0</v>
          </cell>
          <cell r="AC422">
            <v>1.6666666666666667</v>
          </cell>
          <cell r="AD422">
            <v>1</v>
          </cell>
          <cell r="AI422">
            <v>13.333333333333334</v>
          </cell>
          <cell r="AJ422">
            <v>9.3333333333333339</v>
          </cell>
          <cell r="AK422">
            <v>69</v>
          </cell>
          <cell r="AL422">
            <v>52.333333333333336</v>
          </cell>
        </row>
        <row r="423">
          <cell r="F423">
            <v>177</v>
          </cell>
          <cell r="G423">
            <v>54</v>
          </cell>
          <cell r="P423">
            <v>0</v>
          </cell>
          <cell r="X423">
            <v>0</v>
          </cell>
          <cell r="Y423">
            <v>0</v>
          </cell>
          <cell r="AC423">
            <v>0</v>
          </cell>
          <cell r="AD423">
            <v>0</v>
          </cell>
          <cell r="AI423">
            <v>0</v>
          </cell>
          <cell r="AJ423">
            <v>0</v>
          </cell>
          <cell r="AK423">
            <v>177</v>
          </cell>
          <cell r="AL423">
            <v>54</v>
          </cell>
        </row>
        <row r="424">
          <cell r="F424">
            <v>0</v>
          </cell>
          <cell r="G424">
            <v>0</v>
          </cell>
          <cell r="P424">
            <v>0</v>
          </cell>
          <cell r="X424">
            <v>10</v>
          </cell>
          <cell r="Y424">
            <v>4</v>
          </cell>
          <cell r="AC424">
            <v>7.666666666666667</v>
          </cell>
          <cell r="AD424">
            <v>4</v>
          </cell>
          <cell r="AI424">
            <v>0</v>
          </cell>
          <cell r="AJ424">
            <v>0</v>
          </cell>
          <cell r="AK424">
            <v>17.666666666666668</v>
          </cell>
          <cell r="AL424">
            <v>8</v>
          </cell>
        </row>
        <row r="425">
          <cell r="F425">
            <v>0.66666666666666663</v>
          </cell>
          <cell r="G425">
            <v>0</v>
          </cell>
          <cell r="P425">
            <v>2</v>
          </cell>
          <cell r="X425">
            <v>1.3333333333333333</v>
          </cell>
          <cell r="Y425">
            <v>1</v>
          </cell>
          <cell r="AC425">
            <v>1</v>
          </cell>
          <cell r="AD425">
            <v>0</v>
          </cell>
          <cell r="AI425">
            <v>12</v>
          </cell>
          <cell r="AJ425">
            <v>8</v>
          </cell>
          <cell r="AK425">
            <v>6</v>
          </cell>
          <cell r="AL425">
            <v>3</v>
          </cell>
        </row>
        <row r="426">
          <cell r="F426">
            <v>2.6666666666666665</v>
          </cell>
          <cell r="G426">
            <v>1</v>
          </cell>
          <cell r="P426">
            <v>0.33333333333333331</v>
          </cell>
          <cell r="X426">
            <v>1</v>
          </cell>
          <cell r="Y426">
            <v>0</v>
          </cell>
          <cell r="AC426">
            <v>0.66666666666666663</v>
          </cell>
          <cell r="AD426">
            <v>0</v>
          </cell>
          <cell r="AI426">
            <v>0</v>
          </cell>
          <cell r="AJ426">
            <v>0</v>
          </cell>
          <cell r="AK426">
            <v>9.3333333333333339</v>
          </cell>
          <cell r="AL426">
            <v>3.3333333333333335</v>
          </cell>
        </row>
        <row r="427">
          <cell r="F427">
            <v>0</v>
          </cell>
          <cell r="G427">
            <v>0</v>
          </cell>
          <cell r="P427">
            <v>2.3333333333333335</v>
          </cell>
          <cell r="X427">
            <v>6</v>
          </cell>
          <cell r="Y427">
            <v>2</v>
          </cell>
          <cell r="AC427">
            <v>5</v>
          </cell>
          <cell r="AD427">
            <v>2</v>
          </cell>
          <cell r="AI427">
            <v>4.333333333333333</v>
          </cell>
          <cell r="AJ427">
            <v>1.6666666666666665</v>
          </cell>
          <cell r="AK427">
            <v>13.333333333333334</v>
          </cell>
          <cell r="AL427">
            <v>6.3333333333333339</v>
          </cell>
        </row>
        <row r="428">
          <cell r="F428">
            <v>0</v>
          </cell>
          <cell r="G428">
            <v>0</v>
          </cell>
          <cell r="P428">
            <v>0</v>
          </cell>
          <cell r="X428">
            <v>0</v>
          </cell>
          <cell r="Y428">
            <v>0</v>
          </cell>
          <cell r="AC428">
            <v>0</v>
          </cell>
          <cell r="AD428">
            <v>0</v>
          </cell>
          <cell r="AI428">
            <v>3.6666666666666665</v>
          </cell>
          <cell r="AJ428">
            <v>1.6666666666666665</v>
          </cell>
          <cell r="AK428">
            <v>0</v>
          </cell>
          <cell r="AL428">
            <v>0</v>
          </cell>
        </row>
        <row r="429">
          <cell r="F429">
            <v>0</v>
          </cell>
          <cell r="G429">
            <v>0</v>
          </cell>
          <cell r="P429">
            <v>0</v>
          </cell>
          <cell r="X429">
            <v>0</v>
          </cell>
          <cell r="Y429">
            <v>0</v>
          </cell>
          <cell r="AC429">
            <v>0</v>
          </cell>
          <cell r="AD429">
            <v>0</v>
          </cell>
          <cell r="AI429">
            <v>33</v>
          </cell>
          <cell r="AJ429">
            <v>21.666666666666668</v>
          </cell>
          <cell r="AK429">
            <v>0</v>
          </cell>
          <cell r="AL429">
            <v>0</v>
          </cell>
        </row>
        <row r="430">
          <cell r="F430">
            <v>9.6666666666666661</v>
          </cell>
          <cell r="G430">
            <v>3</v>
          </cell>
          <cell r="P430">
            <v>1</v>
          </cell>
          <cell r="X430">
            <v>0</v>
          </cell>
          <cell r="Y430">
            <v>0</v>
          </cell>
          <cell r="AC430">
            <v>0</v>
          </cell>
          <cell r="AD430">
            <v>0</v>
          </cell>
          <cell r="AI430">
            <v>0</v>
          </cell>
          <cell r="AJ430">
            <v>0</v>
          </cell>
          <cell r="AK430">
            <v>12</v>
          </cell>
          <cell r="AL430">
            <v>5</v>
          </cell>
        </row>
        <row r="431">
          <cell r="F431">
            <v>0</v>
          </cell>
          <cell r="G431">
            <v>0</v>
          </cell>
          <cell r="P431">
            <v>0</v>
          </cell>
          <cell r="X431">
            <v>0</v>
          </cell>
          <cell r="Y431">
            <v>0</v>
          </cell>
          <cell r="AC431">
            <v>0</v>
          </cell>
          <cell r="AD431">
            <v>0</v>
          </cell>
          <cell r="AI431">
            <v>0</v>
          </cell>
          <cell r="AJ431">
            <v>53</v>
          </cell>
          <cell r="AK431">
            <v>0</v>
          </cell>
          <cell r="AL431">
            <v>0</v>
          </cell>
        </row>
        <row r="432">
          <cell r="F432">
            <v>2.3333333333333335</v>
          </cell>
          <cell r="G432">
            <v>1</v>
          </cell>
          <cell r="P432">
            <v>0.66666666666666663</v>
          </cell>
          <cell r="X432">
            <v>0.66666666666666663</v>
          </cell>
          <cell r="Y432">
            <v>0</v>
          </cell>
          <cell r="AC432">
            <v>0.66666666666666663</v>
          </cell>
          <cell r="AD432">
            <v>0</v>
          </cell>
          <cell r="AI432">
            <v>1</v>
          </cell>
          <cell r="AJ432">
            <v>1</v>
          </cell>
          <cell r="AK432">
            <v>4.333333333333333</v>
          </cell>
          <cell r="AL432">
            <v>1.6666666666666665</v>
          </cell>
        </row>
        <row r="433">
          <cell r="F433">
            <v>1.6666666666666667</v>
          </cell>
          <cell r="G433">
            <v>1</v>
          </cell>
          <cell r="P433">
            <v>0.66666666666666663</v>
          </cell>
          <cell r="X433">
            <v>0.66666666666666663</v>
          </cell>
          <cell r="Y433">
            <v>0</v>
          </cell>
          <cell r="AC433">
            <v>0.66666666666666663</v>
          </cell>
          <cell r="AD433">
            <v>0</v>
          </cell>
          <cell r="AI433">
            <v>0</v>
          </cell>
          <cell r="AJ433">
            <v>0</v>
          </cell>
          <cell r="AK433">
            <v>3.6666666666666665</v>
          </cell>
          <cell r="AL433">
            <v>1.6666666666666665</v>
          </cell>
        </row>
        <row r="434">
          <cell r="F434">
            <v>6.666666666666667</v>
          </cell>
          <cell r="G434">
            <v>2</v>
          </cell>
          <cell r="P434">
            <v>4.666666666666667</v>
          </cell>
          <cell r="X434">
            <v>3</v>
          </cell>
          <cell r="Y434">
            <v>1</v>
          </cell>
          <cell r="AC434">
            <v>2</v>
          </cell>
          <cell r="AD434">
            <v>1</v>
          </cell>
          <cell r="AI434">
            <v>0</v>
          </cell>
          <cell r="AJ434">
            <v>0</v>
          </cell>
          <cell r="AK434">
            <v>33</v>
          </cell>
          <cell r="AL434">
            <v>18.666666666666668</v>
          </cell>
        </row>
        <row r="435">
          <cell r="F435">
            <v>0</v>
          </cell>
          <cell r="G435">
            <v>0</v>
          </cell>
          <cell r="P435">
            <v>0</v>
          </cell>
          <cell r="X435">
            <v>0</v>
          </cell>
          <cell r="Y435">
            <v>0</v>
          </cell>
          <cell r="AC435">
            <v>0</v>
          </cell>
          <cell r="AD435">
            <v>0</v>
          </cell>
          <cell r="AI435">
            <v>15.666666666666666</v>
          </cell>
          <cell r="AJ435">
            <v>10</v>
          </cell>
          <cell r="AK435">
            <v>0</v>
          </cell>
          <cell r="AL435">
            <v>0</v>
          </cell>
        </row>
        <row r="436">
          <cell r="F436">
            <v>0</v>
          </cell>
          <cell r="G436">
            <v>0</v>
          </cell>
          <cell r="P436">
            <v>0</v>
          </cell>
          <cell r="X436">
            <v>0</v>
          </cell>
          <cell r="Y436">
            <v>0</v>
          </cell>
          <cell r="AC436">
            <v>0</v>
          </cell>
          <cell r="AD436">
            <v>0</v>
          </cell>
          <cell r="AI436">
            <v>0</v>
          </cell>
          <cell r="AJ436">
            <v>0</v>
          </cell>
          <cell r="AK436">
            <v>0</v>
          </cell>
          <cell r="AL436">
            <v>53</v>
          </cell>
        </row>
        <row r="437">
          <cell r="F437">
            <v>1</v>
          </cell>
          <cell r="G437">
            <v>0</v>
          </cell>
          <cell r="P437">
            <v>0</v>
          </cell>
          <cell r="X437">
            <v>0</v>
          </cell>
          <cell r="Y437">
            <v>0</v>
          </cell>
          <cell r="AC437">
            <v>0</v>
          </cell>
          <cell r="AD437">
            <v>0</v>
          </cell>
          <cell r="AI437">
            <v>3.3333333333333335</v>
          </cell>
          <cell r="AJ437">
            <v>2</v>
          </cell>
          <cell r="AK437">
            <v>1</v>
          </cell>
          <cell r="AL437">
            <v>1</v>
          </cell>
        </row>
        <row r="438">
          <cell r="F438">
            <v>0</v>
          </cell>
          <cell r="G438">
            <v>0</v>
          </cell>
          <cell r="P438">
            <v>0</v>
          </cell>
          <cell r="X438">
            <v>0</v>
          </cell>
          <cell r="Y438">
            <v>0</v>
          </cell>
          <cell r="AC438">
            <v>0</v>
          </cell>
          <cell r="AD438">
            <v>0</v>
          </cell>
          <cell r="AI438">
            <v>1.9999999999999998</v>
          </cell>
          <cell r="AJ438">
            <v>0.33333333333333331</v>
          </cell>
          <cell r="AK438">
            <v>0</v>
          </cell>
          <cell r="AL438">
            <v>0</v>
          </cell>
        </row>
        <row r="439">
          <cell r="F439">
            <v>0</v>
          </cell>
          <cell r="G439">
            <v>0</v>
          </cell>
          <cell r="P439">
            <v>0</v>
          </cell>
          <cell r="X439">
            <v>0</v>
          </cell>
          <cell r="Y439">
            <v>0</v>
          </cell>
          <cell r="AC439">
            <v>0</v>
          </cell>
          <cell r="AD439">
            <v>0</v>
          </cell>
          <cell r="AI439">
            <v>0</v>
          </cell>
          <cell r="AJ439">
            <v>0</v>
          </cell>
          <cell r="AK439">
            <v>0</v>
          </cell>
          <cell r="AL439">
            <v>0</v>
          </cell>
        </row>
        <row r="440">
          <cell r="F440">
            <v>2.6666666666666665</v>
          </cell>
          <cell r="G440">
            <v>1</v>
          </cell>
          <cell r="P440">
            <v>1</v>
          </cell>
          <cell r="X440">
            <v>4</v>
          </cell>
          <cell r="Y440">
            <v>2</v>
          </cell>
          <cell r="AC440">
            <v>2</v>
          </cell>
          <cell r="AD440">
            <v>1</v>
          </cell>
          <cell r="AI440">
            <v>0</v>
          </cell>
          <cell r="AJ440">
            <v>0</v>
          </cell>
          <cell r="AK440">
            <v>15.666666666666666</v>
          </cell>
          <cell r="AL440">
            <v>8</v>
          </cell>
        </row>
        <row r="441">
          <cell r="F441">
            <v>0</v>
          </cell>
          <cell r="G441">
            <v>0</v>
          </cell>
          <cell r="P441">
            <v>0</v>
          </cell>
          <cell r="X441">
            <v>0</v>
          </cell>
          <cell r="Y441">
            <v>0</v>
          </cell>
          <cell r="AC441">
            <v>0</v>
          </cell>
          <cell r="AD441">
            <v>0</v>
          </cell>
          <cell r="AI441">
            <v>0</v>
          </cell>
          <cell r="AJ441">
            <v>0</v>
          </cell>
          <cell r="AK441">
            <v>0</v>
          </cell>
          <cell r="AL441">
            <v>0</v>
          </cell>
        </row>
        <row r="442">
          <cell r="F442">
            <v>0</v>
          </cell>
          <cell r="G442">
            <v>0</v>
          </cell>
          <cell r="P442">
            <v>0</v>
          </cell>
          <cell r="X442">
            <v>3.3333333333333335</v>
          </cell>
          <cell r="Y442">
            <v>1</v>
          </cell>
          <cell r="AC442">
            <v>0</v>
          </cell>
          <cell r="AD442">
            <v>0</v>
          </cell>
          <cell r="AI442">
            <v>0</v>
          </cell>
          <cell r="AJ442">
            <v>0</v>
          </cell>
          <cell r="AK442">
            <v>3.3333333333333335</v>
          </cell>
          <cell r="AL442">
            <v>1</v>
          </cell>
        </row>
        <row r="443">
          <cell r="F443">
            <v>0.33333333333333331</v>
          </cell>
          <cell r="G443">
            <v>0</v>
          </cell>
          <cell r="P443">
            <v>0.33333333333333331</v>
          </cell>
          <cell r="X443">
            <v>0.33333333333333331</v>
          </cell>
          <cell r="Y443">
            <v>0</v>
          </cell>
          <cell r="AC443">
            <v>0.33333333333333331</v>
          </cell>
          <cell r="AD443">
            <v>0</v>
          </cell>
          <cell r="AI443">
            <v>0</v>
          </cell>
          <cell r="AJ443">
            <v>0</v>
          </cell>
          <cell r="AK443">
            <v>1.9999999999999998</v>
          </cell>
          <cell r="AL443">
            <v>0.33333333333333331</v>
          </cell>
        </row>
        <row r="444">
          <cell r="F444">
            <v>0</v>
          </cell>
          <cell r="G444">
            <v>0</v>
          </cell>
          <cell r="P444">
            <v>0</v>
          </cell>
          <cell r="X444">
            <v>0</v>
          </cell>
          <cell r="Y444">
            <v>0</v>
          </cell>
          <cell r="AC444">
            <v>0</v>
          </cell>
          <cell r="AD444">
            <v>0</v>
          </cell>
          <cell r="AI444">
            <v>0</v>
          </cell>
          <cell r="AJ444">
            <v>0</v>
          </cell>
          <cell r="AK444">
            <v>0</v>
          </cell>
          <cell r="AL444">
            <v>0</v>
          </cell>
        </row>
        <row r="445">
          <cell r="F445">
            <v>0</v>
          </cell>
          <cell r="G445">
            <v>0</v>
          </cell>
          <cell r="P445">
            <v>0</v>
          </cell>
          <cell r="X445">
            <v>0</v>
          </cell>
          <cell r="Y445">
            <v>0</v>
          </cell>
          <cell r="AC445">
            <v>0</v>
          </cell>
          <cell r="AD445">
            <v>0</v>
          </cell>
          <cell r="AI445">
            <v>0</v>
          </cell>
          <cell r="AJ445">
            <v>2</v>
          </cell>
          <cell r="AK445">
            <v>0</v>
          </cell>
          <cell r="AL445">
            <v>0</v>
          </cell>
        </row>
        <row r="446">
          <cell r="F446">
            <v>0</v>
          </cell>
          <cell r="G446">
            <v>0</v>
          </cell>
          <cell r="P446">
            <v>0</v>
          </cell>
          <cell r="X446">
            <v>0</v>
          </cell>
          <cell r="Y446">
            <v>0</v>
          </cell>
          <cell r="AC446">
            <v>0</v>
          </cell>
          <cell r="AD446">
            <v>0</v>
          </cell>
          <cell r="AI446">
            <v>0</v>
          </cell>
          <cell r="AJ446">
            <v>0</v>
          </cell>
          <cell r="AK446">
            <v>0</v>
          </cell>
          <cell r="AL446">
            <v>0</v>
          </cell>
        </row>
        <row r="447">
          <cell r="F447">
            <v>0</v>
          </cell>
          <cell r="G447">
            <v>0</v>
          </cell>
          <cell r="P447">
            <v>0</v>
          </cell>
          <cell r="X447">
            <v>0</v>
          </cell>
          <cell r="Y447">
            <v>0</v>
          </cell>
          <cell r="AC447">
            <v>0</v>
          </cell>
          <cell r="AD447">
            <v>0</v>
          </cell>
          <cell r="AK447">
            <v>0</v>
          </cell>
          <cell r="AL447">
            <v>0</v>
          </cell>
        </row>
        <row r="448">
          <cell r="F448">
            <v>0</v>
          </cell>
          <cell r="G448">
            <v>0</v>
          </cell>
          <cell r="P448">
            <v>0</v>
          </cell>
          <cell r="X448">
            <v>0</v>
          </cell>
          <cell r="Y448">
            <v>0</v>
          </cell>
          <cell r="AC448">
            <v>0</v>
          </cell>
          <cell r="AD448">
            <v>0</v>
          </cell>
          <cell r="AK448">
            <v>0</v>
          </cell>
          <cell r="AL448">
            <v>0</v>
          </cell>
        </row>
        <row r="449">
          <cell r="F449">
            <v>0</v>
          </cell>
          <cell r="G449">
            <v>0</v>
          </cell>
          <cell r="P449">
            <v>0</v>
          </cell>
          <cell r="X449">
            <v>0</v>
          </cell>
          <cell r="Y449">
            <v>0</v>
          </cell>
          <cell r="AC449">
            <v>0</v>
          </cell>
          <cell r="AD449">
            <v>0</v>
          </cell>
          <cell r="AK449">
            <v>0</v>
          </cell>
          <cell r="AL449">
            <v>0</v>
          </cell>
        </row>
        <row r="450">
          <cell r="G450">
            <v>0</v>
          </cell>
          <cell r="P450">
            <v>0</v>
          </cell>
          <cell r="X450">
            <v>0</v>
          </cell>
          <cell r="Y450">
            <v>0</v>
          </cell>
          <cell r="AC450">
            <v>0</v>
          </cell>
          <cell r="AD450">
            <v>0</v>
          </cell>
          <cell r="AK450">
            <v>0</v>
          </cell>
          <cell r="AL450">
            <v>2</v>
          </cell>
        </row>
        <row r="451">
          <cell r="P451">
            <v>0</v>
          </cell>
          <cell r="X451">
            <v>0</v>
          </cell>
          <cell r="Y451">
            <v>0</v>
          </cell>
          <cell r="AC451">
            <v>0</v>
          </cell>
          <cell r="AD451">
            <v>0</v>
          </cell>
          <cell r="AK451">
            <v>0</v>
          </cell>
          <cell r="AL451">
            <v>0</v>
          </cell>
        </row>
      </sheetData>
      <sheetData sheetId="21" refreshError="1">
        <row r="16">
          <cell r="AP16" t="str">
            <v>ЗАТВЕРДЖУЮ</v>
          </cell>
        </row>
        <row r="17">
          <cell r="AP17" t="str">
            <v>ГОЛОВА ПРАЛІННЯ АК КЕ</v>
          </cell>
        </row>
        <row r="25">
          <cell r="F25">
            <v>3635</v>
          </cell>
          <cell r="G25">
            <v>850</v>
          </cell>
          <cell r="H25">
            <v>2785</v>
          </cell>
          <cell r="P25">
            <v>848.2</v>
          </cell>
          <cell r="Q25">
            <v>0</v>
          </cell>
          <cell r="R25">
            <v>0</v>
          </cell>
          <cell r="S25">
            <v>5175.2666666666664</v>
          </cell>
          <cell r="T25">
            <v>4014.72</v>
          </cell>
          <cell r="U25">
            <v>1160.5466666666666</v>
          </cell>
          <cell r="V25">
            <v>0</v>
          </cell>
          <cell r="W25">
            <v>0</v>
          </cell>
          <cell r="X25">
            <v>1527.3</v>
          </cell>
          <cell r="Y25">
            <v>642</v>
          </cell>
          <cell r="Z25">
            <v>885.3</v>
          </cell>
          <cell r="AA25">
            <v>0</v>
          </cell>
          <cell r="AB25">
            <v>0</v>
          </cell>
          <cell r="AC25">
            <v>518.86666666666667</v>
          </cell>
          <cell r="AD25">
            <v>210</v>
          </cell>
          <cell r="AE25">
            <v>308.86666666666667</v>
          </cell>
          <cell r="AF25">
            <v>1768</v>
          </cell>
          <cell r="AG25">
            <v>1384</v>
          </cell>
          <cell r="AH25">
            <v>384</v>
          </cell>
          <cell r="AJ25">
            <v>0</v>
          </cell>
          <cell r="AK25">
            <v>13885.633333333335</v>
          </cell>
          <cell r="AL25">
            <v>3102.2</v>
          </cell>
          <cell r="AM25">
            <v>10783.433333333334</v>
          </cell>
          <cell r="AN25">
            <v>10783.433333333332</v>
          </cell>
          <cell r="AO25">
            <v>852</v>
          </cell>
          <cell r="AP25">
            <v>2954</v>
          </cell>
          <cell r="AQ25">
            <v>2250.1999999999998</v>
          </cell>
          <cell r="AR25">
            <v>7829.4333333333343</v>
          </cell>
        </row>
        <row r="30">
          <cell r="P30" t="str">
            <v>ВІДХ.</v>
          </cell>
          <cell r="Q30" t="str">
            <v>КТМ ПЛАН</v>
          </cell>
          <cell r="R30" t="str">
            <v>ЗВІТ</v>
          </cell>
          <cell r="S30" t="str">
            <v>ВІДХ.</v>
          </cell>
          <cell r="T30" t="str">
            <v>ТЕЦ-5   ПЛАН</v>
          </cell>
          <cell r="U30" t="str">
            <v>Е/Е</v>
          </cell>
          <cell r="V30" t="str">
            <v xml:space="preserve"> Т/Е</v>
          </cell>
          <cell r="W30" t="str">
            <v>ЗВІТ</v>
          </cell>
          <cell r="X30" t="str">
            <v>ВІДХ.</v>
          </cell>
          <cell r="Y30" t="str">
            <v>ТЕЦ-6  ПЛАН</v>
          </cell>
          <cell r="Z30" t="str">
            <v>Е/Е</v>
          </cell>
          <cell r="AA30" t="str">
            <v xml:space="preserve"> Т/Е</v>
          </cell>
          <cell r="AB30" t="str">
            <v>ЗВІТ</v>
          </cell>
          <cell r="AC30" t="str">
            <v>ВІДХ.</v>
          </cell>
          <cell r="AD30" t="str">
            <v>ТРМ ВСЬОГО ПЛАН</v>
          </cell>
          <cell r="AE30" t="str">
            <v>ТРМ АК ПЛАН</v>
          </cell>
          <cell r="AF30" t="str">
            <v>ТРМ СТОР  ПЛАН</v>
          </cell>
          <cell r="AG30" t="str">
            <v>ТРМ ВСЬОГО ЗВІТ</v>
          </cell>
          <cell r="AH30" t="str">
            <v>ТРМ АК ЗВІТ</v>
          </cell>
          <cell r="AI30" t="str">
            <v>ТРМ СТОР  ЗВІТ</v>
          </cell>
          <cell r="AJ30" t="str">
            <v>відх всього</v>
          </cell>
          <cell r="AK30" t="str">
            <v>Е/Е</v>
          </cell>
          <cell r="AL30" t="str">
            <v xml:space="preserve"> Т/Е</v>
          </cell>
          <cell r="AN30" t="str">
            <v>ДОП.ВИР. ПЛАН</v>
          </cell>
          <cell r="AO30" t="str">
            <v>ЗВІТ</v>
          </cell>
          <cell r="AP30" t="str">
            <v>АК КЕ  ПЛАН</v>
          </cell>
          <cell r="AQ30" t="str">
            <v xml:space="preserve"> Е/Е</v>
          </cell>
          <cell r="AR30" t="str">
            <v xml:space="preserve"> Т/Е</v>
          </cell>
        </row>
        <row r="31">
          <cell r="P31" t="str">
            <v>+</v>
          </cell>
          <cell r="S31" t="str">
            <v>-</v>
          </cell>
          <cell r="U31">
            <v>330</v>
          </cell>
          <cell r="Z31">
            <v>298</v>
          </cell>
          <cell r="AF31" t="str">
            <v>+</v>
          </cell>
          <cell r="AQ31">
            <v>628</v>
          </cell>
        </row>
        <row r="32">
          <cell r="Q32" t="str">
            <v>КТМ</v>
          </cell>
          <cell r="U32">
            <v>291.85000000000002</v>
          </cell>
          <cell r="V32" t="str">
            <v xml:space="preserve">ТЕЦ-5 </v>
          </cell>
          <cell r="Z32">
            <v>268.14999999999998</v>
          </cell>
          <cell r="AA32" t="str">
            <v xml:space="preserve">ТЕЦ-6 </v>
          </cell>
          <cell r="AQ32">
            <v>560</v>
          </cell>
        </row>
        <row r="33">
          <cell r="AQ33">
            <v>0</v>
          </cell>
        </row>
        <row r="34">
          <cell r="F34" t="str">
            <v>ВИКОН.ДИР.</v>
          </cell>
          <cell r="G34" t="str">
            <v>Е/Е</v>
          </cell>
          <cell r="H34" t="str">
            <v xml:space="preserve"> Т/Е</v>
          </cell>
          <cell r="P34" t="str">
            <v xml:space="preserve">КМ </v>
          </cell>
          <cell r="S34" t="str">
            <v xml:space="preserve">ТМ </v>
          </cell>
          <cell r="T34" t="str">
            <v>ВИРОБН</v>
          </cell>
          <cell r="U34" t="str">
            <v>ПЕРЕД</v>
          </cell>
          <cell r="X34" t="str">
            <v>ТЕЦ-5 ВСЬОГО</v>
          </cell>
          <cell r="Y34" t="str">
            <v>Е/Е</v>
          </cell>
          <cell r="Z34" t="str">
            <v xml:space="preserve"> Т/Е</v>
          </cell>
          <cell r="AC34" t="str">
            <v>ТЕЦ-6 ВСЬОГО</v>
          </cell>
          <cell r="AD34" t="str">
            <v>Е/Е</v>
          </cell>
          <cell r="AE34" t="str">
            <v xml:space="preserve"> Т/Е</v>
          </cell>
          <cell r="AF34" t="str">
            <v>ТРМ ВСЬОГО</v>
          </cell>
          <cell r="AG34" t="str">
            <v>ТРМ  АК КЕ</v>
          </cell>
          <cell r="AH34" t="str">
            <v>ТРМ СТОР</v>
          </cell>
          <cell r="AJ34" t="str">
            <v>ДОП.ВИР. СТ.ОРГ.</v>
          </cell>
          <cell r="AK34" t="str">
            <v>АК КЕ ВСЬОГО</v>
          </cell>
          <cell r="AL34" t="str">
            <v xml:space="preserve"> Е/Е</v>
          </cell>
          <cell r="AM34" t="str">
            <v xml:space="preserve"> Т/Е</v>
          </cell>
          <cell r="AO34" t="str">
            <v>СТАНЦІї ЕЛЕКТРО</v>
          </cell>
          <cell r="AP34" t="str">
            <v>СТАНЦІІ ТЕПЛОВІ</v>
          </cell>
          <cell r="AQ34" t="str">
            <v>МЕРЕЖІ ЕЛЕКТРО</v>
          </cell>
          <cell r="AR34" t="str">
            <v>МЕРЕЖІ ТЕПЛОВІ</v>
          </cell>
        </row>
        <row r="35">
          <cell r="AL35">
            <v>395</v>
          </cell>
          <cell r="AQ35">
            <v>32</v>
          </cell>
        </row>
        <row r="36">
          <cell r="AL36">
            <v>336</v>
          </cell>
          <cell r="AQ36">
            <v>0</v>
          </cell>
        </row>
        <row r="37">
          <cell r="AL37">
            <v>0</v>
          </cell>
          <cell r="AQ37">
            <v>500</v>
          </cell>
        </row>
        <row r="38">
          <cell r="AQ38">
            <v>468</v>
          </cell>
        </row>
        <row r="39">
          <cell r="P39">
            <v>-347.57072727272862</v>
          </cell>
          <cell r="Q39">
            <v>22108.007454545455</v>
          </cell>
          <cell r="R39">
            <v>23576</v>
          </cell>
          <cell r="S39">
            <v>1467.9925454545446</v>
          </cell>
          <cell r="T39">
            <v>6545.5823636363884</v>
          </cell>
          <cell r="W39">
            <v>8380</v>
          </cell>
          <cell r="X39">
            <v>1834.4176363636116</v>
          </cell>
          <cell r="Y39">
            <v>3583.0152727272871</v>
          </cell>
          <cell r="Z39">
            <v>1208</v>
          </cell>
          <cell r="AA39">
            <v>2300.067272727274</v>
          </cell>
          <cell r="AB39">
            <v>5452</v>
          </cell>
          <cell r="AC39">
            <v>1868.9847272727129</v>
          </cell>
          <cell r="AD39">
            <v>11439.317757575758</v>
          </cell>
          <cell r="AG39">
            <v>8513</v>
          </cell>
          <cell r="AH39">
            <v>6481</v>
          </cell>
          <cell r="AI39">
            <v>2032</v>
          </cell>
          <cell r="AJ39">
            <v>-2926.3177575757582</v>
          </cell>
          <cell r="AL39">
            <v>0</v>
          </cell>
          <cell r="AN39" t="e">
            <v>#REF!</v>
          </cell>
        </row>
        <row r="40">
          <cell r="AL40">
            <v>0</v>
          </cell>
        </row>
        <row r="41">
          <cell r="Q41">
            <v>5435.727272727273</v>
          </cell>
          <cell r="T41">
            <v>2142.727272727273</v>
          </cell>
          <cell r="U41">
            <v>846</v>
          </cell>
          <cell r="V41">
            <v>1296.7272727272727</v>
          </cell>
          <cell r="Y41">
            <v>1732.7272727272727</v>
          </cell>
          <cell r="Z41">
            <v>647</v>
          </cell>
          <cell r="AA41">
            <v>1085.7272727272727</v>
          </cell>
          <cell r="AE41">
            <v>4482.6363636363631</v>
          </cell>
          <cell r="AG41">
            <v>4464</v>
          </cell>
          <cell r="AH41">
            <v>3202</v>
          </cell>
          <cell r="AL41">
            <v>395.6</v>
          </cell>
          <cell r="AN41" t="e">
            <v>#REF!</v>
          </cell>
          <cell r="AR41">
            <v>2382.4545454545455</v>
          </cell>
        </row>
        <row r="42">
          <cell r="P42">
            <v>0</v>
          </cell>
          <cell r="Q42">
            <v>970</v>
          </cell>
          <cell r="V42">
            <v>750</v>
          </cell>
          <cell r="AA42">
            <v>590</v>
          </cell>
          <cell r="AL42">
            <v>395.6</v>
          </cell>
          <cell r="AR42">
            <v>2095</v>
          </cell>
        </row>
        <row r="43">
          <cell r="AM43">
            <v>1580</v>
          </cell>
        </row>
        <row r="44">
          <cell r="AM44">
            <v>0</v>
          </cell>
        </row>
        <row r="45">
          <cell r="AM45">
            <v>1580</v>
          </cell>
        </row>
        <row r="46">
          <cell r="F46">
            <v>9772.2999999999993</v>
          </cell>
          <cell r="P46">
            <v>4488.6499999999996</v>
          </cell>
          <cell r="Q46">
            <v>1683.0160000000001</v>
          </cell>
          <cell r="R46">
            <v>2125</v>
          </cell>
          <cell r="S46">
            <v>7346.4866666666676</v>
          </cell>
          <cell r="T46">
            <v>5021.7877999999982</v>
          </cell>
          <cell r="U46">
            <v>2888.6988666666671</v>
          </cell>
          <cell r="V46">
            <v>264.488</v>
          </cell>
          <cell r="W46">
            <v>431</v>
          </cell>
          <cell r="X46">
            <v>4384.8755454545462</v>
          </cell>
          <cell r="Y46">
            <v>522.74400000000003</v>
          </cell>
          <cell r="Z46">
            <v>197</v>
          </cell>
          <cell r="AA46">
            <v>325.74400000000003</v>
          </cell>
          <cell r="AB46">
            <v>400</v>
          </cell>
          <cell r="AC46">
            <v>1635.8175757575736</v>
          </cell>
          <cell r="AD46">
            <v>998.3413333333333</v>
          </cell>
          <cell r="AE46">
            <v>844.68000000000006</v>
          </cell>
          <cell r="AF46">
            <v>4864.9509090909087</v>
          </cell>
          <cell r="AG46">
            <v>4394</v>
          </cell>
          <cell r="AH46">
            <v>470.95090909090914</v>
          </cell>
          <cell r="AI46">
            <v>134</v>
          </cell>
          <cell r="AJ46">
            <v>88.658666666666704</v>
          </cell>
          <cell r="AN46">
            <v>0</v>
          </cell>
          <cell r="AP46">
            <v>6000.3919999999998</v>
          </cell>
          <cell r="AQ46">
            <v>2219.1680000000001</v>
          </cell>
          <cell r="AR46">
            <v>3781.2239999999997</v>
          </cell>
        </row>
        <row r="47">
          <cell r="F47">
            <v>0.8</v>
          </cell>
          <cell r="Q47">
            <v>1473.1853333333333</v>
          </cell>
          <cell r="T47">
            <v>145.25866666666667</v>
          </cell>
          <cell r="U47">
            <v>53</v>
          </cell>
          <cell r="V47">
            <v>92.25866666666667</v>
          </cell>
          <cell r="Y47">
            <v>100.22533333333334</v>
          </cell>
          <cell r="Z47">
            <v>38</v>
          </cell>
          <cell r="AA47">
            <v>62.225333333333339</v>
          </cell>
          <cell r="AC47">
            <v>-100.22533333333334</v>
          </cell>
          <cell r="AD47">
            <v>698.17071999999996</v>
          </cell>
          <cell r="AE47">
            <v>625.88250014266646</v>
          </cell>
          <cell r="AP47">
            <v>2344.551833476</v>
          </cell>
        </row>
        <row r="48">
          <cell r="Q48">
            <v>0</v>
          </cell>
          <cell r="T48">
            <v>95.642666666666656</v>
          </cell>
          <cell r="U48">
            <v>39</v>
          </cell>
          <cell r="V48">
            <v>56.642666666666656</v>
          </cell>
          <cell r="Y48">
            <v>206.52799999999999</v>
          </cell>
          <cell r="Z48">
            <v>80</v>
          </cell>
          <cell r="AA48">
            <v>126.52799999999999</v>
          </cell>
          <cell r="AC48">
            <v>-206.52799999999999</v>
          </cell>
          <cell r="AD48">
            <v>0</v>
          </cell>
          <cell r="AE48">
            <v>0</v>
          </cell>
          <cell r="AP48">
            <v>302.17066666666665</v>
          </cell>
        </row>
        <row r="49">
          <cell r="F49">
            <v>783</v>
          </cell>
          <cell r="G49">
            <v>183</v>
          </cell>
          <cell r="H49">
            <v>600</v>
          </cell>
          <cell r="P49">
            <v>304</v>
          </cell>
          <cell r="Q49">
            <v>113.33333333333334</v>
          </cell>
          <cell r="S49">
            <v>1332</v>
          </cell>
          <cell r="T49">
            <v>666</v>
          </cell>
          <cell r="U49">
            <v>666</v>
          </cell>
          <cell r="V49">
            <v>26.626666666666665</v>
          </cell>
          <cell r="X49">
            <v>543</v>
          </cell>
          <cell r="Y49">
            <v>228</v>
          </cell>
          <cell r="Z49">
            <v>315</v>
          </cell>
          <cell r="AA49">
            <v>40.784000000000006</v>
          </cell>
          <cell r="AC49">
            <v>200</v>
          </cell>
          <cell r="AD49">
            <v>81</v>
          </cell>
          <cell r="AE49">
            <v>119</v>
          </cell>
          <cell r="AF49">
            <v>536</v>
          </cell>
          <cell r="AG49">
            <v>500</v>
          </cell>
          <cell r="AH49">
            <v>36</v>
          </cell>
          <cell r="AK49">
            <v>3853</v>
          </cell>
          <cell r="AL49">
            <v>967</v>
          </cell>
          <cell r="AM49">
            <v>2886</v>
          </cell>
          <cell r="AN49">
            <v>2886</v>
          </cell>
          <cell r="AO49">
            <v>309</v>
          </cell>
          <cell r="AP49">
            <v>887</v>
          </cell>
          <cell r="AQ49">
            <v>658</v>
          </cell>
          <cell r="AR49">
            <v>1999</v>
          </cell>
        </row>
        <row r="50">
          <cell r="F50">
            <v>216</v>
          </cell>
          <cell r="G50">
            <v>51</v>
          </cell>
          <cell r="H50">
            <v>165</v>
          </cell>
          <cell r="P50">
            <v>210</v>
          </cell>
          <cell r="Q50">
            <v>1194.9680000000001</v>
          </cell>
          <cell r="R50">
            <v>1386</v>
          </cell>
          <cell r="S50">
            <v>730</v>
          </cell>
          <cell r="T50">
            <v>2642.7440000000001</v>
          </cell>
          <cell r="U50">
            <v>1031</v>
          </cell>
          <cell r="V50">
            <v>1611.7440000000001</v>
          </cell>
          <cell r="W50">
            <v>2636</v>
          </cell>
          <cell r="X50">
            <v>55</v>
          </cell>
          <cell r="Y50">
            <v>23</v>
          </cell>
          <cell r="Z50">
            <v>32</v>
          </cell>
          <cell r="AA50">
            <v>148.624</v>
          </cell>
          <cell r="AB50">
            <v>292</v>
          </cell>
          <cell r="AC50">
            <v>90</v>
          </cell>
          <cell r="AD50">
            <v>37</v>
          </cell>
          <cell r="AE50">
            <v>53</v>
          </cell>
          <cell r="AF50">
            <v>495</v>
          </cell>
          <cell r="AG50">
            <v>460</v>
          </cell>
          <cell r="AH50">
            <v>35</v>
          </cell>
          <cell r="AI50">
            <v>56</v>
          </cell>
          <cell r="AJ50">
            <v>-158.35733333333337</v>
          </cell>
          <cell r="AK50">
            <v>1812</v>
          </cell>
          <cell r="AL50">
            <v>352</v>
          </cell>
          <cell r="AM50">
            <v>1460</v>
          </cell>
          <cell r="AN50">
            <v>1460</v>
          </cell>
          <cell r="AP50">
            <v>4507.7466666666669</v>
          </cell>
          <cell r="AQ50">
            <v>1218.424</v>
          </cell>
          <cell r="AR50">
            <v>3289.3226666666669</v>
          </cell>
        </row>
        <row r="51">
          <cell r="G51">
            <v>0</v>
          </cell>
          <cell r="P51">
            <v>0</v>
          </cell>
          <cell r="Q51">
            <v>60.8</v>
          </cell>
          <cell r="R51">
            <v>54</v>
          </cell>
          <cell r="S51">
            <v>-6.7999999999999972</v>
          </cell>
          <cell r="T51">
            <v>2406.6</v>
          </cell>
          <cell r="U51">
            <v>943</v>
          </cell>
          <cell r="V51">
            <v>1463.6</v>
          </cell>
          <cell r="W51">
            <v>2407</v>
          </cell>
          <cell r="X51">
            <v>142</v>
          </cell>
          <cell r="Y51">
            <v>60</v>
          </cell>
          <cell r="Z51">
            <v>82</v>
          </cell>
          <cell r="AA51">
            <v>23.200000000000003</v>
          </cell>
          <cell r="AB51">
            <v>20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142</v>
          </cell>
          <cell r="AL51">
            <v>60</v>
          </cell>
          <cell r="AM51">
            <v>82</v>
          </cell>
          <cell r="AN51">
            <v>82</v>
          </cell>
          <cell r="AP51">
            <v>2505.6</v>
          </cell>
          <cell r="AQ51">
            <v>958</v>
          </cell>
          <cell r="AR51">
            <v>1547.6</v>
          </cell>
        </row>
        <row r="52">
          <cell r="F52">
            <v>565</v>
          </cell>
          <cell r="G52">
            <v>132</v>
          </cell>
          <cell r="H52">
            <v>433</v>
          </cell>
          <cell r="P52">
            <v>64</v>
          </cell>
          <cell r="Q52">
            <v>54080</v>
          </cell>
          <cell r="R52">
            <v>61402</v>
          </cell>
          <cell r="S52">
            <v>21</v>
          </cell>
          <cell r="T52">
            <v>109560</v>
          </cell>
          <cell r="U52">
            <v>66108.347560975613</v>
          </cell>
          <cell r="V52">
            <v>43451.652439024387</v>
          </cell>
          <cell r="W52">
            <v>93632</v>
          </cell>
          <cell r="X52">
            <v>50</v>
          </cell>
          <cell r="Y52">
            <v>21</v>
          </cell>
          <cell r="Z52">
            <v>29</v>
          </cell>
          <cell r="AA52">
            <v>38582.249838047945</v>
          </cell>
          <cell r="AB52">
            <v>76301</v>
          </cell>
          <cell r="AC52">
            <v>66</v>
          </cell>
          <cell r="AD52">
            <v>27</v>
          </cell>
          <cell r="AE52">
            <v>39</v>
          </cell>
          <cell r="AF52">
            <v>38</v>
          </cell>
          <cell r="AG52">
            <v>38</v>
          </cell>
          <cell r="AH52">
            <v>0</v>
          </cell>
          <cell r="AI52">
            <v>0</v>
          </cell>
          <cell r="AJ52">
            <v>0</v>
          </cell>
          <cell r="AK52">
            <v>927</v>
          </cell>
          <cell r="AL52">
            <v>367</v>
          </cell>
          <cell r="AM52">
            <v>560</v>
          </cell>
          <cell r="AN52">
            <v>560</v>
          </cell>
          <cell r="AP52">
            <v>253968</v>
          </cell>
          <cell r="AQ52">
            <v>117854.09772292766</v>
          </cell>
          <cell r="AR52">
            <v>136113.90227707234</v>
          </cell>
        </row>
        <row r="53">
          <cell r="F53">
            <v>1</v>
          </cell>
          <cell r="G53">
            <v>0</v>
          </cell>
          <cell r="H53">
            <v>1</v>
          </cell>
          <cell r="P53">
            <v>56.333333333333336</v>
          </cell>
          <cell r="Q53">
            <v>54080</v>
          </cell>
          <cell r="R53">
            <v>61402</v>
          </cell>
          <cell r="S53">
            <v>929</v>
          </cell>
          <cell r="T53">
            <v>724.62</v>
          </cell>
          <cell r="U53">
            <v>204.38</v>
          </cell>
          <cell r="V53">
            <v>43451.652439024387</v>
          </cell>
          <cell r="W53">
            <v>93632</v>
          </cell>
          <cell r="X53">
            <v>783</v>
          </cell>
          <cell r="Y53">
            <v>329</v>
          </cell>
          <cell r="Z53">
            <v>454</v>
          </cell>
          <cell r="AA53">
            <v>38582.249838047945</v>
          </cell>
          <cell r="AB53">
            <v>46301</v>
          </cell>
          <cell r="AC53">
            <v>187.33333333333331</v>
          </cell>
          <cell r="AD53">
            <v>76</v>
          </cell>
          <cell r="AE53">
            <v>111.33333333333331</v>
          </cell>
          <cell r="AF53">
            <v>449</v>
          </cell>
          <cell r="AG53">
            <v>400</v>
          </cell>
          <cell r="AH53">
            <v>49</v>
          </cell>
          <cell r="AI53">
            <v>0</v>
          </cell>
          <cell r="AJ53">
            <v>0</v>
          </cell>
          <cell r="AK53">
            <v>2356.666666666667</v>
          </cell>
          <cell r="AL53">
            <v>461.33333333333331</v>
          </cell>
          <cell r="AM53">
            <v>1895.3333333333337</v>
          </cell>
          <cell r="AN53">
            <v>1895.3333333333333</v>
          </cell>
          <cell r="AO53">
            <v>405</v>
          </cell>
          <cell r="AP53">
            <v>881</v>
          </cell>
          <cell r="AQ53">
            <v>56.333333333333314</v>
          </cell>
          <cell r="AR53">
            <v>1014.3333333333337</v>
          </cell>
        </row>
        <row r="54">
          <cell r="F54">
            <v>0</v>
          </cell>
          <cell r="G54">
            <v>0</v>
          </cell>
          <cell r="H54">
            <v>0</v>
          </cell>
          <cell r="P54">
            <v>0</v>
          </cell>
          <cell r="Q54">
            <v>0</v>
          </cell>
          <cell r="S54">
            <v>13.666666666666666</v>
          </cell>
          <cell r="T54">
            <v>13.666666666666666</v>
          </cell>
          <cell r="U54">
            <v>0</v>
          </cell>
          <cell r="X54">
            <v>623</v>
          </cell>
          <cell r="Y54">
            <v>262</v>
          </cell>
          <cell r="Z54">
            <v>361</v>
          </cell>
          <cell r="AA54">
            <v>0</v>
          </cell>
          <cell r="AC54">
            <v>13.333333333333334</v>
          </cell>
          <cell r="AD54">
            <v>5</v>
          </cell>
          <cell r="AE54">
            <v>8.3333333333333339</v>
          </cell>
          <cell r="AF54">
            <v>0</v>
          </cell>
          <cell r="AH54">
            <v>0</v>
          </cell>
          <cell r="AK54">
            <v>650</v>
          </cell>
          <cell r="AL54">
            <v>267</v>
          </cell>
          <cell r="AM54">
            <v>383</v>
          </cell>
          <cell r="AN54">
            <v>383</v>
          </cell>
          <cell r="AO54">
            <v>267</v>
          </cell>
          <cell r="AP54">
            <v>374</v>
          </cell>
          <cell r="AQ54">
            <v>0</v>
          </cell>
          <cell r="AR54">
            <v>9</v>
          </cell>
        </row>
        <row r="55">
          <cell r="F55">
            <v>0</v>
          </cell>
          <cell r="G55">
            <v>0</v>
          </cell>
          <cell r="H55">
            <v>0</v>
          </cell>
          <cell r="P55">
            <v>-17.336000000000013</v>
          </cell>
          <cell r="Q55">
            <v>9035.0240000000013</v>
          </cell>
          <cell r="R55">
            <v>8493</v>
          </cell>
          <cell r="S55">
            <v>21522</v>
          </cell>
          <cell r="T55">
            <v>21522</v>
          </cell>
          <cell r="U55">
            <v>0</v>
          </cell>
          <cell r="V55">
            <v>0</v>
          </cell>
          <cell r="X55">
            <v>25680</v>
          </cell>
          <cell r="Y55">
            <v>10797</v>
          </cell>
          <cell r="Z55">
            <v>14883</v>
          </cell>
          <cell r="AA55">
            <v>0</v>
          </cell>
          <cell r="AB55">
            <v>0</v>
          </cell>
          <cell r="AC55">
            <v>22580</v>
          </cell>
          <cell r="AD55">
            <v>9180</v>
          </cell>
          <cell r="AE55">
            <v>13400</v>
          </cell>
          <cell r="AF55">
            <v>1242.3679999999999</v>
          </cell>
          <cell r="AG55">
            <v>809</v>
          </cell>
          <cell r="AH55">
            <v>0</v>
          </cell>
          <cell r="AI55">
            <v>1225</v>
          </cell>
          <cell r="AJ55">
            <v>-1430.04</v>
          </cell>
          <cell r="AK55">
            <v>69782</v>
          </cell>
          <cell r="AL55">
            <v>19977</v>
          </cell>
          <cell r="AM55">
            <v>49805</v>
          </cell>
          <cell r="AN55">
            <v>49805</v>
          </cell>
          <cell r="AO55">
            <v>19977</v>
          </cell>
          <cell r="AP55">
            <v>49805</v>
          </cell>
          <cell r="AQ55">
            <v>0</v>
          </cell>
          <cell r="AR55">
            <v>0</v>
          </cell>
        </row>
        <row r="56">
          <cell r="F56">
            <v>0</v>
          </cell>
          <cell r="G56">
            <v>0</v>
          </cell>
          <cell r="H56">
            <v>0</v>
          </cell>
          <cell r="P56">
            <v>0</v>
          </cell>
          <cell r="Q56">
            <v>3026</v>
          </cell>
          <cell r="R56">
            <v>2369</v>
          </cell>
          <cell r="S56">
            <v>21522</v>
          </cell>
          <cell r="T56">
            <v>21522</v>
          </cell>
          <cell r="U56">
            <v>0</v>
          </cell>
          <cell r="V56">
            <v>582.72727272727275</v>
          </cell>
          <cell r="W56">
            <v>745</v>
          </cell>
          <cell r="X56">
            <v>25680</v>
          </cell>
          <cell r="Y56">
            <v>10797</v>
          </cell>
          <cell r="Z56">
            <v>14883</v>
          </cell>
          <cell r="AA56">
            <v>517.72727272727275</v>
          </cell>
          <cell r="AB56">
            <v>662</v>
          </cell>
          <cell r="AC56">
            <v>22580</v>
          </cell>
          <cell r="AD56">
            <v>9180</v>
          </cell>
          <cell r="AE56">
            <v>13400</v>
          </cell>
          <cell r="AF56">
            <v>0</v>
          </cell>
          <cell r="AG56">
            <v>0</v>
          </cell>
          <cell r="AH56">
            <v>0</v>
          </cell>
          <cell r="AI56">
            <v>306</v>
          </cell>
          <cell r="AJ56">
            <v>-704.5454545454545</v>
          </cell>
          <cell r="AK56">
            <v>69782</v>
          </cell>
          <cell r="AL56">
            <v>19977</v>
          </cell>
          <cell r="AM56">
            <v>49805</v>
          </cell>
          <cell r="AN56">
            <v>49805</v>
          </cell>
          <cell r="AO56">
            <v>19977</v>
          </cell>
          <cell r="AP56">
            <v>49805</v>
          </cell>
          <cell r="AQ56">
            <v>0</v>
          </cell>
          <cell r="AR56">
            <v>0</v>
          </cell>
        </row>
        <row r="57">
          <cell r="F57">
            <v>0</v>
          </cell>
          <cell r="G57">
            <v>0</v>
          </cell>
          <cell r="H57">
            <v>0</v>
          </cell>
          <cell r="P57">
            <v>-16</v>
          </cell>
          <cell r="Q57">
            <v>166</v>
          </cell>
          <cell r="R57">
            <v>129</v>
          </cell>
          <cell r="S57">
            <v>-37</v>
          </cell>
          <cell r="T57">
            <v>0</v>
          </cell>
          <cell r="U57">
            <v>0</v>
          </cell>
          <cell r="V57">
            <v>31</v>
          </cell>
          <cell r="W57">
            <v>39</v>
          </cell>
          <cell r="X57">
            <v>-14</v>
          </cell>
          <cell r="Y57">
            <v>45</v>
          </cell>
          <cell r="Z57">
            <v>17</v>
          </cell>
          <cell r="AA57">
            <v>28</v>
          </cell>
          <cell r="AB57">
            <v>35</v>
          </cell>
          <cell r="AC57">
            <v>-10</v>
          </cell>
          <cell r="AD57">
            <v>180</v>
          </cell>
          <cell r="AE57">
            <v>165</v>
          </cell>
          <cell r="AF57">
            <v>0</v>
          </cell>
          <cell r="AG57">
            <v>136</v>
          </cell>
          <cell r="AH57">
            <v>0</v>
          </cell>
          <cell r="AI57">
            <v>18</v>
          </cell>
          <cell r="AJ57">
            <v>-44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P57">
            <v>0</v>
          </cell>
          <cell r="AQ57">
            <v>169</v>
          </cell>
          <cell r="AR57">
            <v>438</v>
          </cell>
        </row>
        <row r="58">
          <cell r="F58">
            <v>7</v>
          </cell>
          <cell r="G58">
            <v>0</v>
          </cell>
          <cell r="H58">
            <v>0</v>
          </cell>
          <cell r="P58">
            <v>62.666666666666664</v>
          </cell>
          <cell r="Q58">
            <v>968</v>
          </cell>
          <cell r="R58">
            <v>610</v>
          </cell>
          <cell r="S58">
            <v>2524</v>
          </cell>
          <cell r="T58">
            <v>2524</v>
          </cell>
          <cell r="U58">
            <v>0</v>
          </cell>
          <cell r="V58">
            <v>186</v>
          </cell>
          <cell r="W58">
            <v>229</v>
          </cell>
          <cell r="X58">
            <v>0</v>
          </cell>
          <cell r="Y58">
            <v>0</v>
          </cell>
          <cell r="Z58">
            <v>0</v>
          </cell>
          <cell r="AA58">
            <v>165</v>
          </cell>
          <cell r="AB58">
            <v>205</v>
          </cell>
          <cell r="AC58">
            <v>0</v>
          </cell>
          <cell r="AD58">
            <v>0</v>
          </cell>
          <cell r="AE58">
            <v>0</v>
          </cell>
          <cell r="AF58">
            <v>306</v>
          </cell>
          <cell r="AG58">
            <v>106</v>
          </cell>
          <cell r="AH58">
            <v>200</v>
          </cell>
          <cell r="AI58">
            <v>103</v>
          </cell>
          <cell r="AJ58">
            <v>-253</v>
          </cell>
          <cell r="AK58">
            <v>2692.6666666666665</v>
          </cell>
          <cell r="AL58">
            <v>62.666666666666664</v>
          </cell>
          <cell r="AM58">
            <v>2630</v>
          </cell>
          <cell r="AN58">
            <v>2630</v>
          </cell>
          <cell r="AO58">
            <v>0</v>
          </cell>
          <cell r="AP58">
            <v>858</v>
          </cell>
          <cell r="AQ58">
            <v>62.666666666666664</v>
          </cell>
          <cell r="AR58">
            <v>1772</v>
          </cell>
        </row>
        <row r="59">
          <cell r="F59">
            <v>539.29999999999995</v>
          </cell>
          <cell r="G59">
            <v>126</v>
          </cell>
          <cell r="H59">
            <v>413.29999999999995</v>
          </cell>
          <cell r="P59">
            <v>634.45000000000005</v>
          </cell>
          <cell r="Q59">
            <v>0</v>
          </cell>
          <cell r="S59">
            <v>979.22</v>
          </cell>
          <cell r="T59">
            <v>479.81779999999998</v>
          </cell>
          <cell r="U59">
            <v>499.40220000000005</v>
          </cell>
          <cell r="V59">
            <v>0</v>
          </cell>
          <cell r="X59">
            <v>300.57554545454542</v>
          </cell>
          <cell r="Y59">
            <v>126</v>
          </cell>
          <cell r="Z59">
            <v>174.57554545454542</v>
          </cell>
          <cell r="AA59">
            <v>0</v>
          </cell>
          <cell r="AC59">
            <v>370.95090909090908</v>
          </cell>
          <cell r="AD59">
            <v>151</v>
          </cell>
          <cell r="AE59">
            <v>219.95090909090908</v>
          </cell>
          <cell r="AF59">
            <v>1182.9509090909091</v>
          </cell>
          <cell r="AG59">
            <v>1120</v>
          </cell>
          <cell r="AH59">
            <v>62.950909090909136</v>
          </cell>
          <cell r="AI59">
            <v>0</v>
          </cell>
          <cell r="AJ59">
            <v>0</v>
          </cell>
          <cell r="AK59">
            <v>4311.496454545455</v>
          </cell>
          <cell r="AL59">
            <v>1289.45</v>
          </cell>
          <cell r="AM59">
            <v>3022.0464545454552</v>
          </cell>
          <cell r="AN59">
            <v>3022.0464545454543</v>
          </cell>
          <cell r="AO59">
            <v>277</v>
          </cell>
          <cell r="AP59">
            <v>727</v>
          </cell>
          <cell r="AQ59">
            <v>1012.45</v>
          </cell>
          <cell r="AR59">
            <v>2295.0464545454552</v>
          </cell>
        </row>
        <row r="60">
          <cell r="F60">
            <v>30</v>
          </cell>
          <cell r="G60">
            <v>7</v>
          </cell>
          <cell r="H60">
            <v>23</v>
          </cell>
          <cell r="P60">
            <v>35</v>
          </cell>
          <cell r="Q60">
            <v>4149</v>
          </cell>
          <cell r="R60">
            <v>3886</v>
          </cell>
          <cell r="S60">
            <v>54</v>
          </cell>
          <cell r="T60">
            <v>26</v>
          </cell>
          <cell r="U60">
            <v>27</v>
          </cell>
          <cell r="V60">
            <v>1299</v>
          </cell>
          <cell r="W60">
            <v>2064</v>
          </cell>
          <cell r="X60">
            <v>17</v>
          </cell>
          <cell r="Y60">
            <v>7</v>
          </cell>
          <cell r="Z60">
            <v>10</v>
          </cell>
          <cell r="AA60">
            <v>1383</v>
          </cell>
          <cell r="AB60">
            <v>2209</v>
          </cell>
          <cell r="AC60">
            <v>20</v>
          </cell>
          <cell r="AD60">
            <v>8</v>
          </cell>
          <cell r="AE60">
            <v>12</v>
          </cell>
          <cell r="AF60">
            <v>65</v>
          </cell>
          <cell r="AG60">
            <v>62</v>
          </cell>
          <cell r="AH60">
            <v>3</v>
          </cell>
          <cell r="AI60">
            <v>155</v>
          </cell>
          <cell r="AJ60">
            <v>-84.666666666666742</v>
          </cell>
          <cell r="AK60">
            <v>238</v>
          </cell>
          <cell r="AL60">
            <v>71</v>
          </cell>
          <cell r="AM60">
            <v>167</v>
          </cell>
          <cell r="AN60">
            <v>167</v>
          </cell>
          <cell r="AO60">
            <v>15</v>
          </cell>
          <cell r="AP60">
            <v>34</v>
          </cell>
          <cell r="AQ60">
            <v>56</v>
          </cell>
          <cell r="AR60">
            <v>133</v>
          </cell>
        </row>
        <row r="61">
          <cell r="F61">
            <v>173</v>
          </cell>
          <cell r="G61">
            <v>41</v>
          </cell>
          <cell r="H61">
            <v>132</v>
          </cell>
          <cell r="P61">
            <v>203</v>
          </cell>
          <cell r="Q61">
            <v>0</v>
          </cell>
          <cell r="S61">
            <v>313</v>
          </cell>
          <cell r="T61">
            <v>154</v>
          </cell>
          <cell r="U61">
            <v>160</v>
          </cell>
          <cell r="X61">
            <v>96</v>
          </cell>
          <cell r="Y61">
            <v>40</v>
          </cell>
          <cell r="Z61">
            <v>56</v>
          </cell>
          <cell r="AA61">
            <v>0</v>
          </cell>
          <cell r="AC61">
            <v>119</v>
          </cell>
          <cell r="AD61">
            <v>48</v>
          </cell>
          <cell r="AE61">
            <v>71</v>
          </cell>
          <cell r="AF61">
            <v>379</v>
          </cell>
          <cell r="AG61">
            <v>358</v>
          </cell>
          <cell r="AH61">
            <v>21</v>
          </cell>
          <cell r="AI61">
            <v>0</v>
          </cell>
          <cell r="AJ61">
            <v>0</v>
          </cell>
          <cell r="AK61">
            <v>1380</v>
          </cell>
          <cell r="AL61">
            <v>413</v>
          </cell>
          <cell r="AM61">
            <v>967</v>
          </cell>
          <cell r="AN61">
            <v>967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</row>
        <row r="62">
          <cell r="F62">
            <v>0</v>
          </cell>
          <cell r="G62">
            <v>0</v>
          </cell>
          <cell r="P62">
            <v>0</v>
          </cell>
          <cell r="Q62">
            <v>2962.8939999999998</v>
          </cell>
          <cell r="S62">
            <v>-2962.8939999999998</v>
          </cell>
          <cell r="T62">
            <v>176.47000000000003</v>
          </cell>
          <cell r="U62">
            <v>53</v>
          </cell>
          <cell r="X62">
            <v>0</v>
          </cell>
          <cell r="Y62">
            <v>225.76000000000002</v>
          </cell>
          <cell r="Z62">
            <v>28</v>
          </cell>
          <cell r="AA62">
            <v>197.76000000000002</v>
          </cell>
          <cell r="AC62">
            <v>-225.76000000000002</v>
          </cell>
          <cell r="AD62">
            <v>1009.45</v>
          </cell>
          <cell r="AE62">
            <v>932.45</v>
          </cell>
          <cell r="AF62">
            <v>77</v>
          </cell>
          <cell r="AH62">
            <v>0</v>
          </cell>
          <cell r="AI62">
            <v>0</v>
          </cell>
          <cell r="AJ62">
            <v>-1009.45</v>
          </cell>
          <cell r="AK62">
            <v>0</v>
          </cell>
          <cell r="AN62">
            <v>0</v>
          </cell>
          <cell r="AP62">
            <v>6166.7240000000002</v>
          </cell>
          <cell r="AQ62">
            <v>1784.15</v>
          </cell>
          <cell r="AR62">
            <v>4382.5740000000005</v>
          </cell>
        </row>
        <row r="63">
          <cell r="F63">
            <v>93</v>
          </cell>
          <cell r="G63">
            <v>22</v>
          </cell>
          <cell r="H63">
            <v>71</v>
          </cell>
          <cell r="P63">
            <v>847</v>
          </cell>
          <cell r="Q63">
            <v>0</v>
          </cell>
          <cell r="S63">
            <v>1928</v>
          </cell>
          <cell r="T63">
            <v>308.48</v>
          </cell>
          <cell r="U63">
            <v>1619.52</v>
          </cell>
          <cell r="X63">
            <v>480</v>
          </cell>
          <cell r="Y63">
            <v>202</v>
          </cell>
          <cell r="Z63">
            <v>278</v>
          </cell>
          <cell r="AA63">
            <v>0</v>
          </cell>
          <cell r="AC63">
            <v>527</v>
          </cell>
          <cell r="AD63">
            <v>214</v>
          </cell>
          <cell r="AE63">
            <v>313</v>
          </cell>
          <cell r="AF63">
            <v>653</v>
          </cell>
          <cell r="AG63">
            <v>653</v>
          </cell>
          <cell r="AH63">
            <v>0</v>
          </cell>
          <cell r="AI63">
            <v>0</v>
          </cell>
          <cell r="AJ63">
            <v>0</v>
          </cell>
          <cell r="AK63">
            <v>4552</v>
          </cell>
          <cell r="AL63">
            <v>1305</v>
          </cell>
          <cell r="AM63">
            <v>3247</v>
          </cell>
          <cell r="AN63">
            <v>3247</v>
          </cell>
          <cell r="AO63">
            <v>416</v>
          </cell>
          <cell r="AP63">
            <v>1247</v>
          </cell>
          <cell r="AQ63">
            <v>889</v>
          </cell>
          <cell r="AR63">
            <v>2000</v>
          </cell>
        </row>
        <row r="64">
          <cell r="G64">
            <v>0</v>
          </cell>
          <cell r="P64">
            <v>-167.84999999999991</v>
          </cell>
          <cell r="Q64">
            <v>1186.1060000000002</v>
          </cell>
          <cell r="S64">
            <v>-1186.1060000000002</v>
          </cell>
          <cell r="T64">
            <v>31</v>
          </cell>
          <cell r="U64">
            <v>162</v>
          </cell>
          <cell r="X64">
            <v>-1945.53</v>
          </cell>
          <cell r="Y64">
            <v>1975.24</v>
          </cell>
          <cell r="Z64">
            <v>790</v>
          </cell>
          <cell r="AA64">
            <v>1185.24</v>
          </cell>
          <cell r="AC64">
            <v>-1975.24</v>
          </cell>
          <cell r="AD64">
            <v>716.2166666666667</v>
          </cell>
          <cell r="AE64">
            <v>641.88333333333344</v>
          </cell>
          <cell r="AF64">
            <v>74.333333333333258</v>
          </cell>
          <cell r="AG64">
            <v>1641</v>
          </cell>
          <cell r="AH64">
            <v>0</v>
          </cell>
          <cell r="AI64">
            <v>155</v>
          </cell>
          <cell r="AJ64">
            <v>0</v>
          </cell>
          <cell r="AK64">
            <v>0</v>
          </cell>
          <cell r="AN64">
            <v>0</v>
          </cell>
          <cell r="AO64">
            <v>42</v>
          </cell>
          <cell r="AP64">
            <v>125</v>
          </cell>
          <cell r="AQ64">
            <v>89</v>
          </cell>
          <cell r="AR64">
            <v>200</v>
          </cell>
        </row>
        <row r="65">
          <cell r="F65">
            <v>0</v>
          </cell>
          <cell r="G65">
            <v>0</v>
          </cell>
          <cell r="H65">
            <v>0</v>
          </cell>
          <cell r="P65">
            <v>810</v>
          </cell>
          <cell r="Q65">
            <v>2567.7454545454548</v>
          </cell>
          <cell r="R65">
            <v>2254</v>
          </cell>
          <cell r="S65">
            <v>-474</v>
          </cell>
          <cell r="T65">
            <v>1558.3090909090909</v>
          </cell>
          <cell r="U65">
            <v>591</v>
          </cell>
          <cell r="V65">
            <v>967.30909090909086</v>
          </cell>
          <cell r="W65">
            <v>1557</v>
          </cell>
          <cell r="X65">
            <v>1029</v>
          </cell>
          <cell r="Y65">
            <v>1196.7</v>
          </cell>
          <cell r="Z65">
            <v>400</v>
          </cell>
          <cell r="AA65">
            <v>796.7</v>
          </cell>
          <cell r="AB65">
            <v>1201</v>
          </cell>
          <cell r="AC65">
            <v>-117</v>
          </cell>
          <cell r="AD65">
            <v>1791.7636363636364</v>
          </cell>
          <cell r="AE65">
            <v>1791.7636363636364</v>
          </cell>
          <cell r="AF65">
            <v>266</v>
          </cell>
          <cell r="AG65">
            <v>266</v>
          </cell>
          <cell r="AH65">
            <v>0</v>
          </cell>
          <cell r="AI65">
            <v>0</v>
          </cell>
          <cell r="AJ65">
            <v>154.23636363636365</v>
          </cell>
          <cell r="AK65">
            <v>1538</v>
          </cell>
          <cell r="AL65">
            <v>830</v>
          </cell>
          <cell r="AM65">
            <v>708</v>
          </cell>
          <cell r="AN65">
            <v>-204</v>
          </cell>
          <cell r="AP65">
            <v>-130</v>
          </cell>
          <cell r="AQ65">
            <v>2319.5</v>
          </cell>
          <cell r="AR65">
            <v>6326.7601818181811</v>
          </cell>
        </row>
        <row r="66">
          <cell r="F66">
            <v>0</v>
          </cell>
          <cell r="G66">
            <v>0</v>
          </cell>
          <cell r="P66">
            <v>0</v>
          </cell>
          <cell r="Q66">
            <v>927.72727272727275</v>
          </cell>
          <cell r="R66">
            <v>1097</v>
          </cell>
          <cell r="S66">
            <v>0</v>
          </cell>
          <cell r="T66">
            <v>592</v>
          </cell>
          <cell r="U66">
            <v>231</v>
          </cell>
          <cell r="V66">
            <v>361</v>
          </cell>
          <cell r="W66">
            <v>608</v>
          </cell>
          <cell r="X66">
            <v>0</v>
          </cell>
          <cell r="Y66">
            <v>435</v>
          </cell>
          <cell r="Z66">
            <v>162</v>
          </cell>
          <cell r="AA66">
            <v>273</v>
          </cell>
          <cell r="AB66">
            <v>435</v>
          </cell>
          <cell r="AC66">
            <v>0</v>
          </cell>
          <cell r="AD66">
            <v>0</v>
          </cell>
          <cell r="AE66">
            <v>261.09090909090912</v>
          </cell>
          <cell r="AF66">
            <v>0</v>
          </cell>
          <cell r="AG66">
            <v>318</v>
          </cell>
          <cell r="AH66">
            <v>0</v>
          </cell>
          <cell r="AI66">
            <v>0</v>
          </cell>
          <cell r="AJ66">
            <v>56.909090909090878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P66">
            <v>0</v>
          </cell>
          <cell r="AQ66">
            <v>549</v>
          </cell>
          <cell r="AR66">
            <v>1822.818181818182</v>
          </cell>
        </row>
        <row r="67">
          <cell r="G67">
            <v>0</v>
          </cell>
          <cell r="H67">
            <v>71</v>
          </cell>
          <cell r="P67">
            <v>37</v>
          </cell>
          <cell r="Q67">
            <v>51</v>
          </cell>
          <cell r="R67">
            <v>60</v>
          </cell>
          <cell r="S67">
            <v>2402</v>
          </cell>
          <cell r="T67">
            <v>277.48</v>
          </cell>
          <cell r="U67">
            <v>1457.52</v>
          </cell>
          <cell r="V67">
            <v>20</v>
          </cell>
          <cell r="W67">
            <v>33</v>
          </cell>
          <cell r="X67">
            <v>-549</v>
          </cell>
          <cell r="Y67">
            <v>202</v>
          </cell>
          <cell r="Z67">
            <v>278</v>
          </cell>
          <cell r="AA67">
            <v>15</v>
          </cell>
          <cell r="AB67">
            <v>24</v>
          </cell>
          <cell r="AC67">
            <v>644</v>
          </cell>
          <cell r="AD67">
            <v>214</v>
          </cell>
          <cell r="AE67">
            <v>313</v>
          </cell>
          <cell r="AF67">
            <v>387</v>
          </cell>
          <cell r="AG67">
            <v>387</v>
          </cell>
          <cell r="AH67">
            <v>0</v>
          </cell>
          <cell r="AI67">
            <v>0</v>
          </cell>
          <cell r="AJ67">
            <v>0</v>
          </cell>
          <cell r="AK67">
            <v>2921</v>
          </cell>
          <cell r="AN67">
            <v>3451</v>
          </cell>
          <cell r="AO67">
            <v>374</v>
          </cell>
          <cell r="AP67">
            <v>1252</v>
          </cell>
          <cell r="AQ67">
            <v>800</v>
          </cell>
          <cell r="AR67">
            <v>1800</v>
          </cell>
        </row>
        <row r="68">
          <cell r="F68">
            <v>255</v>
          </cell>
          <cell r="G68">
            <v>60</v>
          </cell>
          <cell r="H68">
            <v>195</v>
          </cell>
          <cell r="P68">
            <v>859</v>
          </cell>
          <cell r="Q68">
            <v>297</v>
          </cell>
          <cell r="R68">
            <v>330</v>
          </cell>
          <cell r="S68">
            <v>1389</v>
          </cell>
          <cell r="T68">
            <v>347.25</v>
          </cell>
          <cell r="U68">
            <v>1041.75</v>
          </cell>
          <cell r="V68">
            <v>116</v>
          </cell>
          <cell r="W68">
            <v>190</v>
          </cell>
          <cell r="X68">
            <v>1415</v>
          </cell>
          <cell r="Y68">
            <v>595</v>
          </cell>
          <cell r="Z68">
            <v>820</v>
          </cell>
          <cell r="AA68">
            <v>87</v>
          </cell>
          <cell r="AB68">
            <v>137</v>
          </cell>
          <cell r="AC68">
            <v>724</v>
          </cell>
          <cell r="AD68">
            <v>294</v>
          </cell>
          <cell r="AE68">
            <v>430</v>
          </cell>
          <cell r="AF68">
            <v>1203</v>
          </cell>
          <cell r="AG68">
            <v>1203</v>
          </cell>
          <cell r="AH68">
            <v>0</v>
          </cell>
          <cell r="AI68">
            <v>0</v>
          </cell>
          <cell r="AJ68">
            <v>19</v>
          </cell>
          <cell r="AK68">
            <v>5845</v>
          </cell>
          <cell r="AL68">
            <v>1808</v>
          </cell>
          <cell r="AM68">
            <v>4037</v>
          </cell>
          <cell r="AN68">
            <v>4037</v>
          </cell>
          <cell r="AO68">
            <v>889</v>
          </cell>
          <cell r="AP68">
            <v>1722</v>
          </cell>
          <cell r="AQ68">
            <v>919</v>
          </cell>
          <cell r="AR68">
            <v>2315</v>
          </cell>
        </row>
        <row r="69">
          <cell r="G69">
            <v>0</v>
          </cell>
          <cell r="H69">
            <v>0</v>
          </cell>
          <cell r="P69">
            <v>65</v>
          </cell>
          <cell r="Q69">
            <v>0</v>
          </cell>
          <cell r="S69">
            <v>500.5</v>
          </cell>
          <cell r="T69">
            <v>0</v>
          </cell>
          <cell r="U69">
            <v>0</v>
          </cell>
          <cell r="V69">
            <v>0</v>
          </cell>
          <cell r="X69">
            <v>302.54545454545456</v>
          </cell>
          <cell r="Y69">
            <v>127</v>
          </cell>
          <cell r="Z69">
            <v>175.54545454545456</v>
          </cell>
          <cell r="AA69">
            <v>0</v>
          </cell>
          <cell r="AC69">
            <v>130.90909090909091</v>
          </cell>
          <cell r="AD69">
            <v>53</v>
          </cell>
          <cell r="AE69">
            <v>77.909090909090907</v>
          </cell>
          <cell r="AF69">
            <v>114.90909090909091</v>
          </cell>
          <cell r="AG69">
            <v>114.90909090909091</v>
          </cell>
          <cell r="AH69">
            <v>0</v>
          </cell>
          <cell r="AI69">
            <v>0</v>
          </cell>
          <cell r="AJ69">
            <v>0</v>
          </cell>
          <cell r="AK69">
            <v>1113.8636363636363</v>
          </cell>
          <cell r="AL69">
            <v>245</v>
          </cell>
          <cell r="AM69">
            <v>868.86363636363626</v>
          </cell>
          <cell r="AN69">
            <v>868.86363636363626</v>
          </cell>
          <cell r="AP69">
            <v>0</v>
          </cell>
          <cell r="AQ69">
            <v>0</v>
          </cell>
          <cell r="AR69">
            <v>0</v>
          </cell>
        </row>
        <row r="70">
          <cell r="F70">
            <v>0</v>
          </cell>
          <cell r="G70">
            <v>0</v>
          </cell>
          <cell r="H70">
            <v>0</v>
          </cell>
          <cell r="P70">
            <v>4</v>
          </cell>
          <cell r="Q70" t="e">
            <v>#REF!</v>
          </cell>
          <cell r="S70">
            <v>28</v>
          </cell>
          <cell r="T70">
            <v>897.27272727272725</v>
          </cell>
          <cell r="U70">
            <v>386</v>
          </cell>
          <cell r="V70">
            <v>511.27272727272725</v>
          </cell>
          <cell r="X70">
            <v>17</v>
          </cell>
          <cell r="Y70">
            <v>7</v>
          </cell>
          <cell r="Z70">
            <v>10</v>
          </cell>
          <cell r="AA70">
            <v>430.9</v>
          </cell>
          <cell r="AC70">
            <v>7</v>
          </cell>
          <cell r="AD70">
            <v>3</v>
          </cell>
          <cell r="AE70">
            <v>4</v>
          </cell>
          <cell r="AF70">
            <v>6</v>
          </cell>
          <cell r="AG70">
            <v>6</v>
          </cell>
          <cell r="AH70">
            <v>0</v>
          </cell>
          <cell r="AI70">
            <v>0</v>
          </cell>
          <cell r="AJ70">
            <v>-1285.7636363636364</v>
          </cell>
          <cell r="AK70">
            <v>62</v>
          </cell>
          <cell r="AL70">
            <v>14</v>
          </cell>
          <cell r="AM70">
            <v>48</v>
          </cell>
          <cell r="AN70">
            <v>48</v>
          </cell>
          <cell r="AP70" t="e">
            <v>#REF!</v>
          </cell>
          <cell r="AQ70" t="e">
            <v>#REF!</v>
          </cell>
        </row>
        <row r="71">
          <cell r="F71">
            <v>0</v>
          </cell>
          <cell r="G71">
            <v>0</v>
          </cell>
          <cell r="H71">
            <v>0</v>
          </cell>
          <cell r="P71">
            <v>21</v>
          </cell>
          <cell r="Q71" t="e">
            <v>#REF!</v>
          </cell>
          <cell r="S71">
            <v>160</v>
          </cell>
          <cell r="T71">
            <v>0</v>
          </cell>
          <cell r="U71">
            <v>0</v>
          </cell>
          <cell r="V71">
            <v>0</v>
          </cell>
          <cell r="X71">
            <v>97</v>
          </cell>
          <cell r="Y71">
            <v>41</v>
          </cell>
          <cell r="Z71">
            <v>56</v>
          </cell>
          <cell r="AA71">
            <v>0</v>
          </cell>
          <cell r="AC71">
            <v>42</v>
          </cell>
          <cell r="AD71">
            <v>17</v>
          </cell>
          <cell r="AE71">
            <v>25</v>
          </cell>
          <cell r="AF71">
            <v>37</v>
          </cell>
          <cell r="AG71">
            <v>37</v>
          </cell>
          <cell r="AH71">
            <v>0</v>
          </cell>
          <cell r="AI71">
            <v>0</v>
          </cell>
          <cell r="AJ71">
            <v>0</v>
          </cell>
          <cell r="AK71">
            <v>357</v>
          </cell>
          <cell r="AL71">
            <v>79</v>
          </cell>
          <cell r="AM71">
            <v>278</v>
          </cell>
          <cell r="AN71">
            <v>278</v>
          </cell>
          <cell r="AP71" t="e">
            <v>#REF!</v>
          </cell>
          <cell r="AQ71" t="e">
            <v>#REF!</v>
          </cell>
        </row>
        <row r="72">
          <cell r="F72">
            <v>0</v>
          </cell>
          <cell r="G72">
            <v>0</v>
          </cell>
          <cell r="P72">
            <v>360</v>
          </cell>
          <cell r="Q72">
            <v>483.76</v>
          </cell>
          <cell r="R72">
            <v>403</v>
          </cell>
          <cell r="S72">
            <v>-80.759999999999991</v>
          </cell>
          <cell r="T72">
            <v>221.00800000000004</v>
          </cell>
          <cell r="U72">
            <v>84</v>
          </cell>
          <cell r="V72">
            <v>137.00800000000004</v>
          </cell>
          <cell r="W72">
            <v>175</v>
          </cell>
          <cell r="X72">
            <v>0</v>
          </cell>
          <cell r="Y72">
            <v>192.512</v>
          </cell>
          <cell r="Z72">
            <v>72</v>
          </cell>
          <cell r="AA72">
            <v>120.512</v>
          </cell>
          <cell r="AB72">
            <v>94</v>
          </cell>
          <cell r="AC72">
            <v>0</v>
          </cell>
          <cell r="AD72">
            <v>423.85066666666671</v>
          </cell>
          <cell r="AE72">
            <v>380.04</v>
          </cell>
          <cell r="AF72">
            <v>0</v>
          </cell>
          <cell r="AG72">
            <v>0</v>
          </cell>
          <cell r="AH72">
            <v>0</v>
          </cell>
          <cell r="AI72">
            <v>35</v>
          </cell>
          <cell r="AJ72">
            <v>-44.850666666666712</v>
          </cell>
          <cell r="AK72">
            <v>360</v>
          </cell>
          <cell r="AL72">
            <v>360</v>
          </cell>
          <cell r="AM72">
            <v>0</v>
          </cell>
          <cell r="AN72">
            <v>0</v>
          </cell>
          <cell r="AP72">
            <v>6676.0333333333338</v>
          </cell>
          <cell r="AQ72" t="e">
            <v>#REF!</v>
          </cell>
          <cell r="AR72" t="e">
            <v>#REF!</v>
          </cell>
        </row>
        <row r="73">
          <cell r="G73">
            <v>0</v>
          </cell>
          <cell r="P73">
            <v>0</v>
          </cell>
          <cell r="Q73">
            <v>0</v>
          </cell>
          <cell r="S73">
            <v>1558</v>
          </cell>
          <cell r="T73">
            <v>0</v>
          </cell>
          <cell r="U73">
            <v>0</v>
          </cell>
          <cell r="V73">
            <v>0</v>
          </cell>
          <cell r="X73">
            <v>1785</v>
          </cell>
          <cell r="Y73">
            <v>750</v>
          </cell>
          <cell r="Z73">
            <v>1035</v>
          </cell>
          <cell r="AA73">
            <v>0</v>
          </cell>
          <cell r="AC73">
            <v>633</v>
          </cell>
          <cell r="AD73">
            <v>257</v>
          </cell>
          <cell r="AE73">
            <v>376</v>
          </cell>
          <cell r="AF73">
            <v>530</v>
          </cell>
          <cell r="AG73">
            <v>530</v>
          </cell>
          <cell r="AI73">
            <v>0</v>
          </cell>
          <cell r="AJ73">
            <v>0</v>
          </cell>
          <cell r="AK73">
            <v>4506</v>
          </cell>
          <cell r="AL73">
            <v>1007</v>
          </cell>
          <cell r="AM73">
            <v>3499</v>
          </cell>
          <cell r="AN73">
            <v>3499</v>
          </cell>
          <cell r="AP73">
            <v>228.66666666666669</v>
          </cell>
          <cell r="AQ73">
            <v>70</v>
          </cell>
          <cell r="AR73">
            <v>158.66666666666669</v>
          </cell>
        </row>
        <row r="74">
          <cell r="G74">
            <v>0</v>
          </cell>
          <cell r="P74">
            <v>-189.52</v>
          </cell>
          <cell r="Q74">
            <v>483.76</v>
          </cell>
          <cell r="S74">
            <v>0</v>
          </cell>
          <cell r="T74">
            <v>221.00800000000004</v>
          </cell>
          <cell r="U74">
            <v>84</v>
          </cell>
          <cell r="V74">
            <v>137.00800000000004</v>
          </cell>
          <cell r="X74">
            <v>0</v>
          </cell>
          <cell r="Y74">
            <v>192.512</v>
          </cell>
          <cell r="Z74">
            <v>0</v>
          </cell>
          <cell r="AA74">
            <v>120.512</v>
          </cell>
          <cell r="AC74">
            <v>0</v>
          </cell>
          <cell r="AD74">
            <v>0</v>
          </cell>
          <cell r="AE74">
            <v>0</v>
          </cell>
          <cell r="AF74">
            <v>43.810666666666691</v>
          </cell>
          <cell r="AG74">
            <v>379</v>
          </cell>
          <cell r="AH74">
            <v>0</v>
          </cell>
          <cell r="AI74">
            <v>35</v>
          </cell>
          <cell r="AJ74">
            <v>-44.850666666666712</v>
          </cell>
          <cell r="AK74">
            <v>0</v>
          </cell>
          <cell r="AL74">
            <v>0</v>
          </cell>
          <cell r="AM74">
            <v>0</v>
          </cell>
          <cell r="AN74">
            <v>0</v>
          </cell>
          <cell r="AP74">
            <v>6447.3666666666668</v>
          </cell>
          <cell r="AQ74">
            <v>2090.12</v>
          </cell>
          <cell r="AR74">
            <v>4357.2466666666669</v>
          </cell>
        </row>
        <row r="75">
          <cell r="F75">
            <v>2851</v>
          </cell>
          <cell r="G75">
            <v>667</v>
          </cell>
          <cell r="H75">
            <v>2184</v>
          </cell>
          <cell r="P75">
            <v>425.2</v>
          </cell>
          <cell r="Q75">
            <v>304.76</v>
          </cell>
          <cell r="S75">
            <v>390.26666666666665</v>
          </cell>
          <cell r="T75">
            <v>100.1</v>
          </cell>
          <cell r="U75">
            <v>290.16666666666663</v>
          </cell>
          <cell r="V75">
            <v>74.808000000000021</v>
          </cell>
          <cell r="X75">
            <v>201.3</v>
          </cell>
          <cell r="Y75">
            <v>85</v>
          </cell>
          <cell r="Z75">
            <v>116.30000000000001</v>
          </cell>
          <cell r="AA75">
            <v>25.711999999999989</v>
          </cell>
          <cell r="AC75">
            <v>131.53333333333333</v>
          </cell>
          <cell r="AD75">
            <v>53</v>
          </cell>
          <cell r="AE75">
            <v>78.533333333333331</v>
          </cell>
          <cell r="AF75">
            <v>477</v>
          </cell>
          <cell r="AG75">
            <v>378</v>
          </cell>
          <cell r="AH75">
            <v>99</v>
          </cell>
          <cell r="AJ75">
            <v>-284.25066666666669</v>
          </cell>
          <cell r="AK75">
            <v>4983.3</v>
          </cell>
          <cell r="AL75">
            <v>1611.2</v>
          </cell>
          <cell r="AM75">
            <v>3372.1000000000004</v>
          </cell>
          <cell r="AN75">
            <v>3372.1</v>
          </cell>
          <cell r="AO75">
            <v>138</v>
          </cell>
          <cell r="AP75">
            <v>328</v>
          </cell>
          <cell r="AQ75">
            <v>1473.2</v>
          </cell>
          <cell r="AR75">
            <v>3044.1000000000004</v>
          </cell>
        </row>
        <row r="76">
          <cell r="F76">
            <v>121</v>
          </cell>
          <cell r="G76">
            <v>28</v>
          </cell>
          <cell r="H76">
            <v>93</v>
          </cell>
          <cell r="P76">
            <v>0</v>
          </cell>
          <cell r="Q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H76">
            <v>0</v>
          </cell>
          <cell r="AJ76">
            <v>0</v>
          </cell>
          <cell r="AK76">
            <v>121</v>
          </cell>
          <cell r="AL76">
            <v>28</v>
          </cell>
          <cell r="AM76">
            <v>93</v>
          </cell>
          <cell r="AN76">
            <v>93</v>
          </cell>
          <cell r="AO76">
            <v>0</v>
          </cell>
          <cell r="AP76">
            <v>0</v>
          </cell>
          <cell r="AQ76">
            <v>28</v>
          </cell>
          <cell r="AR76">
            <v>93</v>
          </cell>
        </row>
        <row r="77">
          <cell r="F77">
            <v>2730</v>
          </cell>
          <cell r="G77">
            <v>639</v>
          </cell>
          <cell r="H77">
            <v>2091</v>
          </cell>
          <cell r="P77">
            <v>425.2</v>
          </cell>
          <cell r="Q77">
            <v>80.800000000000011</v>
          </cell>
          <cell r="S77">
            <v>390.26666666666665</v>
          </cell>
          <cell r="T77">
            <v>100.1</v>
          </cell>
          <cell r="U77">
            <v>290.16666666666663</v>
          </cell>
          <cell r="V77">
            <v>40.400000000000006</v>
          </cell>
          <cell r="X77">
            <v>201.3</v>
          </cell>
          <cell r="Y77">
            <v>85</v>
          </cell>
          <cell r="Z77">
            <v>116.30000000000001</v>
          </cell>
          <cell r="AA77">
            <v>27.200000000000003</v>
          </cell>
          <cell r="AC77">
            <v>131.53333333333333</v>
          </cell>
          <cell r="AD77">
            <v>53</v>
          </cell>
          <cell r="AE77">
            <v>78.533333333333331</v>
          </cell>
          <cell r="AF77">
            <v>477</v>
          </cell>
          <cell r="AG77">
            <v>378</v>
          </cell>
          <cell r="AH77">
            <v>99</v>
          </cell>
          <cell r="AK77">
            <v>4862.3</v>
          </cell>
          <cell r="AL77">
            <v>1583.2</v>
          </cell>
          <cell r="AM77">
            <v>3279.1000000000004</v>
          </cell>
          <cell r="AN77">
            <v>3279.1</v>
          </cell>
          <cell r="AO77">
            <v>138</v>
          </cell>
          <cell r="AP77">
            <v>328</v>
          </cell>
          <cell r="AQ77">
            <v>1445.2</v>
          </cell>
          <cell r="AR77">
            <v>2951.1000000000004</v>
          </cell>
        </row>
        <row r="78">
          <cell r="F78">
            <v>316</v>
          </cell>
          <cell r="G78">
            <v>74</v>
          </cell>
          <cell r="H78">
            <v>242</v>
          </cell>
          <cell r="P78">
            <v>150</v>
          </cell>
          <cell r="Q78">
            <v>98.2</v>
          </cell>
          <cell r="S78">
            <v>151.66666666666666</v>
          </cell>
          <cell r="T78">
            <v>100.1</v>
          </cell>
          <cell r="U78">
            <v>51.566666666666663</v>
          </cell>
          <cell r="V78">
            <v>37.799999999999997</v>
          </cell>
          <cell r="X78">
            <v>62</v>
          </cell>
          <cell r="Y78">
            <v>26</v>
          </cell>
          <cell r="Z78">
            <v>36</v>
          </cell>
          <cell r="AA78">
            <v>67.599999999999994</v>
          </cell>
          <cell r="AC78">
            <v>77</v>
          </cell>
          <cell r="AD78">
            <v>53</v>
          </cell>
          <cell r="AE78">
            <v>24</v>
          </cell>
          <cell r="AF78">
            <v>286</v>
          </cell>
          <cell r="AG78">
            <v>200</v>
          </cell>
          <cell r="AH78">
            <v>86</v>
          </cell>
          <cell r="AK78">
            <v>956.66666666666663</v>
          </cell>
          <cell r="AL78">
            <v>303</v>
          </cell>
          <cell r="AM78">
            <v>653.66666666666663</v>
          </cell>
          <cell r="AN78">
            <v>653.66666666666663</v>
          </cell>
          <cell r="AR78">
            <v>653.66666666666663</v>
          </cell>
        </row>
        <row r="79">
          <cell r="G79">
            <v>0</v>
          </cell>
          <cell r="H79">
            <v>0</v>
          </cell>
          <cell r="P79">
            <v>0</v>
          </cell>
          <cell r="Q79">
            <v>7.5</v>
          </cell>
          <cell r="S79">
            <v>0</v>
          </cell>
          <cell r="U79">
            <v>1</v>
          </cell>
          <cell r="V79">
            <v>-1</v>
          </cell>
          <cell r="X79">
            <v>0</v>
          </cell>
          <cell r="Y79">
            <v>6.7</v>
          </cell>
          <cell r="Z79">
            <v>0</v>
          </cell>
          <cell r="AA79">
            <v>6.7</v>
          </cell>
          <cell r="AC79">
            <v>-6.7</v>
          </cell>
          <cell r="AD79">
            <v>38.799999999999997</v>
          </cell>
          <cell r="AE79">
            <v>34</v>
          </cell>
          <cell r="AF79">
            <v>4.7999999999999972</v>
          </cell>
          <cell r="AJ79">
            <v>-38.799999999999997</v>
          </cell>
          <cell r="AK79">
            <v>358</v>
          </cell>
          <cell r="AL79">
            <v>158</v>
          </cell>
          <cell r="AM79">
            <v>200</v>
          </cell>
          <cell r="AN79">
            <v>200</v>
          </cell>
          <cell r="AP79">
            <v>372.7</v>
          </cell>
          <cell r="AQ79">
            <v>104.1</v>
          </cell>
          <cell r="AR79">
            <v>200</v>
          </cell>
        </row>
        <row r="80">
          <cell r="F80">
            <v>316</v>
          </cell>
          <cell r="G80">
            <v>74</v>
          </cell>
          <cell r="H80">
            <v>242</v>
          </cell>
          <cell r="P80">
            <v>13</v>
          </cell>
          <cell r="Q80">
            <v>77353.513454545449</v>
          </cell>
          <cell r="R80">
            <v>83057</v>
          </cell>
          <cell r="S80">
            <v>38.333333333333336</v>
          </cell>
          <cell r="T80">
            <v>117852.27636363638</v>
          </cell>
          <cell r="U80">
            <v>69321.347560975613</v>
          </cell>
          <cell r="V80">
            <v>48530.928802660754</v>
          </cell>
          <cell r="W80">
            <v>101508</v>
          </cell>
          <cell r="X80">
            <v>53</v>
          </cell>
          <cell r="Y80">
            <v>22</v>
          </cell>
          <cell r="Z80">
            <v>31</v>
          </cell>
          <cell r="AA80">
            <v>42067.557110775218</v>
          </cell>
          <cell r="AB80">
            <v>81399</v>
          </cell>
          <cell r="AC80">
            <v>7.333333333333333</v>
          </cell>
          <cell r="AD80">
            <v>3</v>
          </cell>
          <cell r="AE80">
            <v>4.333333333333333</v>
          </cell>
          <cell r="AF80">
            <v>73</v>
          </cell>
          <cell r="AG80">
            <v>68</v>
          </cell>
          <cell r="AH80">
            <v>5</v>
          </cell>
          <cell r="AI80">
            <v>2032</v>
          </cell>
          <cell r="AJ80">
            <v>-2476.5650909090909</v>
          </cell>
          <cell r="AK80">
            <v>498.66666666666663</v>
          </cell>
          <cell r="AL80">
            <v>114</v>
          </cell>
          <cell r="AM80">
            <v>384.66666666666663</v>
          </cell>
          <cell r="AN80">
            <v>384.66666666666663</v>
          </cell>
          <cell r="AP80">
            <v>317284.31872727274</v>
          </cell>
          <cell r="AQ80" t="e">
            <v>#REF!</v>
          </cell>
          <cell r="AR80" t="e">
            <v>#REF!</v>
          </cell>
        </row>
        <row r="81">
          <cell r="F81">
            <v>554.79999999999995</v>
          </cell>
          <cell r="G81">
            <v>130</v>
          </cell>
          <cell r="H81">
            <v>424.79999999999995</v>
          </cell>
          <cell r="P81">
            <v>262.2</v>
          </cell>
          <cell r="S81">
            <v>200.26666666666665</v>
          </cell>
          <cell r="X81">
            <v>86.3</v>
          </cell>
          <cell r="Y81">
            <v>36</v>
          </cell>
          <cell r="Z81">
            <v>50.3</v>
          </cell>
          <cell r="AC81">
            <v>47.2</v>
          </cell>
          <cell r="AD81">
            <v>19</v>
          </cell>
          <cell r="AE81">
            <v>28.200000000000003</v>
          </cell>
          <cell r="AF81">
            <v>118</v>
          </cell>
          <cell r="AG81">
            <v>109</v>
          </cell>
          <cell r="AH81">
            <v>9</v>
          </cell>
          <cell r="AJ81">
            <v>0</v>
          </cell>
          <cell r="AK81">
            <v>1267.7666666666667</v>
          </cell>
          <cell r="AL81">
            <v>451.2</v>
          </cell>
          <cell r="AM81">
            <v>816.56666666666661</v>
          </cell>
          <cell r="AN81">
            <v>816.56666666666661</v>
          </cell>
          <cell r="AP81">
            <v>63316.318727272737</v>
          </cell>
          <cell r="AQ81" t="e">
            <v>#REF!</v>
          </cell>
          <cell r="AR81" t="e">
            <v>#REF!</v>
          </cell>
        </row>
        <row r="82">
          <cell r="G82">
            <v>0</v>
          </cell>
          <cell r="H82">
            <v>0</v>
          </cell>
          <cell r="P82">
            <v>-223.27272727272725</v>
          </cell>
          <cell r="Q82">
            <v>3953.727272727273</v>
          </cell>
          <cell r="R82">
            <v>3466</v>
          </cell>
          <cell r="S82">
            <v>-487.72727272727298</v>
          </cell>
          <cell r="T82">
            <v>1558.7272727272727</v>
          </cell>
          <cell r="U82">
            <v>615</v>
          </cell>
          <cell r="V82">
            <v>943.72727272727275</v>
          </cell>
          <cell r="W82">
            <v>1353</v>
          </cell>
          <cell r="X82">
            <v>-205.72727272727275</v>
          </cell>
          <cell r="Y82">
            <v>1260.7272727272727</v>
          </cell>
          <cell r="Z82">
            <v>470</v>
          </cell>
          <cell r="AA82">
            <v>790.72727272727275</v>
          </cell>
          <cell r="AB82">
            <v>1097</v>
          </cell>
          <cell r="AC82">
            <v>-163.72727272727275</v>
          </cell>
          <cell r="AD82">
            <v>3528.6363636363635</v>
          </cell>
          <cell r="AE82">
            <v>3259.6363636363635</v>
          </cell>
          <cell r="AF82">
            <v>269</v>
          </cell>
          <cell r="AG82">
            <v>2881</v>
          </cell>
          <cell r="AH82">
            <v>1984</v>
          </cell>
          <cell r="AI82">
            <v>306</v>
          </cell>
          <cell r="AJ82">
            <v>-647.63636363636351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P82">
            <v>13439.272727272728</v>
          </cell>
        </row>
        <row r="83">
          <cell r="F83">
            <v>0</v>
          </cell>
          <cell r="G83">
            <v>0</v>
          </cell>
          <cell r="H83">
            <v>0</v>
          </cell>
          <cell r="P83">
            <v>14</v>
          </cell>
          <cell r="S83">
            <v>0</v>
          </cell>
          <cell r="X83">
            <v>0</v>
          </cell>
          <cell r="AC83">
            <v>4</v>
          </cell>
          <cell r="AF83">
            <v>43</v>
          </cell>
          <cell r="AG83">
            <v>43</v>
          </cell>
          <cell r="AH83">
            <v>0</v>
          </cell>
          <cell r="AJ83">
            <v>0</v>
          </cell>
          <cell r="AK83">
            <v>18</v>
          </cell>
          <cell r="AL83">
            <v>14</v>
          </cell>
          <cell r="AM83">
            <v>4</v>
          </cell>
          <cell r="AN83">
            <v>0</v>
          </cell>
          <cell r="AP83">
            <v>11292</v>
          </cell>
          <cell r="AQ83">
            <v>11292</v>
          </cell>
          <cell r="AR83">
            <v>0</v>
          </cell>
        </row>
        <row r="84">
          <cell r="F84">
            <v>4725.3</v>
          </cell>
          <cell r="G84">
            <v>1106</v>
          </cell>
          <cell r="H84">
            <v>3619.3</v>
          </cell>
          <cell r="P84">
            <v>3426.6499999999996</v>
          </cell>
          <cell r="Q84">
            <v>0</v>
          </cell>
          <cell r="R84">
            <v>0</v>
          </cell>
          <cell r="S84">
            <v>31360.486666666668</v>
          </cell>
          <cell r="T84">
            <v>26852.267799999998</v>
          </cell>
          <cell r="U84">
            <v>4508.2188666666671</v>
          </cell>
          <cell r="V84">
            <v>48530.928802660754</v>
          </cell>
          <cell r="W84">
            <v>101508</v>
          </cell>
          <cell r="X84">
            <v>29515.875545454546</v>
          </cell>
          <cell r="Y84">
            <v>12409</v>
          </cell>
          <cell r="Z84">
            <v>17106.875545454543</v>
          </cell>
          <cell r="AA84">
            <v>0</v>
          </cell>
          <cell r="AB84">
            <v>0</v>
          </cell>
          <cell r="AC84">
            <v>24859.817575757574</v>
          </cell>
          <cell r="AD84">
            <v>10105</v>
          </cell>
          <cell r="AE84">
            <v>14754.817575757575</v>
          </cell>
          <cell r="AF84">
            <v>5250.9509090909087</v>
          </cell>
          <cell r="AG84">
            <v>4780</v>
          </cell>
          <cell r="AH84">
            <v>470.95090909090914</v>
          </cell>
          <cell r="AI84">
            <v>2032</v>
          </cell>
          <cell r="AJ84">
            <v>-2476.5650909090909</v>
          </cell>
          <cell r="AK84">
            <v>99994.129787878803</v>
          </cell>
          <cell r="AL84">
            <v>27965.65</v>
          </cell>
          <cell r="AM84">
            <v>72028.479787878794</v>
          </cell>
          <cell r="AN84">
            <v>72028.479787878794</v>
          </cell>
          <cell r="AO84">
            <v>22426</v>
          </cell>
          <cell r="AP84">
            <v>56489</v>
          </cell>
          <cell r="AQ84">
            <v>5126.6499999999996</v>
          </cell>
          <cell r="AR84">
            <v>14572.479787878789</v>
          </cell>
        </row>
        <row r="85">
          <cell r="F85">
            <v>742.3</v>
          </cell>
          <cell r="G85">
            <v>126</v>
          </cell>
          <cell r="H85">
            <v>413.29999999999995</v>
          </cell>
          <cell r="P85">
            <v>699.45</v>
          </cell>
          <cell r="Q85">
            <v>0</v>
          </cell>
          <cell r="R85">
            <v>0</v>
          </cell>
          <cell r="S85">
            <v>0</v>
          </cell>
          <cell r="T85">
            <v>479.81779999999998</v>
          </cell>
          <cell r="U85">
            <v>499.40220000000005</v>
          </cell>
          <cell r="V85">
            <v>0</v>
          </cell>
          <cell r="W85">
            <v>0</v>
          </cell>
          <cell r="X85">
            <v>0</v>
          </cell>
          <cell r="Y85">
            <v>253</v>
          </cell>
          <cell r="Z85">
            <v>350.12099999999998</v>
          </cell>
          <cell r="AA85">
            <v>0</v>
          </cell>
          <cell r="AB85">
            <v>0</v>
          </cell>
          <cell r="AC85">
            <v>0</v>
          </cell>
          <cell r="AD85">
            <v>204</v>
          </cell>
          <cell r="AE85">
            <v>297.86</v>
          </cell>
          <cell r="AH85">
            <v>62.950909090909136</v>
          </cell>
          <cell r="AI85">
            <v>0</v>
          </cell>
          <cell r="AJ85">
            <v>0</v>
          </cell>
          <cell r="AK85">
            <v>5425.360090909091</v>
          </cell>
          <cell r="AL85">
            <v>1534.45</v>
          </cell>
          <cell r="AM85">
            <v>3890.9100909090912</v>
          </cell>
          <cell r="AN85">
            <v>1176.2809999999999</v>
          </cell>
          <cell r="AP85">
            <v>-1</v>
          </cell>
          <cell r="AQ85">
            <v>0</v>
          </cell>
          <cell r="AR85">
            <v>-1</v>
          </cell>
        </row>
        <row r="86">
          <cell r="P86">
            <v>0</v>
          </cell>
          <cell r="Q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X86">
            <v>0</v>
          </cell>
          <cell r="Y86">
            <v>0</v>
          </cell>
          <cell r="AC86">
            <v>0</v>
          </cell>
          <cell r="AI86">
            <v>0</v>
          </cell>
          <cell r="AJ86">
            <v>0</v>
          </cell>
          <cell r="AL86">
            <v>27965.65</v>
          </cell>
          <cell r="AN86">
            <v>0</v>
          </cell>
          <cell r="AP86">
            <v>3705</v>
          </cell>
          <cell r="AQ86">
            <v>1959</v>
          </cell>
          <cell r="AR86">
            <v>1746</v>
          </cell>
        </row>
        <row r="87">
          <cell r="F87">
            <v>8046</v>
          </cell>
          <cell r="G87">
            <v>8046</v>
          </cell>
          <cell r="P87">
            <v>0</v>
          </cell>
          <cell r="Q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C87">
            <v>0</v>
          </cell>
          <cell r="AI87">
            <v>0</v>
          </cell>
          <cell r="AJ87">
            <v>0</v>
          </cell>
          <cell r="AK87">
            <v>15510</v>
          </cell>
          <cell r="AL87">
            <v>15510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  <cell r="AQ87">
            <v>0</v>
          </cell>
          <cell r="AR87">
            <v>0</v>
          </cell>
        </row>
        <row r="88">
          <cell r="F88">
            <v>12771.3</v>
          </cell>
          <cell r="G88">
            <v>9152</v>
          </cell>
          <cell r="H88">
            <v>3619.3</v>
          </cell>
          <cell r="P88">
            <v>3426.6499999999996</v>
          </cell>
          <cell r="Q88">
            <v>0</v>
          </cell>
          <cell r="R88">
            <v>0</v>
          </cell>
          <cell r="S88">
            <v>31360.486666666668</v>
          </cell>
          <cell r="T88">
            <v>26852.267799999998</v>
          </cell>
          <cell r="U88">
            <v>4508.2188666666671</v>
          </cell>
          <cell r="V88">
            <v>0</v>
          </cell>
          <cell r="W88">
            <v>0</v>
          </cell>
          <cell r="X88">
            <v>29515.875545454546</v>
          </cell>
          <cell r="Y88">
            <v>12409</v>
          </cell>
          <cell r="Z88">
            <v>17106.875545454543</v>
          </cell>
          <cell r="AA88">
            <v>0</v>
          </cell>
          <cell r="AB88">
            <v>0</v>
          </cell>
          <cell r="AC88">
            <v>24859.817575757574</v>
          </cell>
          <cell r="AD88">
            <v>10105</v>
          </cell>
          <cell r="AE88">
            <v>14754.817575757575</v>
          </cell>
          <cell r="AF88">
            <v>5250.9509090909087</v>
          </cell>
          <cell r="AG88">
            <v>4780</v>
          </cell>
          <cell r="AH88">
            <v>470.95090909090914</v>
          </cell>
          <cell r="AI88">
            <v>29</v>
          </cell>
          <cell r="AJ88">
            <v>7.6666666666666643</v>
          </cell>
          <cell r="AK88">
            <v>115504.1297878788</v>
          </cell>
          <cell r="AL88">
            <v>43475.65</v>
          </cell>
          <cell r="AM88">
            <v>72028.479787878794</v>
          </cell>
          <cell r="AN88">
            <v>72028.479787878794</v>
          </cell>
          <cell r="AO88">
            <v>22426</v>
          </cell>
          <cell r="AP88">
            <v>56489</v>
          </cell>
          <cell r="AQ88">
            <v>5126.6499999999996</v>
          </cell>
          <cell r="AR88">
            <v>14572.479787878789</v>
          </cell>
        </row>
        <row r="89">
          <cell r="F89">
            <v>0</v>
          </cell>
          <cell r="G89">
            <v>0</v>
          </cell>
          <cell r="H89">
            <v>0</v>
          </cell>
          <cell r="P89">
            <v>-464.02072727272844</v>
          </cell>
          <cell r="Q89">
            <v>77374.113454545455</v>
          </cell>
          <cell r="R89">
            <v>83057</v>
          </cell>
          <cell r="S89">
            <v>5682.8865454545448</v>
          </cell>
          <cell r="T89">
            <v>118051.87636363639</v>
          </cell>
          <cell r="U89">
            <v>69341.347560975613</v>
          </cell>
          <cell r="V89">
            <v>48710.528802660752</v>
          </cell>
          <cell r="W89">
            <v>101508</v>
          </cell>
          <cell r="X89">
            <v>-16543.876363636387</v>
          </cell>
          <cell r="Y89">
            <v>95884.907272727287</v>
          </cell>
          <cell r="Z89">
            <v>53742.750161952055</v>
          </cell>
          <cell r="AA89">
            <v>42067.557110775218</v>
          </cell>
          <cell r="AB89">
            <v>81399</v>
          </cell>
          <cell r="AC89">
            <v>-14485.907272727287</v>
          </cell>
          <cell r="AD89">
            <v>12154.898424242425</v>
          </cell>
          <cell r="AE89">
            <v>10102.754424242425</v>
          </cell>
          <cell r="AF89">
            <v>2052.1439999999998</v>
          </cell>
          <cell r="AG89">
            <v>9686</v>
          </cell>
          <cell r="AH89">
            <v>0</v>
          </cell>
          <cell r="AI89">
            <v>2061</v>
          </cell>
          <cell r="AJ89">
            <v>-2468.8984242424249</v>
          </cell>
          <cell r="AK89">
            <v>0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  <cell r="AQ89">
            <v>0</v>
          </cell>
          <cell r="AR89">
            <v>-1</v>
          </cell>
        </row>
        <row r="90">
          <cell r="F90">
            <v>1399</v>
          </cell>
          <cell r="G90">
            <v>577</v>
          </cell>
          <cell r="H90">
            <v>822</v>
          </cell>
          <cell r="P90">
            <v>-464.02072727272844</v>
          </cell>
          <cell r="Q90">
            <v>23294.113454545455</v>
          </cell>
          <cell r="R90">
            <v>21655</v>
          </cell>
          <cell r="S90">
            <v>-1639.1134545454552</v>
          </cell>
          <cell r="T90">
            <v>8491.8763636363874</v>
          </cell>
          <cell r="U90">
            <v>3233</v>
          </cell>
          <cell r="V90">
            <v>5258.8763636363656</v>
          </cell>
          <cell r="W90">
            <v>7876</v>
          </cell>
          <cell r="X90">
            <v>-615.8763636363874</v>
          </cell>
          <cell r="Y90">
            <v>5557.9072727272869</v>
          </cell>
          <cell r="Z90">
            <v>1998</v>
          </cell>
          <cell r="AA90">
            <v>3485.3072727272738</v>
          </cell>
          <cell r="AB90">
            <v>5098</v>
          </cell>
          <cell r="AC90">
            <v>-459.90727272728691</v>
          </cell>
          <cell r="AD90">
            <v>12154.898424242425</v>
          </cell>
          <cell r="AE90">
            <v>10102.754424242425</v>
          </cell>
          <cell r="AF90">
            <v>2052.1439999999998</v>
          </cell>
          <cell r="AG90">
            <v>9686</v>
          </cell>
          <cell r="AH90">
            <v>0</v>
          </cell>
          <cell r="AI90">
            <v>2061</v>
          </cell>
          <cell r="AJ90">
            <v>-2468.8984242424249</v>
          </cell>
          <cell r="AK90">
            <v>1399</v>
          </cell>
          <cell r="AL90">
            <v>577</v>
          </cell>
          <cell r="AM90">
            <v>822</v>
          </cell>
          <cell r="AN90">
            <v>822</v>
          </cell>
          <cell r="AO90">
            <v>0</v>
          </cell>
          <cell r="AP90">
            <v>0</v>
          </cell>
          <cell r="AQ90">
            <v>324.65864935622579</v>
          </cell>
          <cell r="AR90">
            <v>64.064345846314197</v>
          </cell>
        </row>
        <row r="91">
          <cell r="F91">
            <v>68</v>
          </cell>
          <cell r="G91">
            <v>19.466024096385546</v>
          </cell>
          <cell r="H91">
            <v>48.533975903614454</v>
          </cell>
          <cell r="P91">
            <v>-223.27272727272725</v>
          </cell>
          <cell r="Q91">
            <v>3953.727272727273</v>
          </cell>
          <cell r="R91">
            <v>3466</v>
          </cell>
          <cell r="S91">
            <v>0</v>
          </cell>
          <cell r="T91">
            <v>0</v>
          </cell>
          <cell r="U91">
            <v>0</v>
          </cell>
          <cell r="V91">
            <v>943.72727272727275</v>
          </cell>
          <cell r="W91">
            <v>1353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269</v>
          </cell>
          <cell r="AG91">
            <v>2881</v>
          </cell>
          <cell r="AH91">
            <v>0</v>
          </cell>
          <cell r="AI91">
            <v>306</v>
          </cell>
          <cell r="AJ91">
            <v>-647.63636363636351</v>
          </cell>
          <cell r="AK91">
            <v>68</v>
          </cell>
          <cell r="AL91">
            <v>19.466024096385546</v>
          </cell>
          <cell r="AM91">
            <v>48.533975903614454</v>
          </cell>
          <cell r="AN91">
            <v>48.533975903614454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</row>
        <row r="92">
          <cell r="F92">
            <v>0</v>
          </cell>
          <cell r="G92">
            <v>0</v>
          </cell>
          <cell r="H92">
            <v>0</v>
          </cell>
          <cell r="P92">
            <v>-107</v>
          </cell>
          <cell r="S92">
            <v>-90</v>
          </cell>
          <cell r="X92">
            <v>0</v>
          </cell>
          <cell r="Y92">
            <v>0</v>
          </cell>
          <cell r="Z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1</v>
          </cell>
          <cell r="AG92">
            <v>1</v>
          </cell>
          <cell r="AH92">
            <v>-3</v>
          </cell>
          <cell r="AJ92">
            <v>0</v>
          </cell>
          <cell r="AK92">
            <v>-196</v>
          </cell>
          <cell r="AL92">
            <v>-107</v>
          </cell>
          <cell r="AM92">
            <v>-89</v>
          </cell>
          <cell r="AN92">
            <v>-89</v>
          </cell>
          <cell r="AO92">
            <v>0</v>
          </cell>
          <cell r="AP92">
            <v>-25</v>
          </cell>
          <cell r="AQ92">
            <v>-107</v>
          </cell>
          <cell r="AR92">
            <v>-64</v>
          </cell>
        </row>
        <row r="93">
          <cell r="P93">
            <v>-1614.15</v>
          </cell>
          <cell r="Q93">
            <v>2962.8939999999998</v>
          </cell>
          <cell r="S93">
            <v>-2962.8939999999998</v>
          </cell>
          <cell r="T93">
            <v>176.47000000000003</v>
          </cell>
          <cell r="X93">
            <v>-176.47000000000003</v>
          </cell>
          <cell r="Y93">
            <v>225.76000000000002</v>
          </cell>
          <cell r="AB93">
            <v>432</v>
          </cell>
          <cell r="AC93">
            <v>206.23999999999998</v>
          </cell>
          <cell r="AD93">
            <v>1009.45</v>
          </cell>
          <cell r="AE93">
            <v>932.45</v>
          </cell>
          <cell r="AF93">
            <v>77</v>
          </cell>
          <cell r="AI93">
            <v>0</v>
          </cell>
          <cell r="AJ93" t="e">
            <v>#REF!</v>
          </cell>
          <cell r="AN93">
            <v>0</v>
          </cell>
          <cell r="AO93">
            <v>1616</v>
          </cell>
          <cell r="AP93" t="e">
            <v>#REF!</v>
          </cell>
        </row>
        <row r="94">
          <cell r="P94">
            <v>-1614.15</v>
          </cell>
          <cell r="Q94">
            <v>2962.8939999999998</v>
          </cell>
          <cell r="S94">
            <v>-2962.8939999999998</v>
          </cell>
          <cell r="T94">
            <v>176.47000000000003</v>
          </cell>
          <cell r="W94">
            <v>0</v>
          </cell>
          <cell r="X94">
            <v>-176.47000000000003</v>
          </cell>
          <cell r="Y94">
            <v>225.76000000000002</v>
          </cell>
          <cell r="AB94">
            <v>432</v>
          </cell>
          <cell r="AC94">
            <v>206.23999999999998</v>
          </cell>
          <cell r="AD94">
            <v>1009.45</v>
          </cell>
          <cell r="AE94">
            <v>932.45</v>
          </cell>
          <cell r="AF94">
            <v>77</v>
          </cell>
          <cell r="AI94">
            <v>0</v>
          </cell>
          <cell r="AJ94">
            <v>-1009.45</v>
          </cell>
          <cell r="AN94">
            <v>0</v>
          </cell>
          <cell r="AP94" t="e">
            <v>#REF!</v>
          </cell>
        </row>
        <row r="95">
          <cell r="F95">
            <v>14238.3</v>
          </cell>
          <cell r="G95">
            <v>9748.4660240963858</v>
          </cell>
          <cell r="H95">
            <v>4489.8339759036144</v>
          </cell>
          <cell r="P95">
            <v>3319.6499999999996</v>
          </cell>
          <cell r="Q95">
            <v>0</v>
          </cell>
          <cell r="R95">
            <v>0</v>
          </cell>
          <cell r="S95">
            <v>31270.486666666668</v>
          </cell>
          <cell r="T95">
            <v>26852.267799999998</v>
          </cell>
          <cell r="U95">
            <v>4508.2188666666671</v>
          </cell>
          <cell r="V95">
            <v>0</v>
          </cell>
          <cell r="W95">
            <v>0</v>
          </cell>
          <cell r="X95">
            <v>29515.875545454546</v>
          </cell>
          <cell r="Y95">
            <v>12409</v>
          </cell>
          <cell r="Z95">
            <v>17106.875545454543</v>
          </cell>
          <cell r="AA95">
            <v>0</v>
          </cell>
          <cell r="AB95">
            <v>0</v>
          </cell>
          <cell r="AC95">
            <v>24859.817575757574</v>
          </cell>
          <cell r="AD95">
            <v>10105</v>
          </cell>
          <cell r="AE95">
            <v>14754.817575757575</v>
          </cell>
          <cell r="AF95">
            <v>5251.9509090909087</v>
          </cell>
          <cell r="AG95">
            <v>4781</v>
          </cell>
          <cell r="AH95">
            <v>470.95090909090914</v>
          </cell>
          <cell r="AI95">
            <v>0</v>
          </cell>
          <cell r="AJ95">
            <v>0</v>
          </cell>
          <cell r="AK95">
            <v>116775.1297878788</v>
          </cell>
          <cell r="AL95">
            <v>43965.116024096387</v>
          </cell>
          <cell r="AM95">
            <v>72810.013763782408</v>
          </cell>
          <cell r="AN95">
            <v>72810.013763782408</v>
          </cell>
          <cell r="AO95">
            <v>22426</v>
          </cell>
          <cell r="AP95">
            <v>56464</v>
          </cell>
          <cell r="AQ95">
            <v>5344.308649356225</v>
          </cell>
          <cell r="AR95">
            <v>14571.544133725103</v>
          </cell>
        </row>
        <row r="96">
          <cell r="F96">
            <v>6192.2999999999993</v>
          </cell>
          <cell r="G96">
            <v>1702.4660240963858</v>
          </cell>
          <cell r="H96">
            <v>4489.8339759036144</v>
          </cell>
          <cell r="P96">
            <v>3319.6499999999996</v>
          </cell>
          <cell r="Q96">
            <v>0</v>
          </cell>
          <cell r="R96">
            <v>0</v>
          </cell>
          <cell r="S96">
            <v>9748.4866666666676</v>
          </cell>
          <cell r="T96">
            <v>5330.2677999999978</v>
          </cell>
          <cell r="U96">
            <v>4508.2188666666671</v>
          </cell>
          <cell r="V96">
            <v>0</v>
          </cell>
          <cell r="W96">
            <v>0</v>
          </cell>
          <cell r="X96">
            <v>3835.8755454545462</v>
          </cell>
          <cell r="Y96">
            <v>1612</v>
          </cell>
          <cell r="Z96">
            <v>2223.8755454545426</v>
          </cell>
          <cell r="AA96">
            <v>0</v>
          </cell>
          <cell r="AB96">
            <v>0</v>
          </cell>
          <cell r="AC96">
            <v>2279.8175757575736</v>
          </cell>
          <cell r="AD96">
            <v>925</v>
          </cell>
          <cell r="AE96">
            <v>1354.8175757575755</v>
          </cell>
          <cell r="AF96">
            <v>5251.9509090909087</v>
          </cell>
          <cell r="AG96">
            <v>4781</v>
          </cell>
          <cell r="AH96">
            <v>470.95090909090914</v>
          </cell>
          <cell r="AI96">
            <v>0</v>
          </cell>
          <cell r="AJ96">
            <v>0</v>
          </cell>
          <cell r="AK96">
            <v>31483.129787878803</v>
          </cell>
          <cell r="AL96">
            <v>8478.1160240963873</v>
          </cell>
          <cell r="AM96">
            <v>23005.013763782408</v>
          </cell>
          <cell r="AN96">
            <v>23005.013763782401</v>
          </cell>
          <cell r="AO96">
            <v>2449</v>
          </cell>
          <cell r="AP96">
            <v>6659</v>
          </cell>
          <cell r="AQ96">
            <v>5344.308649356225</v>
          </cell>
          <cell r="AR96">
            <v>14571.544133725103</v>
          </cell>
        </row>
        <row r="97">
          <cell r="F97">
            <v>825</v>
          </cell>
          <cell r="P97">
            <v>2016</v>
          </cell>
          <cell r="S97">
            <v>-474</v>
          </cell>
          <cell r="X97">
            <v>1029</v>
          </cell>
          <cell r="AC97">
            <v>-117</v>
          </cell>
          <cell r="AD97">
            <v>25802.811515151516</v>
          </cell>
          <cell r="AF97">
            <v>266</v>
          </cell>
          <cell r="AG97">
            <v>266</v>
          </cell>
          <cell r="AH97">
            <v>0</v>
          </cell>
          <cell r="AI97">
            <v>0</v>
          </cell>
          <cell r="AJ97">
            <v>0</v>
          </cell>
          <cell r="AK97">
            <v>3695</v>
          </cell>
          <cell r="AN97" t="e">
            <v>#REF!</v>
          </cell>
          <cell r="AP97" t="e">
            <v>#REF!</v>
          </cell>
        </row>
        <row r="98">
          <cell r="P98">
            <v>992</v>
          </cell>
          <cell r="S98">
            <v>106</v>
          </cell>
          <cell r="X98">
            <v>116</v>
          </cell>
          <cell r="AC98">
            <v>0</v>
          </cell>
          <cell r="AF98">
            <v>0</v>
          </cell>
          <cell r="AI98">
            <v>0</v>
          </cell>
          <cell r="AJ98">
            <v>0</v>
          </cell>
          <cell r="AN98" t="e">
            <v>#REF!</v>
          </cell>
          <cell r="AP98" t="e">
            <v>#REF!</v>
          </cell>
        </row>
        <row r="99">
          <cell r="P99">
            <v>976</v>
          </cell>
          <cell r="S99">
            <v>106</v>
          </cell>
          <cell r="X99">
            <v>116</v>
          </cell>
          <cell r="AC99">
            <v>0</v>
          </cell>
          <cell r="AF99">
            <v>0</v>
          </cell>
          <cell r="AG99">
            <v>454</v>
          </cell>
          <cell r="AH99">
            <v>0</v>
          </cell>
          <cell r="AI99">
            <v>0</v>
          </cell>
          <cell r="AJ99">
            <v>0</v>
          </cell>
          <cell r="AK99">
            <v>5737</v>
          </cell>
          <cell r="AL99">
            <v>109509.14393939395</v>
          </cell>
          <cell r="AM99">
            <v>46269.90741929959</v>
          </cell>
          <cell r="AN99" t="e">
            <v>#REF!</v>
          </cell>
          <cell r="AP99" t="e">
            <v>#REF!</v>
          </cell>
        </row>
        <row r="100">
          <cell r="F100">
            <v>0</v>
          </cell>
          <cell r="P100">
            <v>967</v>
          </cell>
          <cell r="S100">
            <v>106</v>
          </cell>
          <cell r="X100">
            <v>116</v>
          </cell>
          <cell r="AC100">
            <v>0</v>
          </cell>
          <cell r="AF100">
            <v>861</v>
          </cell>
          <cell r="AG100">
            <v>861</v>
          </cell>
          <cell r="AH100">
            <v>0</v>
          </cell>
          <cell r="AI100">
            <v>0</v>
          </cell>
          <cell r="AJ100">
            <v>0</v>
          </cell>
          <cell r="AK100">
            <v>0</v>
          </cell>
          <cell r="AL100">
            <v>85097.370909090911</v>
          </cell>
          <cell r="AM100">
            <v>40210.957581756855</v>
          </cell>
          <cell r="AN100" t="e">
            <v>#REF!</v>
          </cell>
          <cell r="AP100" t="e">
            <v>#REF!</v>
          </cell>
        </row>
        <row r="101">
          <cell r="F101">
            <v>93</v>
          </cell>
          <cell r="P101">
            <v>810</v>
          </cell>
          <cell r="Q101">
            <v>-0.32000000000000028</v>
          </cell>
          <cell r="R101">
            <v>31</v>
          </cell>
          <cell r="S101">
            <v>206</v>
          </cell>
          <cell r="T101">
            <v>-0.3360000000000003</v>
          </cell>
          <cell r="W101">
            <v>2</v>
          </cell>
          <cell r="X101">
            <v>459</v>
          </cell>
          <cell r="Y101">
            <v>0.28000000000000114</v>
          </cell>
          <cell r="AB101">
            <v>10</v>
          </cell>
          <cell r="AC101">
            <v>-117</v>
          </cell>
          <cell r="AD101">
            <v>0.35200000000000031</v>
          </cell>
          <cell r="AE101">
            <v>0.35200000000000031</v>
          </cell>
          <cell r="AF101">
            <v>266</v>
          </cell>
          <cell r="AG101">
            <v>266</v>
          </cell>
          <cell r="AH101">
            <v>0</v>
          </cell>
          <cell r="AI101">
            <v>0</v>
          </cell>
          <cell r="AJ101">
            <v>127.648</v>
          </cell>
          <cell r="AK101">
            <v>1741</v>
          </cell>
          <cell r="AL101">
            <v>116775.1297878788</v>
          </cell>
          <cell r="AM101">
            <v>43965.116024096387</v>
          </cell>
          <cell r="AN101" t="e">
            <v>#REF!</v>
          </cell>
          <cell r="AP101" t="e">
            <v>#REF!</v>
          </cell>
        </row>
        <row r="102">
          <cell r="F102">
            <v>93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X102">
            <v>0</v>
          </cell>
          <cell r="Y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93</v>
          </cell>
          <cell r="AN102" t="e">
            <v>#REF!</v>
          </cell>
          <cell r="AP102" t="e">
            <v>#REF!</v>
          </cell>
        </row>
        <row r="103">
          <cell r="F103">
            <v>639</v>
          </cell>
          <cell r="P103">
            <v>1206</v>
          </cell>
          <cell r="Q103">
            <v>0</v>
          </cell>
          <cell r="S103">
            <v>-680</v>
          </cell>
          <cell r="T103">
            <v>0</v>
          </cell>
          <cell r="X103">
            <v>0</v>
          </cell>
          <cell r="Y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1291</v>
          </cell>
          <cell r="AN103" t="e">
            <v>#REF!</v>
          </cell>
          <cell r="AP103" t="e">
            <v>#REF!</v>
          </cell>
        </row>
        <row r="104">
          <cell r="F104">
            <v>0</v>
          </cell>
          <cell r="P104">
            <v>800</v>
          </cell>
          <cell r="Q104">
            <v>-0.32000000000000028</v>
          </cell>
          <cell r="R104">
            <v>31</v>
          </cell>
          <cell r="S104">
            <v>0</v>
          </cell>
          <cell r="T104">
            <v>-0.3360000000000003</v>
          </cell>
          <cell r="W104">
            <v>2</v>
          </cell>
          <cell r="X104">
            <v>2.3360000000000003</v>
          </cell>
          <cell r="Y104">
            <v>0.28000000000000114</v>
          </cell>
          <cell r="AB104">
            <v>10</v>
          </cell>
          <cell r="AC104">
            <v>9.7199999999999989</v>
          </cell>
          <cell r="AD104">
            <v>0.35200000000000031</v>
          </cell>
          <cell r="AE104">
            <v>0.35200000000000031</v>
          </cell>
          <cell r="AF104">
            <v>0</v>
          </cell>
          <cell r="AG104">
            <v>128</v>
          </cell>
          <cell r="AH104">
            <v>128</v>
          </cell>
          <cell r="AI104">
            <v>0</v>
          </cell>
          <cell r="AJ104">
            <v>127.648</v>
          </cell>
          <cell r="AN104">
            <v>3702.2</v>
          </cell>
          <cell r="AP104">
            <v>3702</v>
          </cell>
        </row>
        <row r="105">
          <cell r="F105">
            <v>0</v>
          </cell>
          <cell r="P105">
            <v>-0.20800000000000018</v>
          </cell>
          <cell r="Q105">
            <v>234.404</v>
          </cell>
          <cell r="R105">
            <v>154</v>
          </cell>
          <cell r="S105">
            <v>0</v>
          </cell>
          <cell r="T105">
            <v>-0.42800000000000082</v>
          </cell>
          <cell r="W105">
            <v>79</v>
          </cell>
          <cell r="X105">
            <v>0</v>
          </cell>
          <cell r="Y105">
            <v>6.799999999999784E-2</v>
          </cell>
          <cell r="AB105">
            <v>86</v>
          </cell>
          <cell r="AC105">
            <v>85.932000000000002</v>
          </cell>
          <cell r="AD105">
            <v>0.28399999999999892</v>
          </cell>
          <cell r="AE105">
            <v>0.28399999999999892</v>
          </cell>
          <cell r="AF105">
            <v>0</v>
          </cell>
          <cell r="AG105">
            <v>30</v>
          </cell>
          <cell r="AH105">
            <v>30</v>
          </cell>
          <cell r="AI105">
            <v>0</v>
          </cell>
          <cell r="AJ105">
            <v>29.716000000000001</v>
          </cell>
          <cell r="AK105">
            <v>0</v>
          </cell>
          <cell r="AN105" t="e">
            <v>#REF!</v>
          </cell>
          <cell r="AP105" t="e">
            <v>#REF!</v>
          </cell>
        </row>
        <row r="106">
          <cell r="P106">
            <v>0</v>
          </cell>
          <cell r="Q106">
            <v>233.64000000000001</v>
          </cell>
          <cell r="R106">
            <v>0</v>
          </cell>
          <cell r="S106">
            <v>-233.64000000000001</v>
          </cell>
          <cell r="T106">
            <v>0</v>
          </cell>
          <cell r="W106">
            <v>0</v>
          </cell>
          <cell r="X106">
            <v>0</v>
          </cell>
          <cell r="Y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I106">
            <v>0</v>
          </cell>
          <cell r="AJ106">
            <v>0</v>
          </cell>
          <cell r="AK106">
            <v>0</v>
          </cell>
          <cell r="AN106" t="e">
            <v>#REF!</v>
          </cell>
          <cell r="AP106" t="e">
            <v>#REF!</v>
          </cell>
        </row>
        <row r="107">
          <cell r="F107">
            <v>0</v>
          </cell>
          <cell r="P107">
            <v>-0.20800000000000018</v>
          </cell>
          <cell r="Q107">
            <v>-0.23600000000000065</v>
          </cell>
          <cell r="R107">
            <v>154</v>
          </cell>
          <cell r="S107">
            <v>154.23599999999999</v>
          </cell>
          <cell r="T107">
            <v>-0.42800000000000082</v>
          </cell>
          <cell r="W107">
            <v>79</v>
          </cell>
          <cell r="X107">
            <v>79.427999999999997</v>
          </cell>
          <cell r="Y107">
            <v>6.799999999999784E-2</v>
          </cell>
          <cell r="AB107">
            <v>86</v>
          </cell>
          <cell r="AC107">
            <v>85.932000000000002</v>
          </cell>
          <cell r="AD107">
            <v>0.28399999999999892</v>
          </cell>
          <cell r="AE107">
            <v>0.28399999999999892</v>
          </cell>
          <cell r="AF107">
            <v>0</v>
          </cell>
          <cell r="AG107">
            <v>30</v>
          </cell>
          <cell r="AH107">
            <v>30</v>
          </cell>
          <cell r="AI107">
            <v>0</v>
          </cell>
          <cell r="AJ107">
            <v>29.716000000000001</v>
          </cell>
          <cell r="AK107">
            <v>0</v>
          </cell>
          <cell r="AN107" t="e">
            <v>#REF!</v>
          </cell>
          <cell r="AP107" t="e">
            <v>#REF!</v>
          </cell>
        </row>
        <row r="108">
          <cell r="F108">
            <v>0</v>
          </cell>
          <cell r="P108">
            <v>0</v>
          </cell>
          <cell r="Q108">
            <v>526.04999999999995</v>
          </cell>
          <cell r="R108">
            <v>800</v>
          </cell>
          <cell r="S108">
            <v>273.95000000000005</v>
          </cell>
          <cell r="T108">
            <v>0</v>
          </cell>
          <cell r="X108">
            <v>0</v>
          </cell>
          <cell r="Y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N108" t="e">
            <v>#REF!</v>
          </cell>
          <cell r="AP108" t="e">
            <v>#REF!</v>
          </cell>
          <cell r="AQ108" t="e">
            <v>#REF!</v>
          </cell>
          <cell r="AR108" t="e">
            <v>#REF!</v>
          </cell>
        </row>
        <row r="109">
          <cell r="F109">
            <v>0</v>
          </cell>
          <cell r="P109">
            <v>0</v>
          </cell>
          <cell r="Q109">
            <v>526.04999999999995</v>
          </cell>
          <cell r="R109">
            <v>800</v>
          </cell>
          <cell r="S109">
            <v>0</v>
          </cell>
          <cell r="T109">
            <v>0</v>
          </cell>
          <cell r="X109">
            <v>0</v>
          </cell>
          <cell r="Y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N109" t="e">
            <v>#REF!</v>
          </cell>
          <cell r="AP109" t="e">
            <v>#REF!</v>
          </cell>
        </row>
        <row r="110">
          <cell r="F110">
            <v>0</v>
          </cell>
          <cell r="P110">
            <v>0</v>
          </cell>
          <cell r="Q110">
            <v>0</v>
          </cell>
          <cell r="S110">
            <v>0</v>
          </cell>
          <cell r="T110">
            <v>0</v>
          </cell>
          <cell r="X110">
            <v>0</v>
          </cell>
          <cell r="Y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N110" t="e">
            <v>#REF!</v>
          </cell>
          <cell r="AP110" t="e">
            <v>#REF!</v>
          </cell>
          <cell r="AQ110">
            <v>0</v>
          </cell>
          <cell r="AR110">
            <v>0</v>
          </cell>
        </row>
        <row r="111">
          <cell r="F111">
            <v>0</v>
          </cell>
          <cell r="P111">
            <v>0</v>
          </cell>
          <cell r="Q111">
            <v>0</v>
          </cell>
          <cell r="S111">
            <v>0</v>
          </cell>
          <cell r="T111">
            <v>0</v>
          </cell>
          <cell r="X111">
            <v>0</v>
          </cell>
          <cell r="Y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N111" t="e">
            <v>#REF!</v>
          </cell>
          <cell r="AP111" t="e">
            <v>#REF!</v>
          </cell>
        </row>
        <row r="112">
          <cell r="F112">
            <v>0</v>
          </cell>
          <cell r="P112">
            <v>0</v>
          </cell>
          <cell r="Q112">
            <v>0</v>
          </cell>
          <cell r="R112">
            <v>928</v>
          </cell>
          <cell r="S112">
            <v>0</v>
          </cell>
          <cell r="T112">
            <v>0</v>
          </cell>
          <cell r="W112">
            <v>366</v>
          </cell>
          <cell r="X112">
            <v>0</v>
          </cell>
          <cell r="Y112">
            <v>0</v>
          </cell>
          <cell r="AB112">
            <v>251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  <cell r="AH112">
            <v>0</v>
          </cell>
          <cell r="AI112">
            <v>0</v>
          </cell>
          <cell r="AJ112">
            <v>535</v>
          </cell>
          <cell r="AK112">
            <v>0</v>
          </cell>
          <cell r="AN112" t="e">
            <v>#REF!</v>
          </cell>
          <cell r="AP112" t="e">
            <v>#REF!</v>
          </cell>
        </row>
        <row r="113">
          <cell r="F113">
            <v>0</v>
          </cell>
          <cell r="P113">
            <v>0</v>
          </cell>
          <cell r="Q113">
            <v>0</v>
          </cell>
          <cell r="R113">
            <v>8</v>
          </cell>
          <cell r="S113">
            <v>0</v>
          </cell>
          <cell r="T113">
            <v>0</v>
          </cell>
          <cell r="W113">
            <v>57</v>
          </cell>
          <cell r="X113">
            <v>0</v>
          </cell>
          <cell r="Y113">
            <v>0</v>
          </cell>
          <cell r="AB113">
            <v>7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K113">
            <v>0</v>
          </cell>
          <cell r="AN113">
            <v>19</v>
          </cell>
          <cell r="AP113">
            <v>21</v>
          </cell>
        </row>
        <row r="114">
          <cell r="F114">
            <v>0</v>
          </cell>
          <cell r="P114">
            <v>0</v>
          </cell>
          <cell r="Q114">
            <v>0</v>
          </cell>
          <cell r="S114">
            <v>0</v>
          </cell>
          <cell r="T114">
            <v>0</v>
          </cell>
          <cell r="X114">
            <v>0</v>
          </cell>
          <cell r="Y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M114">
            <v>0</v>
          </cell>
          <cell r="AN114" t="e">
            <v>#REF!</v>
          </cell>
          <cell r="AP114" t="e">
            <v>#REF!</v>
          </cell>
        </row>
        <row r="115">
          <cell r="F115">
            <v>0</v>
          </cell>
          <cell r="P115">
            <v>0</v>
          </cell>
          <cell r="S115">
            <v>0</v>
          </cell>
          <cell r="X115">
            <v>0</v>
          </cell>
          <cell r="AC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M115">
            <v>0</v>
          </cell>
          <cell r="AP115">
            <v>0</v>
          </cell>
        </row>
        <row r="116">
          <cell r="F116">
            <v>0</v>
          </cell>
          <cell r="P116">
            <v>0</v>
          </cell>
          <cell r="S116">
            <v>0</v>
          </cell>
          <cell r="X116">
            <v>0</v>
          </cell>
          <cell r="AC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P116">
            <v>17200.466666666667</v>
          </cell>
        </row>
        <row r="117">
          <cell r="F117">
            <v>0</v>
          </cell>
          <cell r="P117">
            <v>0</v>
          </cell>
          <cell r="S117">
            <v>0</v>
          </cell>
          <cell r="AC117">
            <v>0</v>
          </cell>
          <cell r="AG117">
            <v>0</v>
          </cell>
          <cell r="AH117">
            <v>0</v>
          </cell>
          <cell r="AK117">
            <v>0</v>
          </cell>
          <cell r="AL117">
            <v>0</v>
          </cell>
          <cell r="AM117">
            <v>0</v>
          </cell>
        </row>
        <row r="118">
          <cell r="F118">
            <v>0</v>
          </cell>
          <cell r="P118">
            <v>0</v>
          </cell>
          <cell r="S118">
            <v>0</v>
          </cell>
          <cell r="AC118">
            <v>0</v>
          </cell>
          <cell r="AF118">
            <v>0</v>
          </cell>
          <cell r="AG118">
            <v>0</v>
          </cell>
          <cell r="AH118">
            <v>0</v>
          </cell>
          <cell r="AK118">
            <v>0</v>
          </cell>
          <cell r="AL118">
            <v>0</v>
          </cell>
          <cell r="AM118">
            <v>0</v>
          </cell>
        </row>
        <row r="119">
          <cell r="F119">
            <v>0</v>
          </cell>
          <cell r="P119">
            <v>0</v>
          </cell>
          <cell r="S119">
            <v>0</v>
          </cell>
          <cell r="X119">
            <v>0</v>
          </cell>
          <cell r="AC119">
            <v>0</v>
          </cell>
          <cell r="AF119">
            <v>0</v>
          </cell>
          <cell r="AG119">
            <v>0</v>
          </cell>
          <cell r="AH119">
            <v>0</v>
          </cell>
          <cell r="AK119">
            <v>0</v>
          </cell>
        </row>
        <row r="120">
          <cell r="F120">
            <v>0</v>
          </cell>
          <cell r="P120">
            <v>0</v>
          </cell>
          <cell r="S120">
            <v>0</v>
          </cell>
          <cell r="X120">
            <v>0</v>
          </cell>
          <cell r="AC120">
            <v>0</v>
          </cell>
          <cell r="AE120" t="e">
            <v>#REF!</v>
          </cell>
          <cell r="AF120">
            <v>0</v>
          </cell>
          <cell r="AG120">
            <v>0</v>
          </cell>
          <cell r="AH120">
            <v>0</v>
          </cell>
          <cell r="AI120">
            <v>0</v>
          </cell>
          <cell r="AJ120">
            <v>0</v>
          </cell>
          <cell r="AK120">
            <v>0</v>
          </cell>
          <cell r="AN120" t="e">
            <v>#REF!</v>
          </cell>
          <cell r="AP120">
            <v>36465</v>
          </cell>
          <cell r="AQ120" t="e">
            <v>#REF!</v>
          </cell>
        </row>
        <row r="121">
          <cell r="F121">
            <v>100</v>
          </cell>
          <cell r="P121">
            <v>0</v>
          </cell>
          <cell r="S121">
            <v>0</v>
          </cell>
          <cell r="X121">
            <v>0</v>
          </cell>
          <cell r="AC121">
            <v>0</v>
          </cell>
          <cell r="AF121">
            <v>0</v>
          </cell>
          <cell r="AG121">
            <v>0</v>
          </cell>
          <cell r="AH121">
            <v>0</v>
          </cell>
          <cell r="AJ121">
            <v>0</v>
          </cell>
          <cell r="AK121">
            <v>0</v>
          </cell>
          <cell r="AN121" t="e">
            <v>#REF!</v>
          </cell>
          <cell r="AP121" t="e">
            <v>#REF!</v>
          </cell>
        </row>
        <row r="122">
          <cell r="F122">
            <v>100</v>
          </cell>
          <cell r="P122">
            <v>-0.40000000000000036</v>
          </cell>
          <cell r="Q122">
            <v>0</v>
          </cell>
          <cell r="R122">
            <v>1921</v>
          </cell>
          <cell r="S122">
            <v>1921</v>
          </cell>
          <cell r="T122">
            <v>-0.76400000000000112</v>
          </cell>
          <cell r="U122">
            <v>0</v>
          </cell>
          <cell r="V122">
            <v>0</v>
          </cell>
          <cell r="W122">
            <v>504</v>
          </cell>
          <cell r="X122">
            <v>504.76400000000001</v>
          </cell>
          <cell r="Y122">
            <v>0.34799999999999898</v>
          </cell>
          <cell r="Z122">
            <v>0</v>
          </cell>
          <cell r="AA122">
            <v>0</v>
          </cell>
          <cell r="AB122">
            <v>354</v>
          </cell>
          <cell r="AC122">
            <v>353.65199999999999</v>
          </cell>
          <cell r="AD122">
            <v>0.63599999999999923</v>
          </cell>
          <cell r="AE122">
            <v>0.63599999999999923</v>
          </cell>
          <cell r="AF122">
            <v>0</v>
          </cell>
          <cell r="AG122">
            <v>693</v>
          </cell>
          <cell r="AH122">
            <v>693</v>
          </cell>
          <cell r="AI122">
            <v>0</v>
          </cell>
          <cell r="AJ122">
            <v>692.36400000000003</v>
          </cell>
          <cell r="AK122">
            <v>100</v>
          </cell>
          <cell r="AN122" t="e">
            <v>#REF!</v>
          </cell>
          <cell r="AP122" t="e">
            <v>#REF!</v>
          </cell>
        </row>
        <row r="123">
          <cell r="F123">
            <v>3480</v>
          </cell>
          <cell r="P123">
            <v>-0.40000000000000036</v>
          </cell>
          <cell r="Q123">
            <v>0</v>
          </cell>
          <cell r="S123">
            <v>0</v>
          </cell>
          <cell r="T123">
            <v>-0.76400000000000112</v>
          </cell>
          <cell r="U123">
            <v>0</v>
          </cell>
          <cell r="V123">
            <v>0</v>
          </cell>
          <cell r="X123">
            <v>0</v>
          </cell>
          <cell r="Y123">
            <v>0.34799999999999898</v>
          </cell>
          <cell r="Z123">
            <v>0</v>
          </cell>
          <cell r="AA123">
            <v>0</v>
          </cell>
          <cell r="AC123">
            <v>-0.34799999999999898</v>
          </cell>
          <cell r="AF123">
            <v>0</v>
          </cell>
          <cell r="AJ123">
            <v>0</v>
          </cell>
          <cell r="AK123">
            <v>0</v>
          </cell>
          <cell r="AN123" t="e">
            <v>#REF!</v>
          </cell>
          <cell r="AP123" t="e">
            <v>#REF!</v>
          </cell>
        </row>
        <row r="124">
          <cell r="F124">
            <v>3480</v>
          </cell>
          <cell r="P124">
            <v>0</v>
          </cell>
          <cell r="X124">
            <v>0</v>
          </cell>
          <cell r="AC124">
            <v>0</v>
          </cell>
          <cell r="AJ124">
            <v>0</v>
          </cell>
          <cell r="AK124">
            <v>3480</v>
          </cell>
          <cell r="AL124">
            <v>396.87424242423458</v>
          </cell>
          <cell r="AP124" t="e">
            <v>#REF!</v>
          </cell>
        </row>
        <row r="125">
          <cell r="F125">
            <v>0</v>
          </cell>
          <cell r="P125">
            <v>0</v>
          </cell>
          <cell r="X125">
            <v>0</v>
          </cell>
          <cell r="AC125">
            <v>0</v>
          </cell>
          <cell r="AJ125">
            <v>0</v>
          </cell>
          <cell r="AK125">
            <v>0</v>
          </cell>
          <cell r="AL125">
            <v>-8132.8846363636376</v>
          </cell>
          <cell r="AP125" t="e">
            <v>#REF!</v>
          </cell>
        </row>
        <row r="126">
          <cell r="F126">
            <v>4527</v>
          </cell>
          <cell r="G126">
            <v>0</v>
          </cell>
          <cell r="H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J126">
            <v>0</v>
          </cell>
          <cell r="AK126">
            <v>0</v>
          </cell>
          <cell r="AL126">
            <v>13247.384148484838</v>
          </cell>
          <cell r="AO126">
            <v>0</v>
          </cell>
          <cell r="AP126" t="e">
            <v>#REF!</v>
          </cell>
          <cell r="AQ126" t="e">
            <v>#REF!</v>
          </cell>
          <cell r="AR126" t="e">
            <v>#REF!</v>
          </cell>
        </row>
        <row r="127">
          <cell r="F127">
            <v>0</v>
          </cell>
          <cell r="G127">
            <v>0</v>
          </cell>
          <cell r="H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  <cell r="AJ127">
            <v>0</v>
          </cell>
          <cell r="AK127">
            <v>0</v>
          </cell>
          <cell r="AO127">
            <v>0</v>
          </cell>
          <cell r="AP127">
            <v>0</v>
          </cell>
          <cell r="AQ127">
            <v>0</v>
          </cell>
          <cell r="AR127">
            <v>0</v>
          </cell>
        </row>
        <row r="128">
          <cell r="F128">
            <v>3580</v>
          </cell>
          <cell r="G128">
            <v>0</v>
          </cell>
          <cell r="H128">
            <v>0</v>
          </cell>
          <cell r="P128">
            <v>1206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J128">
            <v>0</v>
          </cell>
          <cell r="AK128">
            <v>3580</v>
          </cell>
          <cell r="AL128">
            <v>5340</v>
          </cell>
          <cell r="AO128">
            <v>0</v>
          </cell>
          <cell r="AP128">
            <v>0</v>
          </cell>
          <cell r="AQ128">
            <v>0</v>
          </cell>
          <cell r="AR128">
            <v>0</v>
          </cell>
        </row>
        <row r="129">
          <cell r="F129">
            <v>3580</v>
          </cell>
          <cell r="G129">
            <v>0</v>
          </cell>
          <cell r="H129">
            <v>0</v>
          </cell>
          <cell r="P129">
            <v>1206</v>
          </cell>
          <cell r="S129">
            <v>-680</v>
          </cell>
          <cell r="X129">
            <v>0</v>
          </cell>
          <cell r="Y129">
            <v>0</v>
          </cell>
          <cell r="Z129">
            <v>0</v>
          </cell>
          <cell r="AC129">
            <v>0</v>
          </cell>
          <cell r="AD129">
            <v>0</v>
          </cell>
          <cell r="AE129">
            <v>0</v>
          </cell>
          <cell r="AF129">
            <v>0</v>
          </cell>
          <cell r="AG129">
            <v>0</v>
          </cell>
          <cell r="AH129">
            <v>0</v>
          </cell>
          <cell r="AJ129">
            <v>0</v>
          </cell>
          <cell r="AK129">
            <v>3580</v>
          </cell>
          <cell r="AL129">
            <v>9106</v>
          </cell>
        </row>
        <row r="130">
          <cell r="P130">
            <v>0</v>
          </cell>
          <cell r="X130">
            <v>0</v>
          </cell>
          <cell r="AC130">
            <v>0</v>
          </cell>
          <cell r="AJ130">
            <v>0</v>
          </cell>
          <cell r="AK130">
            <v>16827.384148484838</v>
          </cell>
          <cell r="AL130">
            <v>4912</v>
          </cell>
          <cell r="AM130">
            <v>-5132.2365200943386</v>
          </cell>
        </row>
        <row r="131">
          <cell r="P131">
            <v>0</v>
          </cell>
          <cell r="X131">
            <v>0</v>
          </cell>
          <cell r="AC131">
            <v>0</v>
          </cell>
          <cell r="AJ131">
            <v>0</v>
          </cell>
          <cell r="AK131">
            <v>16827.384148484838</v>
          </cell>
          <cell r="AL131">
            <v>9186.0424182431379</v>
          </cell>
          <cell r="AM131">
            <v>-16555.413327334049</v>
          </cell>
          <cell r="AP131" t="e">
            <v>#REF!</v>
          </cell>
          <cell r="AR131" t="e">
            <v>#REF!</v>
          </cell>
        </row>
        <row r="132">
          <cell r="P132">
            <v>0</v>
          </cell>
          <cell r="X132">
            <v>0</v>
          </cell>
          <cell r="AC132">
            <v>0</v>
          </cell>
          <cell r="AJ132">
            <v>0</v>
          </cell>
          <cell r="AK132">
            <v>24039.120212121197</v>
          </cell>
          <cell r="AL132">
            <v>13754.883975903613</v>
          </cell>
          <cell r="AM132">
            <v>9418.9862362175918</v>
          </cell>
          <cell r="AO132">
            <v>0</v>
          </cell>
          <cell r="AP132" t="e">
            <v>#REF!</v>
          </cell>
        </row>
        <row r="133">
          <cell r="P133">
            <v>0</v>
          </cell>
          <cell r="X133">
            <v>0</v>
          </cell>
          <cell r="AC133">
            <v>0</v>
          </cell>
          <cell r="AJ133">
            <v>0</v>
          </cell>
          <cell r="AK133">
            <v>-1951.236272727273</v>
          </cell>
          <cell r="AO133">
            <v>0</v>
          </cell>
          <cell r="AP133" t="e">
            <v>#REF!</v>
          </cell>
        </row>
        <row r="134">
          <cell r="P134">
            <v>0</v>
          </cell>
          <cell r="X134">
            <v>0</v>
          </cell>
          <cell r="AC134">
            <v>0</v>
          </cell>
          <cell r="AJ134">
            <v>0</v>
          </cell>
          <cell r="AK134">
            <v>7211.7360636363592</v>
          </cell>
          <cell r="AO134">
            <v>0</v>
          </cell>
          <cell r="AP134" t="e">
            <v>#REF!</v>
          </cell>
        </row>
        <row r="135">
          <cell r="P135">
            <v>0</v>
          </cell>
          <cell r="X135">
            <v>0</v>
          </cell>
          <cell r="AC135">
            <v>0</v>
          </cell>
          <cell r="AJ135">
            <v>0</v>
          </cell>
          <cell r="AK135">
            <v>58108</v>
          </cell>
          <cell r="AM135">
            <v>58108</v>
          </cell>
          <cell r="AO135">
            <v>0</v>
          </cell>
          <cell r="AP135">
            <v>0</v>
          </cell>
          <cell r="AQ135">
            <v>0</v>
          </cell>
        </row>
        <row r="136">
          <cell r="P136">
            <v>0</v>
          </cell>
          <cell r="X136">
            <v>0</v>
          </cell>
          <cell r="AC136">
            <v>0</v>
          </cell>
          <cell r="AJ136">
            <v>0</v>
          </cell>
          <cell r="AK136">
            <v>-5132.2365200943386</v>
          </cell>
          <cell r="AM136">
            <v>28333</v>
          </cell>
          <cell r="AO136">
            <v>0</v>
          </cell>
          <cell r="AQ136">
            <v>0</v>
          </cell>
        </row>
        <row r="137">
          <cell r="P137">
            <v>0</v>
          </cell>
          <cell r="X137">
            <v>0</v>
          </cell>
          <cell r="AC137">
            <v>0</v>
          </cell>
          <cell r="AJ137">
            <v>0</v>
          </cell>
          <cell r="AK137">
            <v>82229</v>
          </cell>
          <cell r="AM137">
            <v>82229</v>
          </cell>
          <cell r="AO137">
            <v>0</v>
          </cell>
          <cell r="AP137">
            <v>36.19</v>
          </cell>
          <cell r="AQ137">
            <v>0</v>
          </cell>
        </row>
        <row r="138">
          <cell r="P138">
            <v>0</v>
          </cell>
          <cell r="X138">
            <v>0</v>
          </cell>
          <cell r="AC138">
            <v>0</v>
          </cell>
          <cell r="AJ138">
            <v>0</v>
          </cell>
          <cell r="AK138">
            <v>9418.9862362175918</v>
          </cell>
          <cell r="AO138">
            <v>0</v>
          </cell>
        </row>
        <row r="139">
          <cell r="P139">
            <v>0</v>
          </cell>
          <cell r="X139">
            <v>0</v>
          </cell>
          <cell r="AC139">
            <v>0</v>
          </cell>
          <cell r="AJ139">
            <v>0</v>
          </cell>
          <cell r="AK139">
            <v>52.04</v>
          </cell>
          <cell r="AN139">
            <v>0</v>
          </cell>
          <cell r="AO139" t="e">
            <v>#DIV/0!</v>
          </cell>
          <cell r="AP139" t="e">
            <v>#REF!</v>
          </cell>
        </row>
        <row r="140">
          <cell r="P140">
            <v>0</v>
          </cell>
          <cell r="X140">
            <v>0</v>
          </cell>
          <cell r="AC140">
            <v>0</v>
          </cell>
          <cell r="AJ140">
            <v>0</v>
          </cell>
          <cell r="AK140">
            <v>46.08</v>
          </cell>
          <cell r="AO140" t="e">
            <v>#DIV/0!</v>
          </cell>
          <cell r="AP140">
            <v>180931</v>
          </cell>
          <cell r="AQ140">
            <v>180931</v>
          </cell>
        </row>
        <row r="141">
          <cell r="P141">
            <v>0</v>
          </cell>
          <cell r="X141">
            <v>0</v>
          </cell>
          <cell r="AC141">
            <v>0</v>
          </cell>
          <cell r="AJ141">
            <v>0</v>
          </cell>
          <cell r="AK141">
            <v>0</v>
          </cell>
          <cell r="AO141">
            <v>0</v>
          </cell>
        </row>
        <row r="142">
          <cell r="P142">
            <v>0</v>
          </cell>
          <cell r="X142">
            <v>0</v>
          </cell>
          <cell r="AC142">
            <v>0</v>
          </cell>
          <cell r="AJ142">
            <v>0</v>
          </cell>
          <cell r="AK142">
            <v>12.49</v>
          </cell>
          <cell r="AN142">
            <v>0</v>
          </cell>
          <cell r="AO142" t="e">
            <v>#DIV/0!</v>
          </cell>
          <cell r="AP142">
            <v>0</v>
          </cell>
        </row>
        <row r="143">
          <cell r="P143">
            <v>0</v>
          </cell>
          <cell r="Q143">
            <v>0</v>
          </cell>
          <cell r="X143">
            <v>0</v>
          </cell>
          <cell r="AC143">
            <v>0</v>
          </cell>
          <cell r="AJ143">
            <v>0</v>
          </cell>
          <cell r="AK143">
            <v>14.59</v>
          </cell>
          <cell r="AO143" t="e">
            <v>#DIV/0!</v>
          </cell>
          <cell r="AP143">
            <v>2601</v>
          </cell>
        </row>
        <row r="144">
          <cell r="P144">
            <v>0</v>
          </cell>
          <cell r="X144">
            <v>0</v>
          </cell>
          <cell r="AC144">
            <v>0</v>
          </cell>
          <cell r="AJ144">
            <v>0</v>
          </cell>
          <cell r="AK144">
            <v>56960</v>
          </cell>
          <cell r="AL144">
            <v>56960</v>
          </cell>
          <cell r="AN144">
            <v>0</v>
          </cell>
          <cell r="AO144" t="e">
            <v>#DIV/0!</v>
          </cell>
          <cell r="AP144" t="e">
            <v>#REF!</v>
          </cell>
          <cell r="AQ144">
            <v>180931</v>
          </cell>
          <cell r="AR144" t="e">
            <v>#REF!</v>
          </cell>
        </row>
        <row r="145">
          <cell r="P145">
            <v>0</v>
          </cell>
          <cell r="X145">
            <v>0</v>
          </cell>
          <cell r="AC145">
            <v>0</v>
          </cell>
          <cell r="AJ145">
            <v>0</v>
          </cell>
          <cell r="AK145">
            <v>11.11</v>
          </cell>
          <cell r="AL145">
            <v>49395</v>
          </cell>
          <cell r="AO145" t="e">
            <v>#DIV/0!</v>
          </cell>
          <cell r="AP145">
            <v>0</v>
          </cell>
        </row>
        <row r="146">
          <cell r="P146">
            <v>0</v>
          </cell>
          <cell r="X146">
            <v>0</v>
          </cell>
          <cell r="AC146">
            <v>0</v>
          </cell>
          <cell r="AJ146">
            <v>0</v>
          </cell>
          <cell r="AK146">
            <v>57720</v>
          </cell>
          <cell r="AL146">
            <v>57720</v>
          </cell>
          <cell r="AP146" t="e">
            <v>#REF!</v>
          </cell>
          <cell r="AQ146">
            <v>180931</v>
          </cell>
          <cell r="AR146" t="e">
            <v>#REF!</v>
          </cell>
        </row>
        <row r="147">
          <cell r="P147">
            <v>0</v>
          </cell>
          <cell r="X147">
            <v>0</v>
          </cell>
          <cell r="AC147">
            <v>0</v>
          </cell>
          <cell r="AJ147">
            <v>0</v>
          </cell>
          <cell r="AK147">
            <v>5857.1428571428578</v>
          </cell>
          <cell r="AL147">
            <v>-46268.907419299605</v>
          </cell>
          <cell r="AM147">
            <v>-63240.236520094339</v>
          </cell>
        </row>
        <row r="148">
          <cell r="P148">
            <v>0</v>
          </cell>
          <cell r="S148">
            <v>0</v>
          </cell>
          <cell r="X148">
            <v>0</v>
          </cell>
          <cell r="AC148">
            <v>0</v>
          </cell>
          <cell r="AJ148">
            <v>300</v>
          </cell>
          <cell r="AK148">
            <v>865.25</v>
          </cell>
          <cell r="AL148">
            <v>-40208.957581756862</v>
          </cell>
          <cell r="AM148">
            <v>-44888.413327334049</v>
          </cell>
          <cell r="AP148" t="e">
            <v>#REF!</v>
          </cell>
          <cell r="AQ148" t="e">
            <v>#REF!</v>
          </cell>
          <cell r="AR148" t="e">
            <v>#REF!</v>
          </cell>
        </row>
        <row r="149">
          <cell r="P149">
            <v>0</v>
          </cell>
          <cell r="S149">
            <v>0</v>
          </cell>
          <cell r="X149">
            <v>0</v>
          </cell>
          <cell r="AC149">
            <v>0</v>
          </cell>
          <cell r="AJ149">
            <v>0</v>
          </cell>
          <cell r="AK149">
            <v>5114.2857142857147</v>
          </cell>
          <cell r="AL149">
            <v>-43965.116024096387</v>
          </cell>
          <cell r="AM149">
            <v>-72810.013763782408</v>
          </cell>
        </row>
        <row r="150">
          <cell r="P150">
            <v>0</v>
          </cell>
          <cell r="Q150">
            <v>0</v>
          </cell>
          <cell r="S150">
            <v>0</v>
          </cell>
          <cell r="T150">
            <v>0</v>
          </cell>
          <cell r="X150">
            <v>0</v>
          </cell>
          <cell r="Y150">
            <v>0</v>
          </cell>
          <cell r="AC150">
            <v>0</v>
          </cell>
          <cell r="AJ150">
            <v>0</v>
          </cell>
          <cell r="AK150">
            <v>865.25</v>
          </cell>
          <cell r="AL150">
            <v>56960</v>
          </cell>
          <cell r="AM150">
            <v>58108</v>
          </cell>
          <cell r="AN150">
            <v>0</v>
          </cell>
          <cell r="AO150">
            <v>0</v>
          </cell>
        </row>
        <row r="151">
          <cell r="AJ151">
            <v>0</v>
          </cell>
          <cell r="AK151">
            <v>0</v>
          </cell>
          <cell r="AL151">
            <v>49395</v>
          </cell>
          <cell r="AM151">
            <v>28333</v>
          </cell>
          <cell r="AO151">
            <v>0</v>
          </cell>
        </row>
        <row r="152">
          <cell r="P152">
            <v>-1295.5</v>
          </cell>
          <cell r="Q152">
            <v>2567.7454545454548</v>
          </cell>
          <cell r="S152">
            <v>-2567.7454545454548</v>
          </cell>
          <cell r="T152">
            <v>1558.3090909090909</v>
          </cell>
          <cell r="W152">
            <v>1510</v>
          </cell>
          <cell r="X152">
            <v>-48.309090909090855</v>
          </cell>
          <cell r="Y152">
            <v>1196.7</v>
          </cell>
          <cell r="AC152">
            <v>-1196.7</v>
          </cell>
          <cell r="AD152">
            <v>1791.7636363636364</v>
          </cell>
          <cell r="AE152">
            <v>1791.7636363636364</v>
          </cell>
          <cell r="AF152">
            <v>0</v>
          </cell>
          <cell r="AG152">
            <v>1946</v>
          </cell>
          <cell r="AH152">
            <v>938</v>
          </cell>
          <cell r="AI152">
            <v>0</v>
          </cell>
          <cell r="AJ152">
            <v>0</v>
          </cell>
          <cell r="AK152">
            <v>139949</v>
          </cell>
          <cell r="AL152">
            <v>57720</v>
          </cell>
          <cell r="AM152">
            <v>82229</v>
          </cell>
          <cell r="AN152">
            <v>197</v>
          </cell>
          <cell r="AO152">
            <v>0</v>
          </cell>
          <cell r="AP152">
            <v>9542.2601818181811</v>
          </cell>
        </row>
        <row r="153">
          <cell r="AK153">
            <v>0</v>
          </cell>
          <cell r="AL153">
            <v>49395</v>
          </cell>
          <cell r="AM153">
            <v>28333</v>
          </cell>
          <cell r="AO153">
            <v>2093</v>
          </cell>
          <cell r="AP153">
            <v>5098</v>
          </cell>
          <cell r="AQ153">
            <v>4891.9653693155615</v>
          </cell>
          <cell r="AR153">
            <v>11328.349456446114</v>
          </cell>
        </row>
        <row r="154">
          <cell r="P154">
            <v>57</v>
          </cell>
          <cell r="Q154">
            <v>1275.7272727272727</v>
          </cell>
          <cell r="R154">
            <v>1487</v>
          </cell>
          <cell r="S154">
            <v>211.27272727272725</v>
          </cell>
          <cell r="T154">
            <v>814</v>
          </cell>
          <cell r="U154">
            <v>317</v>
          </cell>
          <cell r="V154">
            <v>497</v>
          </cell>
          <cell r="W154">
            <v>831</v>
          </cell>
          <cell r="X154">
            <v>17</v>
          </cell>
          <cell r="Y154">
            <v>598</v>
          </cell>
          <cell r="Z154">
            <v>223</v>
          </cell>
          <cell r="AA154">
            <v>375</v>
          </cell>
          <cell r="AB154">
            <v>596</v>
          </cell>
          <cell r="AC154">
            <v>-2</v>
          </cell>
          <cell r="AD154">
            <v>359.09090909090912</v>
          </cell>
          <cell r="AE154">
            <v>359.09090909090912</v>
          </cell>
          <cell r="AF154">
            <v>0</v>
          </cell>
          <cell r="AG154">
            <v>437</v>
          </cell>
          <cell r="AH154">
            <v>265</v>
          </cell>
          <cell r="AI154">
            <v>0</v>
          </cell>
          <cell r="AJ154">
            <v>77.909090909090878</v>
          </cell>
          <cell r="AK154">
            <v>139949</v>
          </cell>
          <cell r="AL154">
            <v>57720</v>
          </cell>
          <cell r="AM154">
            <v>82229</v>
          </cell>
          <cell r="AN154">
            <v>0</v>
          </cell>
          <cell r="AO154">
            <v>2889</v>
          </cell>
          <cell r="AP154">
            <v>5865</v>
          </cell>
          <cell r="AQ154">
            <v>4320.2514445347797</v>
          </cell>
          <cell r="AR154">
            <v>12672.305468164745</v>
          </cell>
        </row>
        <row r="155">
          <cell r="P155">
            <v>0</v>
          </cell>
          <cell r="Q155">
            <v>0</v>
          </cell>
          <cell r="S155">
            <v>0</v>
          </cell>
          <cell r="T155">
            <v>70</v>
          </cell>
          <cell r="X155">
            <v>-70</v>
          </cell>
          <cell r="Y155">
            <v>24</v>
          </cell>
          <cell r="AC155">
            <v>-24</v>
          </cell>
          <cell r="AJ155">
            <v>0</v>
          </cell>
          <cell r="AK155">
            <v>0</v>
          </cell>
          <cell r="AL155">
            <v>-100</v>
          </cell>
          <cell r="AM155">
            <v>-100</v>
          </cell>
          <cell r="AO155">
            <v>2449</v>
          </cell>
          <cell r="AP155">
            <v>6659</v>
          </cell>
          <cell r="AQ155">
            <v>5344.308649356225</v>
          </cell>
          <cell r="AR155">
            <v>14571.544133725103</v>
          </cell>
        </row>
        <row r="156">
          <cell r="P156">
            <v>0</v>
          </cell>
          <cell r="Q156">
            <v>0</v>
          </cell>
          <cell r="S156">
            <v>0</v>
          </cell>
          <cell r="T156">
            <v>0</v>
          </cell>
          <cell r="X156">
            <v>0</v>
          </cell>
          <cell r="Y156">
            <v>0</v>
          </cell>
          <cell r="AC156">
            <v>0</v>
          </cell>
          <cell r="AJ156">
            <v>0</v>
          </cell>
          <cell r="AK156">
            <v>20.6</v>
          </cell>
          <cell r="AL156">
            <v>31.3</v>
          </cell>
          <cell r="AM156">
            <v>12.9</v>
          </cell>
          <cell r="AP156" t="e">
            <v>#REF!</v>
          </cell>
        </row>
        <row r="157">
          <cell r="P157">
            <v>-681</v>
          </cell>
          <cell r="Q157">
            <v>1041.8333333333333</v>
          </cell>
          <cell r="S157">
            <v>-1041.8333333333333</v>
          </cell>
          <cell r="T157">
            <v>213</v>
          </cell>
          <cell r="X157">
            <v>-213</v>
          </cell>
          <cell r="Y157">
            <v>1171.0035872727274</v>
          </cell>
          <cell r="AC157">
            <v>-1171.0035872727274</v>
          </cell>
          <cell r="AJ157">
            <v>0</v>
          </cell>
          <cell r="AK157">
            <v>4.3796018241005417</v>
          </cell>
          <cell r="AL157">
            <v>-100</v>
          </cell>
          <cell r="AM157">
            <v>-100</v>
          </cell>
          <cell r="AP157" t="e">
            <v>#REF!</v>
          </cell>
        </row>
        <row r="158">
          <cell r="F158">
            <v>0</v>
          </cell>
          <cell r="P158">
            <v>-47</v>
          </cell>
          <cell r="Q158">
            <v>140</v>
          </cell>
          <cell r="S158">
            <v>-140</v>
          </cell>
          <cell r="T158">
            <v>105</v>
          </cell>
          <cell r="X158">
            <v>-105</v>
          </cell>
          <cell r="Y158">
            <v>190</v>
          </cell>
          <cell r="AC158">
            <v>-190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P158" t="e">
            <v>#REF!</v>
          </cell>
        </row>
        <row r="159">
          <cell r="F159">
            <v>320</v>
          </cell>
          <cell r="P159">
            <v>-1248.5</v>
          </cell>
          <cell r="Q159">
            <v>140</v>
          </cell>
          <cell r="S159">
            <v>-140</v>
          </cell>
          <cell r="T159" t="str">
            <v xml:space="preserve">                   КОРИГУВАННЯ   ПЛАНУ   НА   СЕРПЕНЬ  1998 р</v>
          </cell>
          <cell r="X159" t="e">
            <v>#VALUE!</v>
          </cell>
          <cell r="Y159">
            <v>1006.7</v>
          </cell>
          <cell r="AC159">
            <v>-1006.7</v>
          </cell>
          <cell r="AF159">
            <v>312.8</v>
          </cell>
          <cell r="AG159">
            <v>313</v>
          </cell>
          <cell r="AH159">
            <v>-0.19999999999998863</v>
          </cell>
          <cell r="AJ159">
            <v>0</v>
          </cell>
          <cell r="AK159">
            <v>3951.6000000000004</v>
          </cell>
          <cell r="AP159" t="e">
            <v>#REF!</v>
          </cell>
        </row>
        <row r="160">
          <cell r="F160">
            <v>0</v>
          </cell>
          <cell r="P160">
            <v>0</v>
          </cell>
          <cell r="Q160">
            <v>280</v>
          </cell>
          <cell r="S160">
            <v>0</v>
          </cell>
          <cell r="X160">
            <v>0</v>
          </cell>
          <cell r="Y160">
            <v>1196.7</v>
          </cell>
          <cell r="AC160">
            <v>0</v>
          </cell>
          <cell r="AF160">
            <v>141.6</v>
          </cell>
          <cell r="AG160">
            <v>142</v>
          </cell>
          <cell r="AH160">
            <v>-0.40000000000000568</v>
          </cell>
          <cell r="AJ160">
            <v>142</v>
          </cell>
          <cell r="AK160">
            <v>0</v>
          </cell>
        </row>
        <row r="161">
          <cell r="F161">
            <v>320</v>
          </cell>
          <cell r="P161">
            <v>859</v>
          </cell>
          <cell r="Q161">
            <v>2287.7454545454548</v>
          </cell>
          <cell r="S161">
            <v>1389</v>
          </cell>
          <cell r="X161">
            <v>1415</v>
          </cell>
          <cell r="Y161">
            <v>0</v>
          </cell>
          <cell r="AC161">
            <v>724</v>
          </cell>
          <cell r="AF161">
            <v>1203</v>
          </cell>
          <cell r="AG161">
            <v>530</v>
          </cell>
          <cell r="AH161">
            <v>673</v>
          </cell>
          <cell r="AJ161">
            <v>0</v>
          </cell>
          <cell r="AK161">
            <v>5590</v>
          </cell>
          <cell r="AP161" t="e">
            <v>#REF!</v>
          </cell>
        </row>
        <row r="162">
          <cell r="F162">
            <v>0</v>
          </cell>
          <cell r="P162">
            <v>390</v>
          </cell>
          <cell r="Q162">
            <v>776</v>
          </cell>
          <cell r="S162">
            <v>512</v>
          </cell>
          <cell r="X162">
            <v>2374</v>
          </cell>
          <cell r="Y162" t="e">
            <v>#REF!</v>
          </cell>
          <cell r="AB162">
            <v>9</v>
          </cell>
          <cell r="AC162">
            <v>1081</v>
          </cell>
          <cell r="AF162">
            <v>560</v>
          </cell>
          <cell r="AG162">
            <v>500</v>
          </cell>
          <cell r="AH162">
            <v>60</v>
          </cell>
          <cell r="AJ162">
            <v>0</v>
          </cell>
          <cell r="AK162">
            <v>4357</v>
          </cell>
          <cell r="AP162" t="e">
            <v>#REF!</v>
          </cell>
        </row>
        <row r="163">
          <cell r="F163">
            <v>0</v>
          </cell>
          <cell r="P163">
            <v>226</v>
          </cell>
          <cell r="Q163">
            <v>1739.5839999999998</v>
          </cell>
          <cell r="R163">
            <v>800</v>
          </cell>
          <cell r="S163">
            <v>133</v>
          </cell>
          <cell r="T163">
            <v>176.47000000000003</v>
          </cell>
          <cell r="U163">
            <v>0</v>
          </cell>
          <cell r="V163">
            <v>0</v>
          </cell>
          <cell r="W163">
            <v>0</v>
          </cell>
          <cell r="X163">
            <v>226</v>
          </cell>
          <cell r="Y163">
            <v>225.76000000000002</v>
          </cell>
          <cell r="Z163">
            <v>0</v>
          </cell>
          <cell r="AA163">
            <v>0</v>
          </cell>
          <cell r="AB163">
            <v>432</v>
          </cell>
          <cell r="AC163">
            <v>173</v>
          </cell>
          <cell r="AD163" t="e">
            <v>#REF!</v>
          </cell>
          <cell r="AE163">
            <v>1009.45</v>
          </cell>
          <cell r="AF163">
            <v>90</v>
          </cell>
          <cell r="AG163">
            <v>90</v>
          </cell>
          <cell r="AH163">
            <v>0</v>
          </cell>
          <cell r="AI163">
            <v>0</v>
          </cell>
          <cell r="AJ163" t="e">
            <v>#REF!</v>
          </cell>
          <cell r="AK163">
            <v>848</v>
          </cell>
          <cell r="AL163">
            <v>0</v>
          </cell>
          <cell r="AM163">
            <v>0</v>
          </cell>
          <cell r="AN163" t="e">
            <v>#REF!</v>
          </cell>
          <cell r="AO163">
            <v>1616</v>
          </cell>
          <cell r="AP163" t="e">
            <v>#REF!</v>
          </cell>
        </row>
        <row r="164">
          <cell r="F164">
            <v>14.170833333333334</v>
          </cell>
          <cell r="P164">
            <v>120</v>
          </cell>
          <cell r="Q164">
            <v>-0.23600000000000065</v>
          </cell>
          <cell r="R164">
            <v>154</v>
          </cell>
          <cell r="S164">
            <v>94</v>
          </cell>
          <cell r="T164">
            <v>-0.42800000000000082</v>
          </cell>
          <cell r="U164">
            <v>0</v>
          </cell>
          <cell r="V164">
            <v>0</v>
          </cell>
          <cell r="W164">
            <v>79</v>
          </cell>
          <cell r="X164">
            <v>131</v>
          </cell>
          <cell r="Y164">
            <v>6.799999999999784E-2</v>
          </cell>
          <cell r="Z164">
            <v>0</v>
          </cell>
          <cell r="AA164">
            <v>0</v>
          </cell>
          <cell r="AB164">
            <v>9</v>
          </cell>
          <cell r="AC164">
            <v>83</v>
          </cell>
          <cell r="AD164">
            <v>0.28399999999999892</v>
          </cell>
          <cell r="AE164">
            <v>0.28399999999999892</v>
          </cell>
          <cell r="AF164">
            <v>80</v>
          </cell>
          <cell r="AG164">
            <v>80</v>
          </cell>
          <cell r="AH164">
            <v>30</v>
          </cell>
          <cell r="AI164">
            <v>0</v>
          </cell>
          <cell r="AJ164">
            <v>29.716000000000001</v>
          </cell>
          <cell r="AK164">
            <v>428</v>
          </cell>
          <cell r="AL164">
            <v>0</v>
          </cell>
          <cell r="AM164">
            <v>0</v>
          </cell>
          <cell r="AN164" t="e">
            <v>#REF!</v>
          </cell>
          <cell r="AO164">
            <v>0</v>
          </cell>
          <cell r="AP164" t="e">
            <v>#REF!</v>
          </cell>
        </row>
        <row r="165">
          <cell r="F165">
            <v>14.170833333333334</v>
          </cell>
          <cell r="P165">
            <v>-310.27272727272702</v>
          </cell>
          <cell r="Q165">
            <v>5435.727272727273</v>
          </cell>
          <cell r="R165">
            <v>5523</v>
          </cell>
          <cell r="S165">
            <v>87.272727272727025</v>
          </cell>
          <cell r="T165">
            <v>2142.727272727273</v>
          </cell>
          <cell r="U165">
            <v>846</v>
          </cell>
          <cell r="V165">
            <v>1296.7272727272727</v>
          </cell>
          <cell r="W165">
            <v>2210</v>
          </cell>
          <cell r="X165">
            <v>67.272727272727025</v>
          </cell>
          <cell r="Y165">
            <v>1732.7272727272727</v>
          </cell>
          <cell r="Z165">
            <v>647</v>
          </cell>
          <cell r="AA165">
            <v>1085.7272727272727</v>
          </cell>
          <cell r="AB165">
            <v>1749</v>
          </cell>
          <cell r="AC165">
            <v>16.272727272727252</v>
          </cell>
          <cell r="AD165">
            <v>4852.6363636363631</v>
          </cell>
          <cell r="AE165">
            <v>4482.6363636363631</v>
          </cell>
          <cell r="AF165">
            <v>370</v>
          </cell>
          <cell r="AG165">
            <v>4464</v>
          </cell>
          <cell r="AH165">
            <v>3202</v>
          </cell>
          <cell r="AI165">
            <v>427</v>
          </cell>
          <cell r="AJ165">
            <v>-388.63636363636306</v>
          </cell>
          <cell r="AK165">
            <v>0</v>
          </cell>
          <cell r="AL165">
            <v>0</v>
          </cell>
          <cell r="AM165">
            <v>0</v>
          </cell>
          <cell r="AN165" t="e">
            <v>#REF!</v>
          </cell>
          <cell r="AO165">
            <v>0</v>
          </cell>
          <cell r="AP165" t="e">
            <v>#REF!</v>
          </cell>
        </row>
        <row r="166">
          <cell r="F166">
            <v>14.170833333333334</v>
          </cell>
          <cell r="P166">
            <v>1.1999999999999957</v>
          </cell>
          <cell r="Q166">
            <v>81.400000000000006</v>
          </cell>
          <cell r="R166">
            <v>62</v>
          </cell>
          <cell r="S166">
            <v>-19.400000000000006</v>
          </cell>
          <cell r="T166">
            <v>2606.1999999999998</v>
          </cell>
          <cell r="U166">
            <v>963</v>
          </cell>
          <cell r="V166">
            <v>1643.1999999999998</v>
          </cell>
          <cell r="W166">
            <v>2464</v>
          </cell>
          <cell r="X166">
            <v>-142.19999999999982</v>
          </cell>
          <cell r="Y166">
            <v>112.8</v>
          </cell>
          <cell r="Z166">
            <v>15</v>
          </cell>
          <cell r="AA166">
            <v>23.200000000000003</v>
          </cell>
          <cell r="AB166">
            <v>27</v>
          </cell>
          <cell r="AC166">
            <v>-85.8</v>
          </cell>
          <cell r="AD166">
            <v>36.333333333333336</v>
          </cell>
          <cell r="AE166">
            <v>22</v>
          </cell>
          <cell r="AF166">
            <v>14.333333333333336</v>
          </cell>
          <cell r="AG166">
            <v>44</v>
          </cell>
          <cell r="AH166">
            <v>15</v>
          </cell>
          <cell r="AI166">
            <v>29</v>
          </cell>
          <cell r="AJ166">
            <v>7.6666666666666643</v>
          </cell>
          <cell r="AK166">
            <v>14.170833333333334</v>
          </cell>
          <cell r="AL166">
            <v>0</v>
          </cell>
          <cell r="AM166">
            <v>0</v>
          </cell>
          <cell r="AN166">
            <v>19</v>
          </cell>
          <cell r="AO166">
            <v>0</v>
          </cell>
          <cell r="AP166">
            <v>2846.5333333333333</v>
          </cell>
        </row>
        <row r="167">
          <cell r="F167">
            <v>260</v>
          </cell>
          <cell r="P167">
            <v>450</v>
          </cell>
          <cell r="Q167">
            <v>13559.514000000001</v>
          </cell>
          <cell r="S167">
            <v>688.5</v>
          </cell>
          <cell r="T167">
            <v>876.30400000002464</v>
          </cell>
          <cell r="X167">
            <v>416.54545454545456</v>
          </cell>
          <cell r="Y167">
            <v>912.96000000001436</v>
          </cell>
          <cell r="AC167">
            <v>179.90909090909091</v>
          </cell>
          <cell r="AE167">
            <v>-6947.0430909090901</v>
          </cell>
          <cell r="AF167">
            <v>157.90909090909091</v>
          </cell>
          <cell r="AG167">
            <v>157.90909090909091</v>
          </cell>
          <cell r="AH167">
            <v>2561</v>
          </cell>
          <cell r="AK167">
            <v>1734.9545454545455</v>
          </cell>
          <cell r="AN167" t="e">
            <v>#REF!</v>
          </cell>
          <cell r="AP167" t="e">
            <v>#REF!</v>
          </cell>
        </row>
        <row r="168">
          <cell r="F168">
            <v>-60</v>
          </cell>
          <cell r="P168">
            <v>0</v>
          </cell>
          <cell r="S168">
            <v>700.5</v>
          </cell>
          <cell r="X168">
            <v>998.4545454545455</v>
          </cell>
          <cell r="AC168">
            <v>544.09090909090912</v>
          </cell>
          <cell r="AK168">
            <v>2183.0454545454545</v>
          </cell>
        </row>
        <row r="169">
          <cell r="F169">
            <v>60</v>
          </cell>
          <cell r="P169">
            <v>0</v>
          </cell>
          <cell r="S169">
            <v>1389</v>
          </cell>
          <cell r="X169">
            <v>1415</v>
          </cell>
          <cell r="AC169">
            <v>724</v>
          </cell>
          <cell r="AF169">
            <v>0</v>
          </cell>
          <cell r="AG169">
            <v>0</v>
          </cell>
          <cell r="AH169">
            <v>0</v>
          </cell>
          <cell r="AK169">
            <v>0</v>
          </cell>
        </row>
        <row r="170">
          <cell r="F170">
            <v>60</v>
          </cell>
          <cell r="G170">
            <v>0</v>
          </cell>
          <cell r="H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  <cell r="W170">
            <v>0</v>
          </cell>
          <cell r="X170">
            <v>0</v>
          </cell>
          <cell r="Y170">
            <v>0</v>
          </cell>
          <cell r="Z170">
            <v>0</v>
          </cell>
          <cell r="AA170">
            <v>0</v>
          </cell>
          <cell r="AB170">
            <v>0</v>
          </cell>
          <cell r="AC170">
            <v>0</v>
          </cell>
          <cell r="AD170">
            <v>25802.811515151516</v>
          </cell>
          <cell r="AE170">
            <v>0</v>
          </cell>
          <cell r="AF170">
            <v>454</v>
          </cell>
          <cell r="AG170">
            <v>461</v>
          </cell>
          <cell r="AH170">
            <v>0</v>
          </cell>
          <cell r="AJ170">
            <v>0</v>
          </cell>
          <cell r="AK170">
            <v>60</v>
          </cell>
        </row>
        <row r="171">
          <cell r="F171">
            <v>427</v>
          </cell>
          <cell r="G171">
            <v>0</v>
          </cell>
          <cell r="H171">
            <v>0</v>
          </cell>
          <cell r="P171">
            <v>1736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D171">
            <v>25802.811515151516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J171">
            <v>0</v>
          </cell>
          <cell r="AK171">
            <v>0</v>
          </cell>
        </row>
        <row r="172">
          <cell r="F172">
            <v>825</v>
          </cell>
          <cell r="G172">
            <v>0</v>
          </cell>
          <cell r="H172">
            <v>0</v>
          </cell>
          <cell r="P172">
            <v>2016</v>
          </cell>
          <cell r="Q172">
            <v>0</v>
          </cell>
          <cell r="R172">
            <v>0</v>
          </cell>
          <cell r="S172">
            <v>-474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1029</v>
          </cell>
          <cell r="Y172">
            <v>0</v>
          </cell>
          <cell r="Z172">
            <v>0</v>
          </cell>
          <cell r="AA172">
            <v>0</v>
          </cell>
          <cell r="AB172">
            <v>0</v>
          </cell>
          <cell r="AC172">
            <v>-117</v>
          </cell>
          <cell r="AD172">
            <v>0</v>
          </cell>
          <cell r="AE172">
            <v>0</v>
          </cell>
          <cell r="AF172">
            <v>266</v>
          </cell>
          <cell r="AG172">
            <v>461</v>
          </cell>
          <cell r="AH172">
            <v>0</v>
          </cell>
          <cell r="AJ172">
            <v>0</v>
          </cell>
          <cell r="AK172">
            <v>3890</v>
          </cell>
        </row>
        <row r="173">
          <cell r="F173">
            <v>825</v>
          </cell>
          <cell r="G173">
            <v>0</v>
          </cell>
          <cell r="H173">
            <v>0</v>
          </cell>
          <cell r="P173">
            <v>2016</v>
          </cell>
          <cell r="Q173">
            <v>0</v>
          </cell>
          <cell r="R173">
            <v>0</v>
          </cell>
          <cell r="S173">
            <v>-474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1029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-117</v>
          </cell>
          <cell r="AD173">
            <v>0</v>
          </cell>
          <cell r="AE173">
            <v>0</v>
          </cell>
          <cell r="AF173">
            <v>266</v>
          </cell>
          <cell r="AG173">
            <v>266</v>
          </cell>
          <cell r="AH173">
            <v>0</v>
          </cell>
          <cell r="AJ173">
            <v>0</v>
          </cell>
          <cell r="AK173">
            <v>3695</v>
          </cell>
        </row>
        <row r="174">
          <cell r="F174">
            <v>0</v>
          </cell>
          <cell r="G174">
            <v>0</v>
          </cell>
          <cell r="H174">
            <v>0</v>
          </cell>
          <cell r="P174">
            <v>0</v>
          </cell>
          <cell r="Q174" t="str">
            <v>КТМ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  <cell r="AA174">
            <v>0</v>
          </cell>
          <cell r="AB174">
            <v>0</v>
          </cell>
          <cell r="AC174">
            <v>0</v>
          </cell>
          <cell r="AE174">
            <v>0</v>
          </cell>
          <cell r="AF174">
            <v>0</v>
          </cell>
          <cell r="AG174">
            <v>0</v>
          </cell>
          <cell r="AH174">
            <v>0</v>
          </cell>
          <cell r="AJ174">
            <v>0</v>
          </cell>
          <cell r="AK174">
            <v>0</v>
          </cell>
          <cell r="AN174" t="str">
            <v>ДОП.ВИР. СТ.ОРГ.</v>
          </cell>
          <cell r="AP174" t="str">
            <v>АК КЕ ВСЬОГО</v>
          </cell>
          <cell r="AQ174" t="str">
            <v>Е/Е</v>
          </cell>
          <cell r="AR174" t="str">
            <v xml:space="preserve"> Т/Е</v>
          </cell>
        </row>
        <row r="175">
          <cell r="F175">
            <v>0</v>
          </cell>
          <cell r="Q175">
            <v>1.895</v>
          </cell>
          <cell r="U175">
            <v>1.895</v>
          </cell>
          <cell r="V175">
            <v>1.895</v>
          </cell>
          <cell r="Y175">
            <v>1.895</v>
          </cell>
          <cell r="Z175">
            <v>1.895</v>
          </cell>
          <cell r="AA175">
            <v>1.895</v>
          </cell>
          <cell r="AG175">
            <v>0</v>
          </cell>
          <cell r="AK175">
            <v>0</v>
          </cell>
          <cell r="AN175">
            <v>1.895</v>
          </cell>
          <cell r="AP175">
            <v>1.895</v>
          </cell>
          <cell r="AQ175">
            <v>1.895</v>
          </cell>
        </row>
        <row r="176">
          <cell r="F176">
            <v>587</v>
          </cell>
          <cell r="P176">
            <v>863.25</v>
          </cell>
          <cell r="Q176">
            <v>0</v>
          </cell>
          <cell r="R176">
            <v>0</v>
          </cell>
          <cell r="S176">
            <v>1561.82</v>
          </cell>
          <cell r="T176">
            <v>554.80543636363632</v>
          </cell>
          <cell r="U176">
            <v>577.28729090909087</v>
          </cell>
          <cell r="V176">
            <v>0</v>
          </cell>
          <cell r="W176">
            <v>0</v>
          </cell>
          <cell r="X176">
            <v>640.95000000000005</v>
          </cell>
          <cell r="AA176">
            <v>0</v>
          </cell>
          <cell r="AB176">
            <v>0</v>
          </cell>
          <cell r="AC176">
            <v>535.86</v>
          </cell>
          <cell r="AF176">
            <v>1759.96</v>
          </cell>
          <cell r="AG176">
            <v>1532.909090909091</v>
          </cell>
          <cell r="AH176">
            <v>227.05090909090904</v>
          </cell>
          <cell r="AJ176">
            <v>0</v>
          </cell>
          <cell r="AK176">
            <v>0</v>
          </cell>
          <cell r="AO176">
            <v>247</v>
          </cell>
          <cell r="AP176">
            <v>610</v>
          </cell>
          <cell r="AQ176">
            <v>920.25</v>
          </cell>
          <cell r="AR176">
            <v>2050.3572727272726</v>
          </cell>
        </row>
        <row r="177">
          <cell r="F177">
            <v>3480</v>
          </cell>
          <cell r="G177">
            <v>0</v>
          </cell>
          <cell r="H177">
            <v>0</v>
          </cell>
          <cell r="P177">
            <v>152</v>
          </cell>
          <cell r="Q177">
            <v>132.19999999999999</v>
          </cell>
          <cell r="R177">
            <v>0</v>
          </cell>
          <cell r="S177">
            <v>428.72727272727275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248.36363636363637</v>
          </cell>
          <cell r="Y177">
            <v>68.7</v>
          </cell>
          <cell r="Z177">
            <v>145.36363636363637</v>
          </cell>
          <cell r="AA177">
            <v>0</v>
          </cell>
          <cell r="AB177">
            <v>0</v>
          </cell>
          <cell r="AC177">
            <v>191.18181818181819</v>
          </cell>
          <cell r="AD177">
            <v>88</v>
          </cell>
          <cell r="AE177">
            <v>103.18181818181819</v>
          </cell>
          <cell r="AF177">
            <v>157.90909090909091</v>
          </cell>
          <cell r="AG177">
            <v>157.90909090909091</v>
          </cell>
          <cell r="AH177">
            <v>0</v>
          </cell>
          <cell r="AJ177">
            <v>0</v>
          </cell>
          <cell r="AK177">
            <v>3480</v>
          </cell>
          <cell r="AO177">
            <v>266</v>
          </cell>
          <cell r="AP177">
            <v>200.89999999999998</v>
          </cell>
          <cell r="AQ177">
            <v>907.25</v>
          </cell>
          <cell r="AR177">
            <v>2372.7209090909091</v>
          </cell>
        </row>
        <row r="178">
          <cell r="F178">
            <v>742.3</v>
          </cell>
          <cell r="G178">
            <v>0</v>
          </cell>
          <cell r="H178">
            <v>0</v>
          </cell>
          <cell r="P178">
            <v>962.45</v>
          </cell>
          <cell r="Q178">
            <v>0</v>
          </cell>
          <cell r="R178">
            <v>0</v>
          </cell>
          <cell r="S178">
            <v>2034.72</v>
          </cell>
          <cell r="T178">
            <v>659.81780000000003</v>
          </cell>
          <cell r="U178">
            <v>686.40219999999999</v>
          </cell>
          <cell r="V178">
            <v>0</v>
          </cell>
          <cell r="W178">
            <v>0</v>
          </cell>
          <cell r="X178">
            <v>830.12099999999998</v>
          </cell>
          <cell r="Y178">
            <v>78.3</v>
          </cell>
          <cell r="Z178">
            <v>120.36363636363637</v>
          </cell>
          <cell r="AA178">
            <v>0</v>
          </cell>
          <cell r="AB178">
            <v>0</v>
          </cell>
          <cell r="AC178">
            <v>689.86</v>
          </cell>
          <cell r="AD178">
            <v>73</v>
          </cell>
          <cell r="AE178">
            <v>107.90909090909091</v>
          </cell>
          <cell r="AF178">
            <v>1784.8600000000001</v>
          </cell>
          <cell r="AG178">
            <v>1697.909090909091</v>
          </cell>
          <cell r="AH178">
            <v>86.950909090909136</v>
          </cell>
          <cell r="AJ178">
            <v>0</v>
          </cell>
          <cell r="AK178">
            <v>7462.360090909091</v>
          </cell>
          <cell r="AO178">
            <v>292</v>
          </cell>
          <cell r="AP178">
            <v>761</v>
          </cell>
          <cell r="AQ178">
            <v>1068.45</v>
          </cell>
          <cell r="AR178">
            <v>2428.0464545454552</v>
          </cell>
        </row>
        <row r="179">
          <cell r="F179">
            <v>0</v>
          </cell>
          <cell r="G179">
            <v>0</v>
          </cell>
          <cell r="H179">
            <v>0</v>
          </cell>
          <cell r="P179">
            <v>450</v>
          </cell>
          <cell r="Q179">
            <v>0</v>
          </cell>
          <cell r="R179">
            <v>0</v>
          </cell>
          <cell r="S179">
            <v>688.5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416.54545454545456</v>
          </cell>
          <cell r="Y179">
            <v>175</v>
          </cell>
          <cell r="Z179">
            <v>241.54545454545456</v>
          </cell>
          <cell r="AA179">
            <v>0</v>
          </cell>
          <cell r="AB179">
            <v>0</v>
          </cell>
          <cell r="AC179">
            <v>179.90909090909091</v>
          </cell>
          <cell r="AD179">
            <v>73</v>
          </cell>
          <cell r="AE179">
            <v>106.90909090909091</v>
          </cell>
          <cell r="AF179">
            <v>157.90909090909091</v>
          </cell>
          <cell r="AG179">
            <v>157.90909090909091</v>
          </cell>
          <cell r="AH179">
            <v>0</v>
          </cell>
          <cell r="AJ179">
            <v>0</v>
          </cell>
          <cell r="AK179">
            <v>-1272.236272727273</v>
          </cell>
          <cell r="AO179">
            <v>350</v>
          </cell>
          <cell r="AP179">
            <v>82.5</v>
          </cell>
          <cell r="AQ179">
            <v>0</v>
          </cell>
          <cell r="AR179">
            <v>14</v>
          </cell>
        </row>
        <row r="180">
          <cell r="F180">
            <v>0</v>
          </cell>
          <cell r="P180">
            <v>-107</v>
          </cell>
          <cell r="Q180">
            <v>0</v>
          </cell>
          <cell r="R180">
            <v>0</v>
          </cell>
          <cell r="S180">
            <v>-76.333333333333329</v>
          </cell>
          <cell r="T180">
            <v>13.666666666666666</v>
          </cell>
          <cell r="U180">
            <v>0</v>
          </cell>
          <cell r="V180">
            <v>0</v>
          </cell>
          <cell r="W180">
            <v>0</v>
          </cell>
          <cell r="X180">
            <v>623</v>
          </cell>
          <cell r="Y180">
            <v>156.34</v>
          </cell>
          <cell r="AA180">
            <v>0</v>
          </cell>
          <cell r="AB180">
            <v>0</v>
          </cell>
          <cell r="AC180">
            <v>13.333333333333334</v>
          </cell>
          <cell r="AF180">
            <v>1</v>
          </cell>
          <cell r="AG180">
            <v>1</v>
          </cell>
          <cell r="AH180">
            <v>0</v>
          </cell>
          <cell r="AJ180">
            <v>0</v>
          </cell>
          <cell r="AK180">
            <v>7665.7360636363592</v>
          </cell>
          <cell r="AO180">
            <v>267</v>
          </cell>
          <cell r="AP180">
            <v>349</v>
          </cell>
          <cell r="AQ180">
            <v>-107</v>
          </cell>
          <cell r="AR180">
            <v>-55</v>
          </cell>
        </row>
        <row r="181">
          <cell r="F181">
            <v>9095</v>
          </cell>
          <cell r="P181">
            <v>676.66666666666652</v>
          </cell>
          <cell r="Q181">
            <v>20668</v>
          </cell>
          <cell r="S181">
            <v>3680.4666666666681</v>
          </cell>
          <cell r="U181">
            <v>0</v>
          </cell>
          <cell r="X181">
            <v>1136.003333333334</v>
          </cell>
          <cell r="Y181">
            <v>10741</v>
          </cell>
          <cell r="AC181">
            <v>450.60000000000059</v>
          </cell>
          <cell r="AF181">
            <v>1854.0333333333331</v>
          </cell>
          <cell r="AG181">
            <v>1301</v>
          </cell>
          <cell r="AH181">
            <v>545.90000000000009</v>
          </cell>
          <cell r="AP181">
            <v>31409</v>
          </cell>
        </row>
        <row r="182">
          <cell r="F182">
            <v>6013</v>
          </cell>
          <cell r="P182">
            <v>478.66666666666606</v>
          </cell>
          <cell r="S182">
            <v>4076.6666666666688</v>
          </cell>
          <cell r="X182">
            <v>534.33333333333678</v>
          </cell>
          <cell r="AC182">
            <v>554.33333333333053</v>
          </cell>
          <cell r="AF182">
            <v>1865.0333333333331</v>
          </cell>
          <cell r="AG182">
            <v>1889.3999999999996</v>
          </cell>
          <cell r="AH182">
            <v>376.63333333333327</v>
          </cell>
          <cell r="AO182" t="str">
            <v>ОЧИК.18.02.</v>
          </cell>
          <cell r="AP182">
            <v>31409</v>
          </cell>
        </row>
        <row r="183">
          <cell r="F183">
            <v>8205</v>
          </cell>
          <cell r="P183">
            <v>848.19999999999959</v>
          </cell>
          <cell r="Q183">
            <v>0</v>
          </cell>
          <cell r="S183">
            <v>5161.6000000000004</v>
          </cell>
          <cell r="U183">
            <v>0</v>
          </cell>
          <cell r="X183">
            <v>904.30000000000064</v>
          </cell>
          <cell r="Y183">
            <v>52.1</v>
          </cell>
          <cell r="AC183">
            <v>505.53333333333126</v>
          </cell>
          <cell r="AF183">
            <v>1767.9999999999995</v>
          </cell>
          <cell r="AG183">
            <v>1862</v>
          </cell>
          <cell r="AH183">
            <v>-289</v>
          </cell>
          <cell r="AO183" t="str">
            <v>ОЧИК.18.02.</v>
          </cell>
          <cell r="AP183">
            <v>1507.2</v>
          </cell>
        </row>
        <row r="184">
          <cell r="Q184">
            <v>0</v>
          </cell>
          <cell r="U184">
            <v>0</v>
          </cell>
          <cell r="Y184">
            <v>71.3</v>
          </cell>
          <cell r="AO184" t="str">
            <v>ОЧИК.18.02.</v>
          </cell>
          <cell r="AP184">
            <v>71.3</v>
          </cell>
        </row>
        <row r="185">
          <cell r="F185" t="str">
            <v>АПАРАТ ВСЬОГО</v>
          </cell>
          <cell r="G185" t="str">
            <v>АПАРАТ ЕЛЕКТРО</v>
          </cell>
          <cell r="H185" t="str">
            <v>АПАРАТ ТЕПЛО</v>
          </cell>
          <cell r="P185" t="str">
            <v>ККМ</v>
          </cell>
          <cell r="S185" t="str">
            <v>КТМ</v>
          </cell>
          <cell r="X185" t="str">
            <v>ТЕЦ-5 ВСЬОГО</v>
          </cell>
          <cell r="Y185" t="str">
            <v>Е/Е</v>
          </cell>
          <cell r="Z185" t="str">
            <v xml:space="preserve"> Т/Е</v>
          </cell>
          <cell r="AC185" t="str">
            <v>ТЕЦ-6 ВСЬОГО</v>
          </cell>
          <cell r="AD185" t="str">
            <v>Е/Е</v>
          </cell>
          <cell r="AE185" t="str">
            <v xml:space="preserve"> Т/Е</v>
          </cell>
          <cell r="AF185" t="str">
            <v>Е/Е</v>
          </cell>
          <cell r="AG185" t="str">
            <v xml:space="preserve"> Т/Е</v>
          </cell>
          <cell r="AJ185" t="str">
            <v>ДОП.ВИР. СТ.ОРГ.</v>
          </cell>
          <cell r="AK185" t="str">
            <v>АК КЕ ВСЬОГО</v>
          </cell>
          <cell r="AL185" t="str">
            <v>Е/Е</v>
          </cell>
          <cell r="AM185" t="str">
            <v xml:space="preserve"> Т/Е</v>
          </cell>
          <cell r="AN185">
            <v>0</v>
          </cell>
          <cell r="AO185" t="str">
            <v>СТАНЦІї ЕЛЕКТРО</v>
          </cell>
          <cell r="AP185">
            <v>98.96042216358839</v>
          </cell>
          <cell r="AQ185" t="str">
            <v>МЕРЕЖІ ЕЛЕКТРО</v>
          </cell>
          <cell r="AR185" t="str">
            <v>МЕРЕЖІ ТЕПЛОВІ</v>
          </cell>
        </row>
        <row r="186">
          <cell r="F186" t="str">
            <v>АПАРАТ ВСЬОГО</v>
          </cell>
          <cell r="G186" t="str">
            <v>АПАРАТ ЕЛЕКТРО</v>
          </cell>
          <cell r="H186" t="str">
            <v>АПАРАТ ТЕПЛО</v>
          </cell>
          <cell r="P186" t="str">
            <v>ККМ</v>
          </cell>
          <cell r="Q186">
            <v>187.53</v>
          </cell>
          <cell r="S186" t="str">
            <v>КТМ</v>
          </cell>
          <cell r="U186">
            <v>0</v>
          </cell>
          <cell r="X186" t="str">
            <v>ТЕЦ-5 ВСЬОГО</v>
          </cell>
          <cell r="Y186">
            <v>187.53</v>
          </cell>
          <cell r="Z186" t="str">
            <v xml:space="preserve"> Т/Е</v>
          </cell>
          <cell r="AC186" t="str">
            <v>ТЕЦ-6 ВСЬОГО</v>
          </cell>
          <cell r="AD186" t="str">
            <v>Е/Е</v>
          </cell>
          <cell r="AE186" t="str">
            <v xml:space="preserve"> Т/Е</v>
          </cell>
          <cell r="AF186" t="str">
            <v>Е/Е</v>
          </cell>
          <cell r="AG186" t="str">
            <v xml:space="preserve"> Т/Е</v>
          </cell>
          <cell r="AJ186" t="str">
            <v>ДОП.ВИР. СТ.ОРГ.</v>
          </cell>
          <cell r="AK186" t="str">
            <v>АК КЕ ВСЬОГО</v>
          </cell>
          <cell r="AL186" t="str">
            <v>Е/Е</v>
          </cell>
          <cell r="AM186" t="str">
            <v xml:space="preserve"> Т/Е</v>
          </cell>
          <cell r="AO186" t="str">
            <v>СТАНЦІї ЕЛЕКТРО</v>
          </cell>
          <cell r="AP186">
            <v>187.53</v>
          </cell>
          <cell r="AQ186" t="str">
            <v>МЕРЕЖІ ЕЛЕКТРО</v>
          </cell>
          <cell r="AR186" t="str">
            <v>МЕРЕЖІ ТЕПЛОВІ</v>
          </cell>
        </row>
        <row r="187">
          <cell r="F187" t="str">
            <v>АПАРАТ ВСЬОГО</v>
          </cell>
          <cell r="G187" t="str">
            <v>АПАРАТ ЕЛЕКТРО</v>
          </cell>
          <cell r="H187" t="str">
            <v>АПАРАТ ТЕПЛО</v>
          </cell>
          <cell r="P187" t="str">
            <v>ККМ</v>
          </cell>
          <cell r="Q187">
            <v>0</v>
          </cell>
          <cell r="S187" t="str">
            <v>КТМ</v>
          </cell>
          <cell r="T187">
            <v>0</v>
          </cell>
          <cell r="X187" t="str">
            <v>ТЕЦ-5 ВСЬОГО</v>
          </cell>
          <cell r="Y187" t="str">
            <v>Е/Е</v>
          </cell>
          <cell r="Z187" t="str">
            <v xml:space="preserve"> Т/Е</v>
          </cell>
          <cell r="AC187" t="str">
            <v>ТЕЦ-6 ВСЬОГО</v>
          </cell>
          <cell r="AD187" t="str">
            <v>Е/Е</v>
          </cell>
          <cell r="AE187" t="str">
            <v xml:space="preserve"> Т/Е</v>
          </cell>
          <cell r="AF187" t="str">
            <v>Е/Е</v>
          </cell>
          <cell r="AG187" t="str">
            <v xml:space="preserve"> Т/Е</v>
          </cell>
          <cell r="AJ187" t="str">
            <v>ДОП.ВИР. СТ.ОРГ.</v>
          </cell>
          <cell r="AK187" t="str">
            <v>АК КЕ ВСЬОГО</v>
          </cell>
          <cell r="AL187" t="str">
            <v>Е/Е</v>
          </cell>
          <cell r="AM187" t="str">
            <v xml:space="preserve"> Т/Е</v>
          </cell>
          <cell r="AO187" t="str">
            <v>СТАНЦІї ЕЛЕКТРО</v>
          </cell>
          <cell r="AP187" t="str">
            <v>СТАНЦІІ ТЕПЛОВІ</v>
          </cell>
          <cell r="AQ187" t="str">
            <v>МЕРЕЖІ ЕЛЕКТРО</v>
          </cell>
          <cell r="AR187" t="str">
            <v>МЕРЕЖІ ТЕПЛОВІ</v>
          </cell>
        </row>
        <row r="188">
          <cell r="S188">
            <v>101.3</v>
          </cell>
          <cell r="X188">
            <v>116.9</v>
          </cell>
          <cell r="AC188">
            <v>111.7</v>
          </cell>
          <cell r="AK188">
            <v>329.90000000000003</v>
          </cell>
          <cell r="AO188">
            <v>221.49122807017542</v>
          </cell>
          <cell r="AP188">
            <v>9770</v>
          </cell>
        </row>
        <row r="189">
          <cell r="Q189">
            <v>150.5</v>
          </cell>
          <cell r="S189">
            <v>116</v>
          </cell>
          <cell r="T189">
            <v>0</v>
          </cell>
          <cell r="U189">
            <v>51.4</v>
          </cell>
          <cell r="V189">
            <v>-51.4</v>
          </cell>
          <cell r="X189">
            <v>133.9</v>
          </cell>
          <cell r="Y189">
            <v>149.6</v>
          </cell>
          <cell r="Z189">
            <v>52.7</v>
          </cell>
          <cell r="AA189">
            <v>96.899999999999991</v>
          </cell>
          <cell r="AC189">
            <v>127.8</v>
          </cell>
          <cell r="AK189">
            <v>377.7</v>
          </cell>
          <cell r="AO189">
            <v>252.49999999999997</v>
          </cell>
          <cell r="AP189">
            <v>300.10000000000002</v>
          </cell>
          <cell r="AQ189">
            <v>104.1</v>
          </cell>
          <cell r="AR189">
            <v>196</v>
          </cell>
        </row>
        <row r="190">
          <cell r="P190">
            <v>0</v>
          </cell>
          <cell r="Q190">
            <v>20668</v>
          </cell>
          <cell r="S190">
            <v>111.8</v>
          </cell>
          <cell r="T190">
            <v>0</v>
          </cell>
          <cell r="U190" t="e">
            <v>#DIV/0!</v>
          </cell>
          <cell r="V190" t="e">
            <v>#DIV/0!</v>
          </cell>
          <cell r="X190">
            <v>133.4</v>
          </cell>
          <cell r="Y190">
            <v>20511</v>
          </cell>
          <cell r="Z190">
            <v>7225</v>
          </cell>
          <cell r="AA190">
            <v>13286</v>
          </cell>
          <cell r="AC190">
            <v>117.3</v>
          </cell>
          <cell r="AK190">
            <v>362.5</v>
          </cell>
          <cell r="AO190">
            <v>221.49122807017542</v>
          </cell>
          <cell r="AP190" t="e">
            <v>#DIV/0!</v>
          </cell>
          <cell r="AQ190" t="e">
            <v>#DIV/0!</v>
          </cell>
          <cell r="AR190" t="e">
            <v>#DIV/0!</v>
          </cell>
        </row>
        <row r="191">
          <cell r="P191">
            <v>0</v>
          </cell>
          <cell r="Q191">
            <v>137.33000000000001</v>
          </cell>
          <cell r="S191">
            <v>128</v>
          </cell>
          <cell r="T191" t="e">
            <v>#DIV/0!</v>
          </cell>
          <cell r="U191" t="e">
            <v>#DIV/0!</v>
          </cell>
          <cell r="V191" t="e">
            <v>#DIV/0!</v>
          </cell>
          <cell r="X191">
            <v>152.69999999999999</v>
          </cell>
          <cell r="Y191">
            <v>137.11000000000001</v>
          </cell>
          <cell r="Z191">
            <v>137.1</v>
          </cell>
          <cell r="AA191">
            <v>137.11000000000001</v>
          </cell>
          <cell r="AC191">
            <v>134.30000000000001</v>
          </cell>
          <cell r="AK191">
            <v>415</v>
          </cell>
          <cell r="AN191">
            <v>0</v>
          </cell>
          <cell r="AO191">
            <v>252.49999999999997</v>
          </cell>
          <cell r="AP191" t="e">
            <v>#DIV/0!</v>
          </cell>
          <cell r="AQ191" t="e">
            <v>#DIV/0!</v>
          </cell>
          <cell r="AR191" t="e">
            <v>#DIV/0!</v>
          </cell>
        </row>
        <row r="192">
          <cell r="P192">
            <v>0</v>
          </cell>
          <cell r="S192">
            <v>0</v>
          </cell>
          <cell r="X192">
            <v>0</v>
          </cell>
          <cell r="AC192">
            <v>0</v>
          </cell>
          <cell r="AK192">
            <v>63506</v>
          </cell>
          <cell r="AO192">
            <v>66</v>
          </cell>
          <cell r="AP192">
            <v>0</v>
          </cell>
          <cell r="AQ192">
            <v>0</v>
          </cell>
          <cell r="AR192">
            <v>0</v>
          </cell>
        </row>
        <row r="193">
          <cell r="P193">
            <v>0</v>
          </cell>
          <cell r="S193">
            <v>192.5</v>
          </cell>
          <cell r="T193" t="e">
            <v>#DIV/0!</v>
          </cell>
          <cell r="X193">
            <v>192.5</v>
          </cell>
          <cell r="Y193">
            <v>20511</v>
          </cell>
          <cell r="AC193">
            <v>192.5</v>
          </cell>
          <cell r="AK193">
            <v>192.5</v>
          </cell>
          <cell r="AO193">
            <v>0</v>
          </cell>
          <cell r="AP193" t="e">
            <v>#DIV/0!</v>
          </cell>
          <cell r="AQ193" t="e">
            <v>#DIV/0!</v>
          </cell>
          <cell r="AR193" t="e">
            <v>#DIV/0!</v>
          </cell>
        </row>
        <row r="194">
          <cell r="S194">
            <v>21522</v>
          </cell>
          <cell r="X194">
            <v>25680</v>
          </cell>
          <cell r="AC194">
            <v>22580</v>
          </cell>
          <cell r="AK194">
            <v>69781</v>
          </cell>
          <cell r="AO194">
            <v>0</v>
          </cell>
        </row>
        <row r="195">
          <cell r="X195">
            <v>0</v>
          </cell>
          <cell r="AC195">
            <v>0</v>
          </cell>
          <cell r="AK195">
            <v>69782</v>
          </cell>
        </row>
        <row r="196">
          <cell r="T196" t="str">
            <v>ТЕЦ-5 ВСЬОГО</v>
          </cell>
          <cell r="U196" t="str">
            <v>Е/Е</v>
          </cell>
          <cell r="V196" t="str">
            <v xml:space="preserve"> Т/Е</v>
          </cell>
          <cell r="X196">
            <v>0</v>
          </cell>
          <cell r="Y196" t="str">
            <v>ТЕЦ-6 ВСЬОГО</v>
          </cell>
          <cell r="Z196" t="str">
            <v>Е/Е</v>
          </cell>
          <cell r="AA196" t="str">
            <v xml:space="preserve"> Т/Е</v>
          </cell>
          <cell r="AC196">
            <v>0</v>
          </cell>
          <cell r="AK196">
            <v>0</v>
          </cell>
          <cell r="AP196" t="str">
            <v>АК КЕ ВСЬОГО</v>
          </cell>
          <cell r="AQ196" t="str">
            <v>Е/Е</v>
          </cell>
          <cell r="AR196" t="str">
            <v xml:space="preserve"> Т/Е</v>
          </cell>
        </row>
        <row r="197">
          <cell r="U197">
            <v>291.85000000000002</v>
          </cell>
          <cell r="V197">
            <v>750</v>
          </cell>
          <cell r="X197">
            <v>0</v>
          </cell>
          <cell r="Z197">
            <v>268.14999999999998</v>
          </cell>
          <cell r="AA197">
            <v>590</v>
          </cell>
          <cell r="AC197">
            <v>0</v>
          </cell>
          <cell r="AK197">
            <v>0</v>
          </cell>
        </row>
        <row r="198">
          <cell r="S198">
            <v>0</v>
          </cell>
          <cell r="U198">
            <v>176.1</v>
          </cell>
          <cell r="V198">
            <v>163.6</v>
          </cell>
          <cell r="X198">
            <v>82.5</v>
          </cell>
          <cell r="Z198">
            <v>196.5</v>
          </cell>
          <cell r="AA198">
            <v>164.2</v>
          </cell>
          <cell r="AC198">
            <v>82.5</v>
          </cell>
          <cell r="AK198">
            <v>0</v>
          </cell>
        </row>
        <row r="199">
          <cell r="S199">
            <v>0</v>
          </cell>
          <cell r="U199">
            <v>306.60000000000002</v>
          </cell>
          <cell r="V199">
            <v>112.8</v>
          </cell>
          <cell r="X199">
            <v>0</v>
          </cell>
          <cell r="Z199">
            <v>301.89999999999998</v>
          </cell>
          <cell r="AA199">
            <v>116.3</v>
          </cell>
          <cell r="AC199">
            <v>0</v>
          </cell>
          <cell r="AK199">
            <v>0</v>
          </cell>
        </row>
        <row r="200">
          <cell r="S200">
            <v>0</v>
          </cell>
          <cell r="U200">
            <v>130.50000000000003</v>
          </cell>
          <cell r="V200">
            <v>-50.8</v>
          </cell>
          <cell r="X200">
            <v>0</v>
          </cell>
          <cell r="Z200">
            <v>105.39999999999998</v>
          </cell>
          <cell r="AA200">
            <v>-47.899999999999991</v>
          </cell>
          <cell r="AC200">
            <v>0</v>
          </cell>
          <cell r="AK200">
            <v>0</v>
          </cell>
          <cell r="AO200">
            <v>75.839416058394164</v>
          </cell>
        </row>
        <row r="201">
          <cell r="U201" t="e">
            <v>#DIV/0!</v>
          </cell>
          <cell r="V201" t="e">
            <v>#DIV/0!</v>
          </cell>
          <cell r="X201">
            <v>5.7</v>
          </cell>
          <cell r="Z201">
            <v>137.1</v>
          </cell>
          <cell r="AA201">
            <v>137.11000000000001</v>
          </cell>
          <cell r="AC201">
            <v>5.9</v>
          </cell>
          <cell r="AD201">
            <v>5</v>
          </cell>
          <cell r="AE201">
            <v>7</v>
          </cell>
          <cell r="AK201">
            <v>11.600000000000001</v>
          </cell>
          <cell r="AO201">
            <v>103.9</v>
          </cell>
        </row>
        <row r="202">
          <cell r="F202">
            <v>75</v>
          </cell>
          <cell r="U202" t="e">
            <v>#DIV/0!</v>
          </cell>
          <cell r="V202" t="e">
            <v>#DIV/0!</v>
          </cell>
          <cell r="X202">
            <v>7</v>
          </cell>
          <cell r="Z202">
            <v>14.450339999999997</v>
          </cell>
          <cell r="AA202">
            <v>-6.5675689999999998</v>
          </cell>
          <cell r="AC202">
            <v>7</v>
          </cell>
          <cell r="AJ202">
            <v>0</v>
          </cell>
          <cell r="AK202">
            <v>0</v>
          </cell>
          <cell r="AO202">
            <v>75.839416058394164</v>
          </cell>
          <cell r="AR202">
            <v>75</v>
          </cell>
        </row>
        <row r="203">
          <cell r="F203">
            <v>75</v>
          </cell>
          <cell r="S203">
            <v>601.41999999999996</v>
          </cell>
          <cell r="U203" t="e">
            <v>#DIV/0!</v>
          </cell>
          <cell r="V203" t="e">
            <v>#DIV/0!</v>
          </cell>
          <cell r="X203">
            <v>601.41999999999996</v>
          </cell>
          <cell r="Z203">
            <v>3874.858670999999</v>
          </cell>
          <cell r="AA203">
            <v>-3874.86571</v>
          </cell>
          <cell r="AC203">
            <v>601.41999999999996</v>
          </cell>
          <cell r="AJ203">
            <v>0</v>
          </cell>
          <cell r="AK203">
            <v>0</v>
          </cell>
          <cell r="AO203">
            <v>103.9</v>
          </cell>
          <cell r="AQ203" t="e">
            <v>#DIV/0!</v>
          </cell>
          <cell r="AR203" t="e">
            <v>#DIV/0!</v>
          </cell>
        </row>
        <row r="204">
          <cell r="F204">
            <v>75</v>
          </cell>
          <cell r="S204">
            <v>0</v>
          </cell>
          <cell r="X204">
            <v>2466</v>
          </cell>
          <cell r="AC204">
            <v>2526</v>
          </cell>
          <cell r="AJ204">
            <v>0</v>
          </cell>
          <cell r="AK204">
            <v>4992</v>
          </cell>
          <cell r="AO204" t="e">
            <v>#DIV/0!</v>
          </cell>
          <cell r="AR204">
            <v>75</v>
          </cell>
        </row>
        <row r="205">
          <cell r="S205">
            <v>675</v>
          </cell>
          <cell r="X205">
            <v>675</v>
          </cell>
          <cell r="AC205">
            <v>601.41999999999996</v>
          </cell>
          <cell r="AK205">
            <v>601.41999999999996</v>
          </cell>
          <cell r="AO205">
            <v>195.28</v>
          </cell>
        </row>
        <row r="206">
          <cell r="S206">
            <v>0</v>
          </cell>
          <cell r="X206">
            <v>0</v>
          </cell>
          <cell r="Y206">
            <v>58</v>
          </cell>
          <cell r="Z206">
            <v>81.600000000000009</v>
          </cell>
          <cell r="AC206">
            <v>0</v>
          </cell>
          <cell r="AD206">
            <v>61.1</v>
          </cell>
          <cell r="AE206">
            <v>72.599999999999994</v>
          </cell>
          <cell r="AK206">
            <v>0</v>
          </cell>
          <cell r="AL206">
            <v>119.1</v>
          </cell>
          <cell r="AM206">
            <v>270.2</v>
          </cell>
          <cell r="AO206">
            <v>14810</v>
          </cell>
          <cell r="AP206">
            <v>74.900000000000006</v>
          </cell>
          <cell r="AQ206">
            <v>281.5</v>
          </cell>
        </row>
        <row r="207">
          <cell r="S207">
            <v>19500</v>
          </cell>
          <cell r="X207">
            <v>24969</v>
          </cell>
          <cell r="Y207">
            <v>11255</v>
          </cell>
          <cell r="Z207">
            <v>13714</v>
          </cell>
          <cell r="AA207">
            <v>13714</v>
          </cell>
          <cell r="AC207">
            <v>24028</v>
          </cell>
          <cell r="AD207">
            <v>11813</v>
          </cell>
          <cell r="AE207">
            <v>12215</v>
          </cell>
          <cell r="AK207">
            <v>0</v>
          </cell>
          <cell r="AL207">
            <v>23068</v>
          </cell>
          <cell r="AM207">
            <v>45429</v>
          </cell>
          <cell r="AO207">
            <v>14810</v>
          </cell>
          <cell r="AP207">
            <v>3112.427048260382</v>
          </cell>
          <cell r="AQ207">
            <v>11697.572951739618</v>
          </cell>
        </row>
        <row r="208">
          <cell r="S208">
            <v>128</v>
          </cell>
          <cell r="X208">
            <v>152.69999999999999</v>
          </cell>
          <cell r="Y208">
            <v>64.2</v>
          </cell>
          <cell r="Z208">
            <v>88.5</v>
          </cell>
          <cell r="AA208">
            <v>6597</v>
          </cell>
          <cell r="AC208">
            <v>134.30000000000001</v>
          </cell>
          <cell r="AD208">
            <v>54.6</v>
          </cell>
          <cell r="AE208">
            <v>79.7</v>
          </cell>
          <cell r="AJ208">
            <v>0</v>
          </cell>
          <cell r="AK208">
            <v>415</v>
          </cell>
          <cell r="AL208">
            <v>118.80000000000001</v>
          </cell>
          <cell r="AM208">
            <v>296.2</v>
          </cell>
          <cell r="AO208">
            <v>356.4</v>
          </cell>
          <cell r="AP208">
            <v>74.900000000000006</v>
          </cell>
          <cell r="AQ208">
            <v>281.5</v>
          </cell>
          <cell r="AR208">
            <v>0</v>
          </cell>
        </row>
        <row r="209">
          <cell r="S209">
            <v>21522</v>
          </cell>
          <cell r="X209">
            <v>25680</v>
          </cell>
          <cell r="Y209">
            <v>10797</v>
          </cell>
          <cell r="Z209">
            <v>14883</v>
          </cell>
          <cell r="AA209">
            <v>14883</v>
          </cell>
          <cell r="AC209">
            <v>22580</v>
          </cell>
          <cell r="AD209">
            <v>9180</v>
          </cell>
          <cell r="AE209">
            <v>13400</v>
          </cell>
          <cell r="AJ209">
            <v>0</v>
          </cell>
          <cell r="AK209">
            <v>69781</v>
          </cell>
          <cell r="AL209">
            <v>19977</v>
          </cell>
          <cell r="AM209">
            <v>49805</v>
          </cell>
          <cell r="AO209">
            <v>14810</v>
          </cell>
          <cell r="AP209">
            <v>3112.427048260382</v>
          </cell>
          <cell r="AQ209">
            <v>11697.572951739618</v>
          </cell>
          <cell r="AR209">
            <v>0</v>
          </cell>
        </row>
        <row r="210">
          <cell r="S210">
            <v>168.14</v>
          </cell>
          <cell r="X210">
            <v>168.17</v>
          </cell>
          <cell r="Y210">
            <v>168.18</v>
          </cell>
          <cell r="Z210">
            <v>168.17</v>
          </cell>
          <cell r="AC210">
            <v>168.13</v>
          </cell>
          <cell r="AD210">
            <v>168.13</v>
          </cell>
          <cell r="AE210">
            <v>168.13</v>
          </cell>
          <cell r="AJ210">
            <v>0</v>
          </cell>
          <cell r="AK210">
            <v>168.15</v>
          </cell>
          <cell r="AL210">
            <v>168.16</v>
          </cell>
          <cell r="AM210">
            <v>168.15</v>
          </cell>
          <cell r="AO210">
            <v>41.55</v>
          </cell>
          <cell r="AP210">
            <v>41.55</v>
          </cell>
          <cell r="AQ210">
            <v>41.55</v>
          </cell>
          <cell r="AR210">
            <v>0</v>
          </cell>
        </row>
        <row r="211">
          <cell r="X211">
            <v>15982</v>
          </cell>
          <cell r="AC211">
            <v>15481</v>
          </cell>
          <cell r="AK211">
            <v>41877</v>
          </cell>
          <cell r="AL211">
            <v>16729</v>
          </cell>
          <cell r="AM211">
            <v>0</v>
          </cell>
          <cell r="AO211">
            <v>52</v>
          </cell>
          <cell r="AP211">
            <v>52</v>
          </cell>
          <cell r="AQ211">
            <v>11697.572951739618</v>
          </cell>
        </row>
        <row r="212">
          <cell r="X212">
            <v>25680</v>
          </cell>
          <cell r="AC212">
            <v>22580</v>
          </cell>
          <cell r="AK212">
            <v>69781</v>
          </cell>
          <cell r="AL212">
            <v>19977</v>
          </cell>
          <cell r="AM212">
            <v>49804</v>
          </cell>
          <cell r="AO212">
            <v>14862</v>
          </cell>
          <cell r="AP212">
            <v>3164.427048260382</v>
          </cell>
          <cell r="AQ212">
            <v>11697.572951739618</v>
          </cell>
        </row>
        <row r="219">
          <cell r="Y219" t="str">
            <v>ЗАТВЕРДЖУЮ</v>
          </cell>
        </row>
        <row r="220">
          <cell r="G220" t="str">
            <v>Б.В.ЯЩЕНКО</v>
          </cell>
          <cell r="Y220" t="str">
            <v>ГОЛОВА ПРАЛІННЯ АК КЕ</v>
          </cell>
        </row>
        <row r="221">
          <cell r="G221" t="str">
            <v>Б.В.ЯЩЕНКО</v>
          </cell>
          <cell r="Z221" t="str">
            <v>І.В.ПЛАЧКОВ</v>
          </cell>
        </row>
        <row r="222">
          <cell r="G222" t="str">
            <v>М.В.ТЕРПИЛО</v>
          </cell>
        </row>
        <row r="223">
          <cell r="G223" t="str">
            <v xml:space="preserve">В.І.МИРГОРОДСЬКИЙ                                  </v>
          </cell>
        </row>
        <row r="224">
          <cell r="G224" t="str">
            <v xml:space="preserve">М.І.ШЕВЧЕНКО                                 </v>
          </cell>
        </row>
        <row r="225">
          <cell r="G225" t="str">
            <v>В.Ю.МОНТЬЕВ</v>
          </cell>
          <cell r="Q225" t="str">
            <v>КТМ</v>
          </cell>
          <cell r="T225" t="str">
            <v>ТЕЦ-5 ВСЬОГО</v>
          </cell>
          <cell r="U225" t="str">
            <v>Е/Е</v>
          </cell>
          <cell r="V225" t="str">
            <v xml:space="preserve"> Т/Е</v>
          </cell>
          <cell r="Y225" t="str">
            <v>ТЕЦ-6 ВСЬОГО</v>
          </cell>
          <cell r="Z225" t="str">
            <v>Е/Е</v>
          </cell>
          <cell r="AA225" t="str">
            <v xml:space="preserve"> Т/Е</v>
          </cell>
          <cell r="AN225" t="str">
            <v>ДОП.ВИР. СТ.ОРГ.</v>
          </cell>
          <cell r="AP225" t="str">
            <v>АК КЕ ВСЬОГО</v>
          </cell>
          <cell r="AQ225" t="str">
            <v>Е/Е</v>
          </cell>
          <cell r="AR225" t="str">
            <v xml:space="preserve"> Т/Е</v>
          </cell>
        </row>
        <row r="226">
          <cell r="G226" t="str">
            <v xml:space="preserve">О.М.НИКОЛЕНКО      </v>
          </cell>
        </row>
        <row r="228">
          <cell r="Q228">
            <v>24070.113454545455</v>
          </cell>
          <cell r="T228">
            <v>8491.1123636363882</v>
          </cell>
          <cell r="Y228" t="e">
            <v>#REF!</v>
          </cell>
          <cell r="AN228" t="e">
            <v>#REF!</v>
          </cell>
          <cell r="AP228" t="e">
            <v>#REF!</v>
          </cell>
          <cell r="AQ228" t="e">
            <v>#REF!</v>
          </cell>
        </row>
        <row r="229">
          <cell r="Q229">
            <v>7411.0435151515139</v>
          </cell>
          <cell r="T229">
            <v>3172.257090909115</v>
          </cell>
          <cell r="Y229" t="e">
            <v>#REF!</v>
          </cell>
          <cell r="AP229" t="e">
            <v>#REF!</v>
          </cell>
          <cell r="AQ229" t="e">
            <v>#REF!</v>
          </cell>
        </row>
        <row r="230">
          <cell r="AP230">
            <v>1507.2</v>
          </cell>
        </row>
        <row r="231">
          <cell r="Q231">
            <v>5435.727272727273</v>
          </cell>
          <cell r="T231">
            <v>2142.727272727273</v>
          </cell>
          <cell r="Y231">
            <v>1732.7272727272727</v>
          </cell>
          <cell r="AN231" t="e">
            <v>#REF!</v>
          </cell>
          <cell r="AP231" t="e">
            <v>#REF!</v>
          </cell>
          <cell r="AQ231" t="e">
            <v>#REF!</v>
          </cell>
        </row>
        <row r="232">
          <cell r="Q232">
            <v>1482</v>
          </cell>
          <cell r="T232">
            <v>584</v>
          </cell>
          <cell r="Y232">
            <v>472</v>
          </cell>
          <cell r="AP232" t="e">
            <v>#REF!</v>
          </cell>
          <cell r="AQ232" t="e">
            <v>#REF!</v>
          </cell>
        </row>
        <row r="233">
          <cell r="AQ233" t="e">
            <v>#REF!</v>
          </cell>
        </row>
        <row r="234">
          <cell r="Q234">
            <v>60.8</v>
          </cell>
          <cell r="T234">
            <v>2406.6</v>
          </cell>
          <cell r="Y234">
            <v>38.200000000000003</v>
          </cell>
          <cell r="AP234">
            <v>2505.6</v>
          </cell>
          <cell r="AQ234" t="e">
            <v>#REF!</v>
          </cell>
        </row>
        <row r="235">
          <cell r="Q235">
            <v>0</v>
          </cell>
          <cell r="T235">
            <v>0</v>
          </cell>
          <cell r="Y235">
            <v>0</v>
          </cell>
          <cell r="AP235">
            <v>21</v>
          </cell>
          <cell r="AQ235" t="e">
            <v>#REF!</v>
          </cell>
        </row>
        <row r="236">
          <cell r="Q236">
            <v>526.04999999999995</v>
          </cell>
          <cell r="T236">
            <v>0</v>
          </cell>
          <cell r="Y236">
            <v>0</v>
          </cell>
          <cell r="AP236" t="e">
            <v>#REF!</v>
          </cell>
          <cell r="AQ236" t="e">
            <v>#REF!</v>
          </cell>
        </row>
        <row r="237">
          <cell r="AQ237" t="e">
            <v>#REF!</v>
          </cell>
        </row>
        <row r="238">
          <cell r="Q238">
            <v>1739.5839999999998</v>
          </cell>
          <cell r="T238">
            <v>176.47000000000003</v>
          </cell>
          <cell r="Y238">
            <v>225.76000000000002</v>
          </cell>
          <cell r="AP238" t="e">
            <v>#REF!</v>
          </cell>
          <cell r="AQ238" t="e">
            <v>#REF!</v>
          </cell>
        </row>
        <row r="239">
          <cell r="Q239">
            <v>0</v>
          </cell>
          <cell r="T239">
            <v>0</v>
          </cell>
          <cell r="Y239">
            <v>0</v>
          </cell>
          <cell r="AP239">
            <v>0</v>
          </cell>
          <cell r="AQ239" t="e">
            <v>#REF!</v>
          </cell>
        </row>
        <row r="240">
          <cell r="AQ240" t="e">
            <v>#REF!</v>
          </cell>
        </row>
        <row r="241">
          <cell r="Q241">
            <v>776</v>
          </cell>
          <cell r="T241">
            <v>0</v>
          </cell>
          <cell r="Y241" t="e">
            <v>#REF!</v>
          </cell>
          <cell r="AP241" t="e">
            <v>#REF!</v>
          </cell>
          <cell r="AQ241" t="e">
            <v>#REF!</v>
          </cell>
        </row>
        <row r="242">
          <cell r="AQ242" t="e">
            <v>#REF!</v>
          </cell>
        </row>
        <row r="243">
          <cell r="AQ243" t="e">
            <v>#REF!</v>
          </cell>
        </row>
        <row r="244">
          <cell r="Q244">
            <v>1473.1853333333333</v>
          </cell>
          <cell r="T244">
            <v>145.25866666666667</v>
          </cell>
          <cell r="Y244">
            <v>100.22533333333334</v>
          </cell>
          <cell r="AG244" t="str">
            <v xml:space="preserve">         Затверджую</v>
          </cell>
          <cell r="AP244">
            <v>2344.551833476</v>
          </cell>
          <cell r="AQ244" t="e">
            <v>#REF!</v>
          </cell>
        </row>
        <row r="245">
          <cell r="Q245">
            <v>113.33333333333334</v>
          </cell>
          <cell r="T245">
            <v>48.626666666666665</v>
          </cell>
          <cell r="Y245">
            <v>65.784000000000006</v>
          </cell>
          <cell r="AG245" t="str">
            <v xml:space="preserve">         Затверджую</v>
          </cell>
          <cell r="AP245">
            <v>276.34120823549074</v>
          </cell>
          <cell r="AQ245" t="e">
            <v>#REF!</v>
          </cell>
        </row>
        <row r="246">
          <cell r="AG246" t="str">
            <v xml:space="preserve"> Голова правління </v>
          </cell>
          <cell r="AQ246" t="e">
            <v>#REF!</v>
          </cell>
        </row>
        <row r="247">
          <cell r="Q247">
            <v>0</v>
          </cell>
          <cell r="T247">
            <v>95.642666666666656</v>
          </cell>
          <cell r="Y247">
            <v>206.52799999999999</v>
          </cell>
          <cell r="AG247" t="str">
            <v xml:space="preserve">                        І.В.Плачков</v>
          </cell>
          <cell r="AP247">
            <v>302.17066666666665</v>
          </cell>
          <cell r="AQ247" t="e">
            <v>#REF!</v>
          </cell>
        </row>
        <row r="248">
          <cell r="Q248">
            <v>9035.0240000000013</v>
          </cell>
          <cell r="T248">
            <v>0</v>
          </cell>
          <cell r="Y248">
            <v>0</v>
          </cell>
          <cell r="AG248" t="str">
            <v xml:space="preserve">   "_____" ________2000 р.</v>
          </cell>
          <cell r="AP248">
            <v>10205.432000000003</v>
          </cell>
          <cell r="AQ248" t="e">
            <v>#REF!</v>
          </cell>
        </row>
        <row r="249">
          <cell r="Q249">
            <v>0</v>
          </cell>
          <cell r="T249">
            <v>0</v>
          </cell>
          <cell r="Y249">
            <v>0</v>
          </cell>
          <cell r="AP249">
            <v>658.33066666666662</v>
          </cell>
          <cell r="AQ249" t="e">
            <v>#REF!</v>
          </cell>
        </row>
        <row r="250">
          <cell r="Q250">
            <v>0</v>
          </cell>
          <cell r="T250">
            <v>0</v>
          </cell>
          <cell r="Y250">
            <v>0</v>
          </cell>
          <cell r="AP250">
            <v>228.66666666666669</v>
          </cell>
          <cell r="AQ250" t="e">
            <v>#REF!</v>
          </cell>
        </row>
        <row r="251">
          <cell r="F251" t="str">
            <v>РОЗРАХУНОК ФІНАНСОВИХ ПОТОКІВ НА   березень  2000 року</v>
          </cell>
          <cell r="Q251">
            <v>0.76399999999998158</v>
          </cell>
          <cell r="T251">
            <v>-0.42800000000000082</v>
          </cell>
          <cell r="Y251">
            <v>6.799999999999784E-2</v>
          </cell>
          <cell r="AP251" t="e">
            <v>#REF!</v>
          </cell>
          <cell r="AQ251" t="e">
            <v>#REF!</v>
          </cell>
        </row>
        <row r="252">
          <cell r="F252" t="str">
            <v>РОЗРАХУНОК ФІНАНСОВИХ ПОТОКІВ НА   березень  2000 року</v>
          </cell>
          <cell r="Q252">
            <v>-0.32000000000000028</v>
          </cell>
          <cell r="T252">
            <v>-0.3360000000000003</v>
          </cell>
          <cell r="Y252">
            <v>0.28000000000000114</v>
          </cell>
          <cell r="AP252" t="e">
            <v>#REF!</v>
          </cell>
          <cell r="AQ252" t="e">
            <v>#REF!</v>
          </cell>
        </row>
        <row r="253">
          <cell r="F253" t="str">
            <v>ПО ФІЛІАЛАХ АК КИЇВЕНЕРГО</v>
          </cell>
          <cell r="Q253">
            <v>4368.9655151515171</v>
          </cell>
          <cell r="T253">
            <v>2996.5510909091154</v>
          </cell>
          <cell r="Y253" t="e">
            <v>#REF!</v>
          </cell>
          <cell r="AP253" t="e">
            <v>#REF!</v>
          </cell>
          <cell r="AQ253" t="e">
            <v>#REF!</v>
          </cell>
        </row>
        <row r="254">
          <cell r="Q254">
            <v>541</v>
          </cell>
          <cell r="T254">
            <v>480</v>
          </cell>
          <cell r="Y254">
            <v>44</v>
          </cell>
          <cell r="AP254">
            <v>524</v>
          </cell>
          <cell r="AQ254" t="e">
            <v>#REF!</v>
          </cell>
        </row>
        <row r="257">
          <cell r="AK257" t="str">
            <v>тис.грн.</v>
          </cell>
        </row>
        <row r="258">
          <cell r="F258" t="str">
            <v>ВИКОН.ДИР.</v>
          </cell>
          <cell r="G258" t="str">
            <v>АПАРАТ ЕЛЕКТРО</v>
          </cell>
          <cell r="H258" t="str">
            <v>АПАРАТ ТЕПЛО</v>
          </cell>
          <cell r="P258" t="str">
            <v>КМ</v>
          </cell>
          <cell r="Q258" t="str">
            <v>ТМ</v>
          </cell>
          <cell r="S258" t="str">
            <v>КТМ</v>
          </cell>
          <cell r="T258" t="str">
            <v>ВИРОБН</v>
          </cell>
          <cell r="U258" t="str">
            <v>ПЕРЕД</v>
          </cell>
          <cell r="X258" t="str">
            <v>ТЕЦ-5 ВСЬОГО</v>
          </cell>
          <cell r="Y258" t="str">
            <v>Е/Е</v>
          </cell>
          <cell r="Z258" t="str">
            <v xml:space="preserve"> Т/Е</v>
          </cell>
          <cell r="AC258" t="str">
            <v>ТЕЦ-6 ВСЬОГО</v>
          </cell>
          <cell r="AD258" t="str">
            <v>Е/Е</v>
          </cell>
          <cell r="AE258" t="str">
            <v xml:space="preserve"> Т/Е</v>
          </cell>
          <cell r="AF258" t="str">
            <v>ТРМ ВСЬОГО</v>
          </cell>
          <cell r="AG258" t="str">
            <v>ТРМ  АК КЕ</v>
          </cell>
          <cell r="AH258" t="str">
            <v>ТРМ СТОР</v>
          </cell>
          <cell r="AJ258" t="str">
            <v>ДОП.ВИР. СТ.ОРГ.</v>
          </cell>
          <cell r="AK258" t="str">
            <v>тис.грн.</v>
          </cell>
          <cell r="AL258" t="str">
            <v>АК КЕ ВСЬОГО</v>
          </cell>
          <cell r="AM258" t="str">
            <v xml:space="preserve"> Т/Е</v>
          </cell>
          <cell r="AO258" t="str">
            <v>СТАНЦІї ЕЛЕКТРО</v>
          </cell>
          <cell r="AP258" t="str">
            <v>СТАНЦІІ ТЕПЛОВІ</v>
          </cell>
          <cell r="AQ258" t="str">
            <v>МЕРЕЖІ ЕЛЕКТРО</v>
          </cell>
          <cell r="AR258" t="str">
            <v>МЕРЕЖІ ТЕПЛОВІ</v>
          </cell>
        </row>
        <row r="259">
          <cell r="F259" t="str">
            <v>ВИКОН.ДИР.</v>
          </cell>
          <cell r="G259" t="str">
            <v>АПАРАТ ЕЛЕКТРО</v>
          </cell>
          <cell r="H259" t="str">
            <v>АПАРАТ ТЕПЛО</v>
          </cell>
          <cell r="P259" t="str">
            <v>КМ</v>
          </cell>
          <cell r="Q259" t="str">
            <v>ТМ</v>
          </cell>
          <cell r="S259" t="str">
            <v>КТМ</v>
          </cell>
          <cell r="T259" t="str">
            <v>ВИРОБН</v>
          </cell>
          <cell r="U259" t="str">
            <v>ПЕРЕД</v>
          </cell>
          <cell r="X259" t="str">
            <v>ТЕЦ-5 ВСЬОГО</v>
          </cell>
          <cell r="Y259" t="str">
            <v>Е/Е</v>
          </cell>
          <cell r="Z259" t="str">
            <v xml:space="preserve"> Т/Е</v>
          </cell>
          <cell r="AC259" t="str">
            <v>ТЕЦ-6 ВСЬОГО</v>
          </cell>
          <cell r="AD259" t="str">
            <v>Е/Е</v>
          </cell>
          <cell r="AE259" t="str">
            <v xml:space="preserve"> Т/Е</v>
          </cell>
          <cell r="AF259" t="str">
            <v>ТРМ ВСЬОГО</v>
          </cell>
          <cell r="AG259" t="str">
            <v>ТРМ  АК КЕ</v>
          </cell>
          <cell r="AH259" t="str">
            <v>ТРМ СТОР</v>
          </cell>
          <cell r="AJ259" t="str">
            <v>ДОП.ВИР. СТ.ОРГ.</v>
          </cell>
          <cell r="AK259" t="str">
            <v>АК КЕ осн.вир.</v>
          </cell>
          <cell r="AL259" t="str">
            <v>АК КЕ ВСЬОГО</v>
          </cell>
          <cell r="AM259" t="str">
            <v xml:space="preserve"> Т/Е</v>
          </cell>
          <cell r="AO259" t="str">
            <v>СТАНЦІї ЕЛЕКТРО</v>
          </cell>
          <cell r="AP259" t="str">
            <v>СТАНЦІІ ТЕПЛОВІ</v>
          </cell>
          <cell r="AQ259" t="str">
            <v>МЕРЕЖІ ЕЛЕКТРО</v>
          </cell>
          <cell r="AR259" t="str">
            <v>МЕРЕЖІ ТЕПЛОВІ</v>
          </cell>
        </row>
        <row r="260">
          <cell r="F260">
            <v>4604.2999999999993</v>
          </cell>
          <cell r="P260">
            <v>4488.6499999999996</v>
          </cell>
          <cell r="S260">
            <v>7346.4866666666676</v>
          </cell>
          <cell r="X260">
            <v>4384.8755454545462</v>
          </cell>
          <cell r="AC260">
            <v>1635.8175757575736</v>
          </cell>
          <cell r="AF260">
            <v>4864.9509090909087</v>
          </cell>
          <cell r="AG260">
            <v>4394</v>
          </cell>
          <cell r="AH260">
            <v>470.95090909090914</v>
          </cell>
          <cell r="AJ260">
            <v>7599</v>
          </cell>
          <cell r="AK260">
            <v>28777.080696969697</v>
          </cell>
        </row>
        <row r="261">
          <cell r="F261">
            <v>13558.857142857143</v>
          </cell>
          <cell r="G261">
            <v>1680.0409150901905</v>
          </cell>
          <cell r="H261">
            <v>3353.9590849098108</v>
          </cell>
          <cell r="P261">
            <v>5528.9166666666661</v>
          </cell>
          <cell r="Q261">
            <v>0</v>
          </cell>
          <cell r="R261">
            <v>0</v>
          </cell>
          <cell r="S261">
            <v>11148.516969696972</v>
          </cell>
          <cell r="T261">
            <v>4612.7199818181807</v>
          </cell>
          <cell r="U261">
            <v>3068.7969878787876</v>
          </cell>
          <cell r="V261">
            <v>0</v>
          </cell>
          <cell r="W261">
            <v>0</v>
          </cell>
          <cell r="X261">
            <v>3572.9196969697005</v>
          </cell>
          <cell r="Y261">
            <v>1788</v>
          </cell>
          <cell r="Z261">
            <v>1559.9196969696968</v>
          </cell>
          <cell r="AA261">
            <v>0</v>
          </cell>
          <cell r="AB261">
            <v>0</v>
          </cell>
          <cell r="AC261">
            <v>1815.6175757575729</v>
          </cell>
          <cell r="AD261">
            <v>666</v>
          </cell>
          <cell r="AE261">
            <v>979.61757575757656</v>
          </cell>
          <cell r="AF261">
            <v>5288.3842424242421</v>
          </cell>
          <cell r="AG261">
            <v>4487.3999999999996</v>
          </cell>
          <cell r="AH261">
            <v>801.98424242424232</v>
          </cell>
          <cell r="AJ261">
            <v>0</v>
          </cell>
          <cell r="AK261">
            <v>95584.228051948041</v>
          </cell>
          <cell r="AM261">
            <v>78593.25</v>
          </cell>
        </row>
        <row r="262">
          <cell r="F262">
            <v>14653.157142857142</v>
          </cell>
          <cell r="G262">
            <v>1702.4660240963858</v>
          </cell>
          <cell r="H262">
            <v>4418.8339759036144</v>
          </cell>
          <cell r="P262">
            <v>4488.6499999999996</v>
          </cell>
          <cell r="Q262">
            <v>0</v>
          </cell>
          <cell r="R262">
            <v>0</v>
          </cell>
          <cell r="S262">
            <v>7346.4866666666676</v>
          </cell>
          <cell r="T262">
            <v>5021.7877999999982</v>
          </cell>
          <cell r="U262">
            <v>2888.6988666666671</v>
          </cell>
          <cell r="V262">
            <v>0</v>
          </cell>
          <cell r="W262">
            <v>0</v>
          </cell>
          <cell r="X262">
            <v>4384.8755454545462</v>
          </cell>
          <cell r="Y262">
            <v>1410</v>
          </cell>
          <cell r="Z262">
            <v>1945.8755454545426</v>
          </cell>
          <cell r="AA262">
            <v>0</v>
          </cell>
          <cell r="AB262">
            <v>0</v>
          </cell>
          <cell r="AC262">
            <v>1635.8175757575736</v>
          </cell>
          <cell r="AD262">
            <v>711</v>
          </cell>
          <cell r="AE262">
            <v>1041.8175757575755</v>
          </cell>
          <cell r="AF262">
            <v>4864.9509090909087</v>
          </cell>
          <cell r="AG262">
            <v>4394</v>
          </cell>
          <cell r="AH262">
            <v>470.95090909090914</v>
          </cell>
          <cell r="AJ262">
            <v>0</v>
          </cell>
          <cell r="AK262">
            <v>123067.98693073593</v>
          </cell>
          <cell r="AM262">
            <v>140814.25</v>
          </cell>
        </row>
        <row r="263">
          <cell r="F263">
            <v>8653.8571428571431</v>
          </cell>
          <cell r="G263">
            <v>1528.4660240963858</v>
          </cell>
          <cell r="H263">
            <v>3850.5339759036142</v>
          </cell>
          <cell r="P263">
            <v>1810.5333333333328</v>
          </cell>
          <cell r="Q263">
            <v>0</v>
          </cell>
          <cell r="R263">
            <v>0</v>
          </cell>
          <cell r="S263">
            <v>950.26666666666756</v>
          </cell>
          <cell r="T263">
            <v>4053.4899999999989</v>
          </cell>
          <cell r="U263">
            <v>582.7766666666671</v>
          </cell>
          <cell r="V263">
            <v>0</v>
          </cell>
          <cell r="W263">
            <v>0</v>
          </cell>
          <cell r="X263">
            <v>2340.3000000000006</v>
          </cell>
          <cell r="Y263">
            <v>1035</v>
          </cell>
          <cell r="Z263">
            <v>1427.2999999999972</v>
          </cell>
          <cell r="AA263">
            <v>0</v>
          </cell>
          <cell r="AB263">
            <v>0</v>
          </cell>
          <cell r="AC263">
            <v>228.86666666666451</v>
          </cell>
          <cell r="AD263">
            <v>290</v>
          </cell>
          <cell r="AE263">
            <v>425.86666666666639</v>
          </cell>
          <cell r="AF263">
            <v>1275.9999999999995</v>
          </cell>
          <cell r="AG263">
            <v>1800</v>
          </cell>
          <cell r="AH263">
            <v>-524</v>
          </cell>
          <cell r="AJ263">
            <v>-2455</v>
          </cell>
          <cell r="AK263">
            <v>102043.87290043289</v>
          </cell>
          <cell r="AM263">
            <v>14398.82380952381</v>
          </cell>
        </row>
        <row r="264">
          <cell r="F264">
            <v>95976.857142857145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0</v>
          </cell>
          <cell r="V264">
            <v>0</v>
          </cell>
          <cell r="W264">
            <v>0</v>
          </cell>
          <cell r="X264">
            <v>0</v>
          </cell>
          <cell r="Y264">
            <v>0</v>
          </cell>
          <cell r="Z264">
            <v>0</v>
          </cell>
          <cell r="AA264">
            <v>0</v>
          </cell>
          <cell r="AB264">
            <v>0</v>
          </cell>
          <cell r="AC264">
            <v>0</v>
          </cell>
          <cell r="AD264">
            <v>0</v>
          </cell>
          <cell r="AE264">
            <v>0</v>
          </cell>
          <cell r="AF264">
            <v>0</v>
          </cell>
          <cell r="AG264">
            <v>0</v>
          </cell>
          <cell r="AH264">
            <v>0</v>
          </cell>
          <cell r="AK264">
            <v>95976.857142857145</v>
          </cell>
        </row>
        <row r="265">
          <cell r="F265">
            <v>69782</v>
          </cell>
          <cell r="AK265">
            <v>69782</v>
          </cell>
        </row>
        <row r="266">
          <cell r="F266">
            <v>15510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0</v>
          </cell>
          <cell r="V266">
            <v>0</v>
          </cell>
          <cell r="W266">
            <v>0</v>
          </cell>
          <cell r="X266">
            <v>0</v>
          </cell>
          <cell r="Y266">
            <v>0</v>
          </cell>
          <cell r="Z266">
            <v>0</v>
          </cell>
          <cell r="AA266">
            <v>0</v>
          </cell>
          <cell r="AB266">
            <v>0</v>
          </cell>
          <cell r="AC266">
            <v>0</v>
          </cell>
          <cell r="AD266">
            <v>0</v>
          </cell>
          <cell r="AE266">
            <v>0</v>
          </cell>
          <cell r="AF266">
            <v>0</v>
          </cell>
          <cell r="AG266">
            <v>0</v>
          </cell>
          <cell r="AH266">
            <v>0</v>
          </cell>
          <cell r="AK266">
            <v>15510</v>
          </cell>
        </row>
        <row r="267">
          <cell r="F267">
            <v>6983.8571428571431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0</v>
          </cell>
          <cell r="V267">
            <v>0</v>
          </cell>
          <cell r="W267">
            <v>0</v>
          </cell>
          <cell r="X267">
            <v>0</v>
          </cell>
          <cell r="Y267">
            <v>0</v>
          </cell>
          <cell r="Z267">
            <v>0</v>
          </cell>
          <cell r="AA267">
            <v>0</v>
          </cell>
          <cell r="AB267">
            <v>0</v>
          </cell>
          <cell r="AC267">
            <v>0</v>
          </cell>
          <cell r="AD267">
            <v>0</v>
          </cell>
          <cell r="AE267">
            <v>0</v>
          </cell>
          <cell r="AF267">
            <v>0</v>
          </cell>
          <cell r="AG267">
            <v>0</v>
          </cell>
          <cell r="AH267">
            <v>0</v>
          </cell>
          <cell r="AK267">
            <v>6983.8571428571431</v>
          </cell>
        </row>
        <row r="268">
          <cell r="F268">
            <v>636</v>
          </cell>
          <cell r="AK268">
            <v>636</v>
          </cell>
        </row>
        <row r="269">
          <cell r="F269">
            <v>0</v>
          </cell>
          <cell r="AK269">
            <v>0</v>
          </cell>
        </row>
        <row r="270">
          <cell r="F270">
            <v>1380.8571428571431</v>
          </cell>
          <cell r="AK270">
            <v>1380.8571428571431</v>
          </cell>
        </row>
        <row r="271">
          <cell r="F271">
            <v>3500</v>
          </cell>
          <cell r="AK271">
            <v>3500</v>
          </cell>
        </row>
        <row r="272">
          <cell r="F272">
            <v>0</v>
          </cell>
          <cell r="P272">
            <v>0</v>
          </cell>
          <cell r="S272">
            <v>0</v>
          </cell>
          <cell r="X272">
            <v>0</v>
          </cell>
          <cell r="AC272">
            <v>0</v>
          </cell>
          <cell r="AF272">
            <v>0</v>
          </cell>
          <cell r="AG272">
            <v>0</v>
          </cell>
          <cell r="AH272">
            <v>0</v>
          </cell>
          <cell r="AK272">
            <v>0</v>
          </cell>
        </row>
        <row r="273">
          <cell r="F273">
            <v>1467</v>
          </cell>
          <cell r="P273">
            <v>0</v>
          </cell>
          <cell r="S273">
            <v>0</v>
          </cell>
          <cell r="X273">
            <v>0</v>
          </cell>
          <cell r="AC273">
            <v>0</v>
          </cell>
          <cell r="AF273">
            <v>0</v>
          </cell>
          <cell r="AG273">
            <v>0</v>
          </cell>
          <cell r="AH273">
            <v>0</v>
          </cell>
          <cell r="AK273">
            <v>1467</v>
          </cell>
        </row>
        <row r="274">
          <cell r="F274">
            <v>3580</v>
          </cell>
          <cell r="P274">
            <v>0</v>
          </cell>
          <cell r="S274">
            <v>0</v>
          </cell>
          <cell r="X274">
            <v>0</v>
          </cell>
          <cell r="AC274">
            <v>0</v>
          </cell>
          <cell r="AF274">
            <v>0</v>
          </cell>
          <cell r="AG274">
            <v>0</v>
          </cell>
          <cell r="AH274">
            <v>0</v>
          </cell>
          <cell r="AK274">
            <v>3580</v>
          </cell>
        </row>
        <row r="275">
          <cell r="F275">
            <v>121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0</v>
          </cell>
          <cell r="AC275">
            <v>0</v>
          </cell>
          <cell r="AD275">
            <v>0</v>
          </cell>
          <cell r="AE275">
            <v>0</v>
          </cell>
          <cell r="AF275">
            <v>0</v>
          </cell>
          <cell r="AG275">
            <v>0</v>
          </cell>
          <cell r="AH275">
            <v>0</v>
          </cell>
          <cell r="AK275">
            <v>121</v>
          </cell>
        </row>
        <row r="276">
          <cell r="F276">
            <v>100581.15714285715</v>
          </cell>
          <cell r="P276">
            <v>4488.6499999999996</v>
          </cell>
          <cell r="Q276">
            <v>0</v>
          </cell>
          <cell r="R276">
            <v>0</v>
          </cell>
          <cell r="S276">
            <v>7346.4866666666676</v>
          </cell>
          <cell r="T276">
            <v>0</v>
          </cell>
          <cell r="U276">
            <v>0</v>
          </cell>
          <cell r="V276">
            <v>0</v>
          </cell>
          <cell r="W276">
            <v>0</v>
          </cell>
          <cell r="X276">
            <v>4384.8755454545462</v>
          </cell>
          <cell r="Y276">
            <v>0</v>
          </cell>
          <cell r="Z276">
            <v>0</v>
          </cell>
          <cell r="AA276">
            <v>0</v>
          </cell>
          <cell r="AB276">
            <v>0</v>
          </cell>
          <cell r="AC276">
            <v>1635.8175757575736</v>
          </cell>
          <cell r="AD276">
            <v>0</v>
          </cell>
          <cell r="AE276">
            <v>0</v>
          </cell>
          <cell r="AF276">
            <v>4864.9509090909087</v>
          </cell>
          <cell r="AG276">
            <v>4394</v>
          </cell>
          <cell r="AH276">
            <v>470.95090909090914</v>
          </cell>
          <cell r="AK276">
            <v>124753.93783982685</v>
          </cell>
        </row>
        <row r="277">
          <cell r="F277">
            <v>1783.3</v>
          </cell>
          <cell r="G277">
            <v>162</v>
          </cell>
          <cell r="H277">
            <v>425</v>
          </cell>
          <cell r="P277">
            <v>2149.1166666666663</v>
          </cell>
          <cell r="Q277">
            <v>0</v>
          </cell>
          <cell r="R277">
            <v>0</v>
          </cell>
          <cell r="S277">
            <v>6147.3866666666672</v>
          </cell>
          <cell r="T277">
            <v>673.48446666666666</v>
          </cell>
          <cell r="U277">
            <v>686.40219999999999</v>
          </cell>
          <cell r="V277">
            <v>0</v>
          </cell>
          <cell r="W277">
            <v>0</v>
          </cell>
          <cell r="X277">
            <v>1931.1210000000001</v>
          </cell>
          <cell r="Y277">
            <v>435</v>
          </cell>
          <cell r="Z277">
            <v>601.57554545454536</v>
          </cell>
          <cell r="AA277">
            <v>0</v>
          </cell>
          <cell r="AB277">
            <v>9</v>
          </cell>
          <cell r="AC277">
            <v>1028.1933333333334</v>
          </cell>
          <cell r="AD277">
            <v>212</v>
          </cell>
          <cell r="AE277">
            <v>311.28424242424239</v>
          </cell>
          <cell r="AF277">
            <v>2703.86</v>
          </cell>
          <cell r="AG277">
            <v>2381.909090909091</v>
          </cell>
          <cell r="AH277">
            <v>321.95090909090914</v>
          </cell>
          <cell r="AK277">
            <v>16779.977666666666</v>
          </cell>
        </row>
        <row r="278">
          <cell r="F278">
            <v>742.3</v>
          </cell>
          <cell r="G278">
            <v>174</v>
          </cell>
          <cell r="H278">
            <v>568.29999999999995</v>
          </cell>
          <cell r="P278">
            <v>1322.45</v>
          </cell>
          <cell r="Q278">
            <v>0</v>
          </cell>
          <cell r="R278">
            <v>0</v>
          </cell>
          <cell r="S278">
            <v>2034.72</v>
          </cell>
          <cell r="T278">
            <v>659.81780000000003</v>
          </cell>
          <cell r="U278">
            <v>686.40219999999999</v>
          </cell>
          <cell r="V278">
            <v>0</v>
          </cell>
          <cell r="W278">
            <v>0</v>
          </cell>
          <cell r="X278">
            <v>830.12099999999998</v>
          </cell>
          <cell r="Y278">
            <v>173</v>
          </cell>
          <cell r="Z278">
            <v>240.57554545454542</v>
          </cell>
          <cell r="AA278">
            <v>0</v>
          </cell>
          <cell r="AB278">
            <v>0</v>
          </cell>
          <cell r="AC278">
            <v>689.86</v>
          </cell>
          <cell r="AD278">
            <v>207</v>
          </cell>
          <cell r="AE278">
            <v>302.95090909090908</v>
          </cell>
          <cell r="AF278">
            <v>1784.8600000000001</v>
          </cell>
          <cell r="AG278">
            <v>1697.909090909091</v>
          </cell>
          <cell r="AH278">
            <v>86.950909090909136</v>
          </cell>
          <cell r="AK278">
            <v>7909.3109999999997</v>
          </cell>
        </row>
        <row r="279">
          <cell r="F279">
            <v>0</v>
          </cell>
          <cell r="P279">
            <v>0</v>
          </cell>
          <cell r="Q279">
            <v>0</v>
          </cell>
          <cell r="R279">
            <v>0</v>
          </cell>
          <cell r="S279">
            <v>13.666666666666666</v>
          </cell>
          <cell r="T279">
            <v>13.666666666666666</v>
          </cell>
          <cell r="U279">
            <v>0</v>
          </cell>
          <cell r="V279">
            <v>0</v>
          </cell>
          <cell r="W279">
            <v>0</v>
          </cell>
          <cell r="X279">
            <v>623</v>
          </cell>
          <cell r="Y279">
            <v>262</v>
          </cell>
          <cell r="Z279">
            <v>361</v>
          </cell>
          <cell r="AA279">
            <v>0</v>
          </cell>
          <cell r="AB279">
            <v>0</v>
          </cell>
          <cell r="AC279">
            <v>-0.66666666666666607</v>
          </cell>
          <cell r="AD279">
            <v>5</v>
          </cell>
          <cell r="AE279">
            <v>8.3333333333333339</v>
          </cell>
          <cell r="AF279">
            <v>0</v>
          </cell>
          <cell r="AG279">
            <v>0</v>
          </cell>
          <cell r="AH279">
            <v>0</v>
          </cell>
          <cell r="AK279">
            <v>636</v>
          </cell>
        </row>
        <row r="280">
          <cell r="F280">
            <v>1041</v>
          </cell>
          <cell r="P280">
            <v>764</v>
          </cell>
          <cell r="Q280">
            <v>0</v>
          </cell>
          <cell r="R280">
            <v>0</v>
          </cell>
          <cell r="S280">
            <v>1325</v>
          </cell>
          <cell r="T280">
            <v>0</v>
          </cell>
          <cell r="U280">
            <v>0</v>
          </cell>
          <cell r="V280">
            <v>0</v>
          </cell>
          <cell r="W280">
            <v>0</v>
          </cell>
          <cell r="X280">
            <v>336</v>
          </cell>
          <cell r="Y280">
            <v>0</v>
          </cell>
          <cell r="Z280">
            <v>0</v>
          </cell>
          <cell r="AA280">
            <v>0</v>
          </cell>
          <cell r="AB280">
            <v>9</v>
          </cell>
          <cell r="AC280">
            <v>339</v>
          </cell>
          <cell r="AD280">
            <v>0</v>
          </cell>
          <cell r="AE280">
            <v>0</v>
          </cell>
          <cell r="AF280">
            <v>613</v>
          </cell>
          <cell r="AG280">
            <v>578</v>
          </cell>
          <cell r="AH280">
            <v>35</v>
          </cell>
          <cell r="AK280">
            <v>4592</v>
          </cell>
        </row>
        <row r="281">
          <cell r="F281">
            <v>216</v>
          </cell>
          <cell r="P281">
            <v>210</v>
          </cell>
          <cell r="S281">
            <v>730</v>
          </cell>
          <cell r="X281">
            <v>55</v>
          </cell>
          <cell r="AC281">
            <v>90</v>
          </cell>
          <cell r="AF281">
            <v>495</v>
          </cell>
          <cell r="AG281">
            <v>460</v>
          </cell>
          <cell r="AH281">
            <v>35</v>
          </cell>
          <cell r="AK281">
            <v>1847</v>
          </cell>
        </row>
        <row r="282">
          <cell r="F282">
            <v>765</v>
          </cell>
          <cell r="P282">
            <v>64</v>
          </cell>
          <cell r="S282">
            <v>21</v>
          </cell>
          <cell r="X282">
            <v>50</v>
          </cell>
          <cell r="AC282">
            <v>66</v>
          </cell>
          <cell r="AF282">
            <v>38</v>
          </cell>
          <cell r="AG282">
            <v>38</v>
          </cell>
          <cell r="AH282">
            <v>0</v>
          </cell>
          <cell r="AK282">
            <v>1127</v>
          </cell>
        </row>
        <row r="283">
          <cell r="F283">
            <v>60</v>
          </cell>
          <cell r="P283">
            <v>370</v>
          </cell>
          <cell r="Q283">
            <v>0</v>
          </cell>
          <cell r="R283">
            <v>0</v>
          </cell>
          <cell r="S283">
            <v>480</v>
          </cell>
          <cell r="T283">
            <v>0</v>
          </cell>
          <cell r="U283">
            <v>0</v>
          </cell>
          <cell r="V283">
            <v>0</v>
          </cell>
          <cell r="W283">
            <v>0</v>
          </cell>
          <cell r="X283">
            <v>100</v>
          </cell>
          <cell r="Y283">
            <v>0</v>
          </cell>
          <cell r="Z283">
            <v>0</v>
          </cell>
          <cell r="AA283">
            <v>0</v>
          </cell>
          <cell r="AB283">
            <v>9</v>
          </cell>
          <cell r="AC283">
            <v>100</v>
          </cell>
          <cell r="AD283">
            <v>0</v>
          </cell>
          <cell r="AE283">
            <v>0</v>
          </cell>
          <cell r="AF283">
            <v>0</v>
          </cell>
          <cell r="AG283">
            <v>0</v>
          </cell>
          <cell r="AH283">
            <v>0</v>
          </cell>
          <cell r="AJ283">
            <v>0</v>
          </cell>
          <cell r="AK283">
            <v>1110</v>
          </cell>
        </row>
        <row r="284">
          <cell r="F284">
            <v>0</v>
          </cell>
          <cell r="P284">
            <v>120</v>
          </cell>
          <cell r="Q284">
            <v>0</v>
          </cell>
          <cell r="R284">
            <v>0</v>
          </cell>
          <cell r="S284">
            <v>94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131</v>
          </cell>
          <cell r="Y284">
            <v>0</v>
          </cell>
          <cell r="Z284">
            <v>0</v>
          </cell>
          <cell r="AA284">
            <v>0</v>
          </cell>
          <cell r="AB284">
            <v>9</v>
          </cell>
          <cell r="AC284">
            <v>83</v>
          </cell>
          <cell r="AD284">
            <v>0</v>
          </cell>
          <cell r="AE284">
            <v>0</v>
          </cell>
          <cell r="AF284">
            <v>80</v>
          </cell>
          <cell r="AG284">
            <v>80</v>
          </cell>
          <cell r="AH284">
            <v>0</v>
          </cell>
          <cell r="AJ284">
            <v>0</v>
          </cell>
          <cell r="AK284">
            <v>508</v>
          </cell>
        </row>
        <row r="285">
          <cell r="F285">
            <v>0</v>
          </cell>
          <cell r="P285">
            <v>62.666666666666664</v>
          </cell>
          <cell r="Q285">
            <v>0</v>
          </cell>
          <cell r="R285">
            <v>0</v>
          </cell>
          <cell r="S285">
            <v>2524</v>
          </cell>
          <cell r="T285">
            <v>0</v>
          </cell>
          <cell r="U285">
            <v>0</v>
          </cell>
          <cell r="V285">
            <v>0</v>
          </cell>
          <cell r="W285">
            <v>0</v>
          </cell>
          <cell r="X285">
            <v>142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>
            <v>0</v>
          </cell>
          <cell r="AD285">
            <v>0</v>
          </cell>
          <cell r="AE285">
            <v>0</v>
          </cell>
          <cell r="AF285">
            <v>306</v>
          </cell>
          <cell r="AG285">
            <v>106</v>
          </cell>
          <cell r="AH285">
            <v>200</v>
          </cell>
          <cell r="AK285">
            <v>3392.6666666666665</v>
          </cell>
        </row>
        <row r="286">
          <cell r="F286">
            <v>0</v>
          </cell>
          <cell r="P286">
            <v>0</v>
          </cell>
          <cell r="S286">
            <v>0</v>
          </cell>
          <cell r="X286">
            <v>142</v>
          </cell>
          <cell r="AC286">
            <v>0</v>
          </cell>
          <cell r="AF286">
            <v>0</v>
          </cell>
          <cell r="AG286">
            <v>0</v>
          </cell>
          <cell r="AH286">
            <v>0</v>
          </cell>
          <cell r="AK286">
            <v>142</v>
          </cell>
        </row>
        <row r="287">
          <cell r="F287">
            <v>0</v>
          </cell>
          <cell r="P287">
            <v>62.666666666666664</v>
          </cell>
          <cell r="S287">
            <v>2524</v>
          </cell>
          <cell r="X287">
            <v>0</v>
          </cell>
          <cell r="AC287">
            <v>0</v>
          </cell>
          <cell r="AF287">
            <v>306</v>
          </cell>
          <cell r="AG287">
            <v>106</v>
          </cell>
          <cell r="AH287">
            <v>200</v>
          </cell>
          <cell r="AK287">
            <v>2892.6666666666665</v>
          </cell>
        </row>
        <row r="288">
          <cell r="S288">
            <v>250</v>
          </cell>
          <cell r="AH288">
            <v>0</v>
          </cell>
          <cell r="AK288">
            <v>358</v>
          </cell>
        </row>
        <row r="289">
          <cell r="F289">
            <v>69710.157142857148</v>
          </cell>
          <cell r="P289">
            <v>3673.9999999999991</v>
          </cell>
          <cell r="Q289">
            <v>0</v>
          </cell>
          <cell r="R289">
            <v>0</v>
          </cell>
          <cell r="S289">
            <v>250</v>
          </cell>
          <cell r="T289">
            <v>-710.90664848484835</v>
          </cell>
          <cell r="U289">
            <v>-725.94365454545448</v>
          </cell>
          <cell r="V289">
            <v>0</v>
          </cell>
          <cell r="W289">
            <v>0</v>
          </cell>
          <cell r="X289">
            <v>1818.9696969697004</v>
          </cell>
          <cell r="Y289">
            <v>-549</v>
          </cell>
          <cell r="Z289">
            <v>-479.58636363636367</v>
          </cell>
          <cell r="AA289">
            <v>0</v>
          </cell>
          <cell r="AB289">
            <v>-9</v>
          </cell>
          <cell r="AC289">
            <v>962.42424242423954</v>
          </cell>
          <cell r="AD289">
            <v>-149</v>
          </cell>
          <cell r="AE289">
            <v>-219.28424242424248</v>
          </cell>
          <cell r="AF289">
            <v>2025.4575757575753</v>
          </cell>
          <cell r="AG289">
            <v>1898.4909090909086</v>
          </cell>
          <cell r="AH289">
            <v>0</v>
          </cell>
          <cell r="AK289">
            <v>250</v>
          </cell>
        </row>
        <row r="290">
          <cell r="F290">
            <v>98797.857142857145</v>
          </cell>
          <cell r="P290">
            <v>2339.5333333333333</v>
          </cell>
          <cell r="Q290">
            <v>0</v>
          </cell>
          <cell r="R290">
            <v>0</v>
          </cell>
          <cell r="S290">
            <v>1199.1000000000004</v>
          </cell>
          <cell r="T290">
            <v>-673.48446666666666</v>
          </cell>
          <cell r="U290">
            <v>-686.40219999999999</v>
          </cell>
          <cell r="V290">
            <v>0</v>
          </cell>
          <cell r="W290">
            <v>0</v>
          </cell>
          <cell r="X290">
            <v>2453.7545454545461</v>
          </cell>
          <cell r="Y290">
            <v>-435</v>
          </cell>
          <cell r="Z290">
            <v>-601.57554545454536</v>
          </cell>
          <cell r="AA290">
            <v>0</v>
          </cell>
          <cell r="AB290">
            <v>-9</v>
          </cell>
          <cell r="AC290">
            <v>607.62424242424026</v>
          </cell>
          <cell r="AD290">
            <v>-212</v>
          </cell>
          <cell r="AE290">
            <v>-311.28424242424239</v>
          </cell>
          <cell r="AF290">
            <v>2161.0909090909086</v>
          </cell>
          <cell r="AG290">
            <v>2012.090909090909</v>
          </cell>
          <cell r="AH290">
            <v>149</v>
          </cell>
          <cell r="AK290">
            <v>107973.96017316019</v>
          </cell>
        </row>
        <row r="291">
          <cell r="F291">
            <v>4628</v>
          </cell>
          <cell r="P291">
            <v>3764</v>
          </cell>
          <cell r="Q291">
            <v>0</v>
          </cell>
          <cell r="R291">
            <v>0</v>
          </cell>
          <cell r="S291">
            <v>5277.030303030303</v>
          </cell>
          <cell r="T291">
            <v>0</v>
          </cell>
          <cell r="U291">
            <v>0</v>
          </cell>
          <cell r="V291">
            <v>0</v>
          </cell>
          <cell r="W291">
            <v>0</v>
          </cell>
          <cell r="X291">
            <v>1818.9696969696968</v>
          </cell>
          <cell r="Y291">
            <v>0</v>
          </cell>
          <cell r="Z291">
            <v>0</v>
          </cell>
          <cell r="AA291">
            <v>0</v>
          </cell>
          <cell r="AB291">
            <v>0</v>
          </cell>
          <cell r="AC291">
            <v>961.75757575757575</v>
          </cell>
          <cell r="AD291">
            <v>0</v>
          </cell>
          <cell r="AE291">
            <v>0</v>
          </cell>
          <cell r="AF291">
            <v>2026.4575757575758</v>
          </cell>
          <cell r="AG291">
            <v>1065.4909090909091</v>
          </cell>
          <cell r="AH291">
            <v>560.9666666666667</v>
          </cell>
          <cell r="AK291">
            <v>0</v>
          </cell>
        </row>
        <row r="292">
          <cell r="F292">
            <v>3558</v>
          </cell>
          <cell r="P292">
            <v>2699.5333333333333</v>
          </cell>
          <cell r="Q292">
            <v>0</v>
          </cell>
          <cell r="R292">
            <v>0</v>
          </cell>
          <cell r="S292">
            <v>1199.1000000000001</v>
          </cell>
          <cell r="T292">
            <v>0</v>
          </cell>
          <cell r="U292">
            <v>0</v>
          </cell>
          <cell r="V292">
            <v>0</v>
          </cell>
          <cell r="W292">
            <v>0</v>
          </cell>
          <cell r="X292">
            <v>2453.7545454545452</v>
          </cell>
          <cell r="Y292">
            <v>0</v>
          </cell>
          <cell r="Z292">
            <v>0</v>
          </cell>
          <cell r="AA292">
            <v>0</v>
          </cell>
          <cell r="AB292">
            <v>0</v>
          </cell>
          <cell r="AC292">
            <v>606.9575757575758</v>
          </cell>
          <cell r="AD292">
            <v>0</v>
          </cell>
          <cell r="AE292">
            <v>0</v>
          </cell>
          <cell r="AF292">
            <v>2161.090909090909</v>
          </cell>
          <cell r="AG292">
            <v>1534.090909090909</v>
          </cell>
          <cell r="AH292">
            <v>822</v>
          </cell>
          <cell r="AK292">
            <v>13093.436363636363</v>
          </cell>
        </row>
        <row r="293">
          <cell r="F293">
            <v>825</v>
          </cell>
          <cell r="P293">
            <v>1646</v>
          </cell>
          <cell r="Q293">
            <v>0</v>
          </cell>
          <cell r="R293">
            <v>0</v>
          </cell>
          <cell r="S293">
            <v>-1204</v>
          </cell>
          <cell r="T293">
            <v>0</v>
          </cell>
          <cell r="U293">
            <v>0</v>
          </cell>
          <cell r="V293">
            <v>0</v>
          </cell>
          <cell r="W293">
            <v>0</v>
          </cell>
          <cell r="X293">
            <v>929</v>
          </cell>
          <cell r="Y293">
            <v>0</v>
          </cell>
          <cell r="Z293">
            <v>0</v>
          </cell>
          <cell r="AA293">
            <v>0</v>
          </cell>
          <cell r="AB293">
            <v>0</v>
          </cell>
          <cell r="AC293">
            <v>-217</v>
          </cell>
          <cell r="AD293">
            <v>0</v>
          </cell>
          <cell r="AE293">
            <v>0</v>
          </cell>
          <cell r="AF293">
            <v>266</v>
          </cell>
          <cell r="AG293">
            <v>461</v>
          </cell>
          <cell r="AH293">
            <v>0</v>
          </cell>
          <cell r="AK293">
            <v>2395</v>
          </cell>
        </row>
        <row r="294">
          <cell r="F294">
            <v>0</v>
          </cell>
          <cell r="P294">
            <v>649</v>
          </cell>
          <cell r="Q294">
            <v>0</v>
          </cell>
          <cell r="R294">
            <v>0</v>
          </cell>
          <cell r="S294">
            <v>606.5</v>
          </cell>
          <cell r="T294">
            <v>0</v>
          </cell>
          <cell r="U294">
            <v>0</v>
          </cell>
          <cell r="V294">
            <v>0</v>
          </cell>
          <cell r="W294">
            <v>0</v>
          </cell>
          <cell r="X294">
            <v>867.4545454545455</v>
          </cell>
          <cell r="Y294">
            <v>0</v>
          </cell>
          <cell r="Z294">
            <v>0</v>
          </cell>
          <cell r="AA294">
            <v>0</v>
          </cell>
          <cell r="AB294">
            <v>0</v>
          </cell>
          <cell r="AC294">
            <v>461.09090909090912</v>
          </cell>
          <cell r="AD294">
            <v>0</v>
          </cell>
          <cell r="AE294">
            <v>0</v>
          </cell>
          <cell r="AF294">
            <v>965.09090909090901</v>
          </cell>
          <cell r="AG294">
            <v>292.09090909090912</v>
          </cell>
          <cell r="AH294">
            <v>673</v>
          </cell>
          <cell r="AK294">
            <v>3549.1363636363635</v>
          </cell>
        </row>
        <row r="295">
          <cell r="F295">
            <v>0</v>
          </cell>
          <cell r="P295">
            <v>0</v>
          </cell>
          <cell r="S295">
            <v>0</v>
          </cell>
          <cell r="V295">
            <v>-25</v>
          </cell>
          <cell r="X295">
            <v>0</v>
          </cell>
          <cell r="AC295">
            <v>0</v>
          </cell>
          <cell r="AF295">
            <v>0</v>
          </cell>
          <cell r="AG295">
            <v>0</v>
          </cell>
          <cell r="AH295">
            <v>0</v>
          </cell>
          <cell r="AK295">
            <v>0</v>
          </cell>
        </row>
        <row r="296">
          <cell r="F296">
            <v>0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-1.375</v>
          </cell>
          <cell r="W296">
            <v>0</v>
          </cell>
          <cell r="X296">
            <v>0</v>
          </cell>
          <cell r="Y296">
            <v>0</v>
          </cell>
          <cell r="Z296">
            <v>0</v>
          </cell>
          <cell r="AA296">
            <v>0</v>
          </cell>
          <cell r="AB296">
            <v>0</v>
          </cell>
          <cell r="AC296">
            <v>0</v>
          </cell>
          <cell r="AD296">
            <v>0</v>
          </cell>
          <cell r="AE296">
            <v>0</v>
          </cell>
          <cell r="AF296">
            <v>0</v>
          </cell>
          <cell r="AG296">
            <v>0</v>
          </cell>
          <cell r="AH296">
            <v>0</v>
          </cell>
          <cell r="AK296">
            <v>0</v>
          </cell>
        </row>
        <row r="297">
          <cell r="F297">
            <v>2733</v>
          </cell>
          <cell r="P297">
            <v>511.5333333333333</v>
          </cell>
          <cell r="Q297">
            <v>0</v>
          </cell>
          <cell r="R297">
            <v>0</v>
          </cell>
          <cell r="S297">
            <v>1886.6000000000001</v>
          </cell>
          <cell r="T297">
            <v>0</v>
          </cell>
          <cell r="U297">
            <v>0</v>
          </cell>
          <cell r="V297">
            <v>0</v>
          </cell>
          <cell r="W297">
            <v>0</v>
          </cell>
          <cell r="X297">
            <v>657.3</v>
          </cell>
          <cell r="Y297">
            <v>0</v>
          </cell>
          <cell r="Z297">
            <v>0</v>
          </cell>
          <cell r="AA297">
            <v>0</v>
          </cell>
          <cell r="AB297">
            <v>0</v>
          </cell>
          <cell r="AC297">
            <v>362.86666666666667</v>
          </cell>
          <cell r="AD297">
            <v>0</v>
          </cell>
          <cell r="AE297">
            <v>0</v>
          </cell>
          <cell r="AF297">
            <v>929</v>
          </cell>
          <cell r="AG297">
            <v>780</v>
          </cell>
          <cell r="AH297">
            <v>149</v>
          </cell>
          <cell r="AK297">
            <v>7345.3</v>
          </cell>
        </row>
        <row r="298">
          <cell r="F298">
            <v>2</v>
          </cell>
          <cell r="P298">
            <v>30</v>
          </cell>
          <cell r="S298">
            <v>581</v>
          </cell>
          <cell r="V298">
            <v>-2.1590909090909096</v>
          </cell>
          <cell r="X298">
            <v>296</v>
          </cell>
          <cell r="AC298">
            <v>44</v>
          </cell>
          <cell r="AF298">
            <v>3</v>
          </cell>
          <cell r="AG298">
            <v>2</v>
          </cell>
          <cell r="AH298">
            <v>1</v>
          </cell>
          <cell r="AK298">
            <v>973</v>
          </cell>
        </row>
        <row r="299">
          <cell r="F299">
            <v>1</v>
          </cell>
          <cell r="P299">
            <v>56.333333333333336</v>
          </cell>
          <cell r="S299">
            <v>915.33333333333337</v>
          </cell>
          <cell r="X299">
            <v>160</v>
          </cell>
          <cell r="AC299">
            <v>187.33333333333331</v>
          </cell>
          <cell r="AF299">
            <v>449</v>
          </cell>
          <cell r="AG299">
            <v>400</v>
          </cell>
          <cell r="AH299">
            <v>49</v>
          </cell>
          <cell r="AK299">
            <v>1769</v>
          </cell>
        </row>
        <row r="300">
          <cell r="F300">
            <v>2730</v>
          </cell>
          <cell r="P300">
            <v>425.2</v>
          </cell>
          <cell r="S300">
            <v>390.26666666666665</v>
          </cell>
          <cell r="X300">
            <v>201.3</v>
          </cell>
          <cell r="AC300">
            <v>131.53333333333333</v>
          </cell>
          <cell r="AF300">
            <v>477</v>
          </cell>
          <cell r="AG300">
            <v>378</v>
          </cell>
          <cell r="AH300">
            <v>99</v>
          </cell>
          <cell r="AK300">
            <v>4603.3</v>
          </cell>
        </row>
        <row r="301">
          <cell r="F301">
            <v>0</v>
          </cell>
          <cell r="P301">
            <v>0</v>
          </cell>
          <cell r="S301">
            <v>0</v>
          </cell>
          <cell r="X301">
            <v>0</v>
          </cell>
          <cell r="AC301">
            <v>0</v>
          </cell>
          <cell r="AF301">
            <v>0</v>
          </cell>
          <cell r="AG301">
            <v>0</v>
          </cell>
          <cell r="AH301">
            <v>0</v>
          </cell>
          <cell r="AK301">
            <v>0</v>
          </cell>
        </row>
        <row r="302">
          <cell r="F302">
            <v>0</v>
          </cell>
          <cell r="P302">
            <v>-107</v>
          </cell>
          <cell r="Q302">
            <v>0</v>
          </cell>
          <cell r="R302">
            <v>0</v>
          </cell>
          <cell r="S302">
            <v>-90</v>
          </cell>
          <cell r="T302">
            <v>-710.90664848484835</v>
          </cell>
          <cell r="U302">
            <v>-725.94365454545448</v>
          </cell>
          <cell r="V302">
            <v>0</v>
          </cell>
          <cell r="W302">
            <v>0</v>
          </cell>
          <cell r="X302">
            <v>0</v>
          </cell>
          <cell r="Y302">
            <v>-549</v>
          </cell>
          <cell r="Z302">
            <v>-479.58636363636367</v>
          </cell>
          <cell r="AA302">
            <v>0</v>
          </cell>
          <cell r="AB302">
            <v>-9</v>
          </cell>
          <cell r="AC302">
            <v>0</v>
          </cell>
          <cell r="AD302">
            <v>-149</v>
          </cell>
          <cell r="AE302">
            <v>-219.28424242424248</v>
          </cell>
          <cell r="AF302">
            <v>1</v>
          </cell>
          <cell r="AG302">
            <v>1</v>
          </cell>
          <cell r="AH302">
            <v>0</v>
          </cell>
          <cell r="AK302">
            <v>-196</v>
          </cell>
        </row>
        <row r="303">
          <cell r="F303">
            <v>98797.857142857145</v>
          </cell>
          <cell r="P303">
            <v>2339.5333333333333</v>
          </cell>
          <cell r="Q303">
            <v>0</v>
          </cell>
          <cell r="R303">
            <v>0</v>
          </cell>
          <cell r="S303">
            <v>1199.1000000000004</v>
          </cell>
          <cell r="T303">
            <v>-673.48446666666666</v>
          </cell>
          <cell r="U303">
            <v>-686.40219999999999</v>
          </cell>
          <cell r="V303">
            <v>0</v>
          </cell>
          <cell r="W303">
            <v>0</v>
          </cell>
          <cell r="X303">
            <v>2453.7545454545461</v>
          </cell>
          <cell r="Y303">
            <v>-435</v>
          </cell>
          <cell r="Z303">
            <v>-601.57554545454536</v>
          </cell>
          <cell r="AA303">
            <v>0</v>
          </cell>
          <cell r="AB303">
            <v>-9</v>
          </cell>
          <cell r="AC303">
            <v>607.62424242424026</v>
          </cell>
          <cell r="AD303">
            <v>-212</v>
          </cell>
          <cell r="AE303">
            <v>-311.28424242424239</v>
          </cell>
          <cell r="AF303">
            <v>2161.0909090909086</v>
          </cell>
          <cell r="AG303">
            <v>2012.090909090909</v>
          </cell>
          <cell r="AH303">
            <v>149</v>
          </cell>
          <cell r="AK303">
            <v>107973.96017316019</v>
          </cell>
        </row>
        <row r="304">
          <cell r="T304" t="str">
            <v>ФМЗ ( з відрахуван)</v>
          </cell>
          <cell r="V304">
            <v>25</v>
          </cell>
          <cell r="AH304">
            <v>191</v>
          </cell>
          <cell r="AK304">
            <v>0</v>
          </cell>
        </row>
        <row r="305">
          <cell r="F305">
            <v>69710.157142857148</v>
          </cell>
          <cell r="G305">
            <v>0</v>
          </cell>
          <cell r="H305">
            <v>0</v>
          </cell>
          <cell r="P305">
            <v>3673.9999999999991</v>
          </cell>
          <cell r="Q305">
            <v>0</v>
          </cell>
          <cell r="R305">
            <v>0</v>
          </cell>
          <cell r="S305">
            <v>5277.0303030303048</v>
          </cell>
          <cell r="T305">
            <v>-710.90664848484835</v>
          </cell>
          <cell r="U305">
            <v>-725.94365454545448</v>
          </cell>
          <cell r="V305">
            <v>0</v>
          </cell>
          <cell r="W305">
            <v>0</v>
          </cell>
          <cell r="X305">
            <v>1818.9696969697004</v>
          </cell>
          <cell r="Y305">
            <v>-549</v>
          </cell>
          <cell r="Z305">
            <v>-479.58636363636367</v>
          </cell>
          <cell r="AA305">
            <v>0</v>
          </cell>
          <cell r="AB305">
            <v>-9</v>
          </cell>
          <cell r="AC305">
            <v>962.42424242423954</v>
          </cell>
          <cell r="AF305">
            <v>2025.4575757575753</v>
          </cell>
          <cell r="AG305">
            <v>1706.4909090909086</v>
          </cell>
          <cell r="AH305">
            <v>318.9666666666667</v>
          </cell>
          <cell r="AK305">
            <v>83800.038961038968</v>
          </cell>
        </row>
        <row r="306">
          <cell r="F306">
            <v>98797.857142857145</v>
          </cell>
          <cell r="G306">
            <v>0</v>
          </cell>
          <cell r="H306">
            <v>0</v>
          </cell>
          <cell r="P306">
            <v>2339.5333333333333</v>
          </cell>
          <cell r="Q306">
            <v>0</v>
          </cell>
          <cell r="R306">
            <v>0</v>
          </cell>
          <cell r="S306">
            <v>1199.1000000000004</v>
          </cell>
          <cell r="T306">
            <v>-673.48446666666666</v>
          </cell>
          <cell r="U306">
            <v>-686.40219999999999</v>
          </cell>
          <cell r="V306">
            <v>0</v>
          </cell>
          <cell r="W306">
            <v>0</v>
          </cell>
          <cell r="X306">
            <v>2453.7545454545461</v>
          </cell>
          <cell r="Y306">
            <v>-435</v>
          </cell>
          <cell r="Z306">
            <v>-601.57554545454536</v>
          </cell>
          <cell r="AA306">
            <v>0</v>
          </cell>
          <cell r="AB306">
            <v>-9</v>
          </cell>
          <cell r="AC306">
            <v>607.62424242424026</v>
          </cell>
          <cell r="AF306">
            <v>2161.0909090909086</v>
          </cell>
          <cell r="AG306">
            <v>1821.0909090909086</v>
          </cell>
          <cell r="AH306">
            <v>340</v>
          </cell>
          <cell r="AK306">
            <v>107973.96017316019</v>
          </cell>
        </row>
        <row r="307">
          <cell r="F307">
            <v>0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0</v>
          </cell>
          <cell r="V307">
            <v>0</v>
          </cell>
          <cell r="W307">
            <v>0</v>
          </cell>
          <cell r="X307">
            <v>0</v>
          </cell>
          <cell r="Y307">
            <v>0</v>
          </cell>
          <cell r="Z307">
            <v>0</v>
          </cell>
          <cell r="AA307">
            <v>0</v>
          </cell>
          <cell r="AB307">
            <v>0</v>
          </cell>
          <cell r="AC307">
            <v>0</v>
          </cell>
          <cell r="AD307">
            <v>0</v>
          </cell>
          <cell r="AE307">
            <v>0</v>
          </cell>
          <cell r="AF307">
            <v>0</v>
          </cell>
          <cell r="AG307">
            <v>0</v>
          </cell>
          <cell r="AH307">
            <v>0</v>
          </cell>
          <cell r="AK307">
            <v>0</v>
          </cell>
        </row>
        <row r="308">
          <cell r="F308">
            <v>0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0</v>
          </cell>
          <cell r="V308">
            <v>0</v>
          </cell>
          <cell r="W308">
            <v>0</v>
          </cell>
          <cell r="X308">
            <v>0</v>
          </cell>
          <cell r="Y308">
            <v>0</v>
          </cell>
          <cell r="Z308">
            <v>0</v>
          </cell>
          <cell r="AA308">
            <v>0</v>
          </cell>
          <cell r="AB308">
            <v>0</v>
          </cell>
          <cell r="AC308">
            <v>0</v>
          </cell>
          <cell r="AD308">
            <v>0</v>
          </cell>
          <cell r="AE308">
            <v>0</v>
          </cell>
          <cell r="AF308">
            <v>0</v>
          </cell>
          <cell r="AG308">
            <v>0</v>
          </cell>
          <cell r="AH308">
            <v>0</v>
          </cell>
          <cell r="AK308">
            <v>0</v>
          </cell>
        </row>
        <row r="309">
          <cell r="F309">
            <v>0</v>
          </cell>
          <cell r="P309">
            <v>0</v>
          </cell>
          <cell r="S309">
            <v>0</v>
          </cell>
          <cell r="X309">
            <v>0</v>
          </cell>
          <cell r="AC309">
            <v>0</v>
          </cell>
          <cell r="AF309">
            <v>0</v>
          </cell>
          <cell r="AG309">
            <v>0</v>
          </cell>
          <cell r="AH309">
            <v>0</v>
          </cell>
          <cell r="AK309">
            <v>0</v>
          </cell>
        </row>
        <row r="310">
          <cell r="F310">
            <v>69710.157142857148</v>
          </cell>
          <cell r="P310">
            <v>3673.9999999999991</v>
          </cell>
          <cell r="Q310">
            <v>0</v>
          </cell>
          <cell r="R310">
            <v>0</v>
          </cell>
          <cell r="S310">
            <v>5277.0303030303048</v>
          </cell>
          <cell r="T310">
            <v>-710.90664848484835</v>
          </cell>
          <cell r="U310">
            <v>-725.94365454545448</v>
          </cell>
          <cell r="V310">
            <v>0</v>
          </cell>
          <cell r="W310">
            <v>0</v>
          </cell>
          <cell r="X310">
            <v>1818.9696969697004</v>
          </cell>
          <cell r="Y310">
            <v>-549</v>
          </cell>
          <cell r="Z310">
            <v>-479.58636363636367</v>
          </cell>
          <cell r="AA310">
            <v>0</v>
          </cell>
          <cell r="AB310">
            <v>-9</v>
          </cell>
          <cell r="AC310">
            <v>962.42424242423954</v>
          </cell>
          <cell r="AD310">
            <v>-149</v>
          </cell>
          <cell r="AE310">
            <v>-219.28424242424248</v>
          </cell>
          <cell r="AF310">
            <v>2025.4575757575753</v>
          </cell>
          <cell r="AG310">
            <v>1706.4909090909086</v>
          </cell>
          <cell r="AH310">
            <v>318.9666666666667</v>
          </cell>
          <cell r="AK310">
            <v>0</v>
          </cell>
        </row>
        <row r="311">
          <cell r="F311">
            <v>98797.857142857145</v>
          </cell>
          <cell r="P311">
            <v>2339.5333333333333</v>
          </cell>
          <cell r="Q311">
            <v>0</v>
          </cell>
          <cell r="R311">
            <v>0</v>
          </cell>
          <cell r="S311">
            <v>1199.1000000000004</v>
          </cell>
          <cell r="T311">
            <v>-673.48446666666666</v>
          </cell>
          <cell r="U311">
            <v>-686.40219999999999</v>
          </cell>
          <cell r="V311">
            <v>0</v>
          </cell>
          <cell r="W311">
            <v>0</v>
          </cell>
          <cell r="X311">
            <v>2453.7545454545461</v>
          </cell>
          <cell r="Y311">
            <v>-435</v>
          </cell>
          <cell r="Z311">
            <v>-601.57554545454536</v>
          </cell>
          <cell r="AA311">
            <v>0</v>
          </cell>
          <cell r="AB311">
            <v>-9</v>
          </cell>
          <cell r="AC311">
            <v>607.62424242424026</v>
          </cell>
          <cell r="AD311">
            <v>-212</v>
          </cell>
          <cell r="AE311">
            <v>-311.28424242424239</v>
          </cell>
          <cell r="AF311">
            <v>2161.0909090909086</v>
          </cell>
          <cell r="AG311">
            <v>1821.0909090909086</v>
          </cell>
          <cell r="AH311">
            <v>340</v>
          </cell>
          <cell r="AK311">
            <v>107973.96017316019</v>
          </cell>
        </row>
        <row r="312">
          <cell r="P312">
            <v>0</v>
          </cell>
          <cell r="AK312">
            <v>0</v>
          </cell>
        </row>
        <row r="313">
          <cell r="P313">
            <v>0</v>
          </cell>
          <cell r="S313">
            <v>0</v>
          </cell>
          <cell r="AK313">
            <v>0</v>
          </cell>
        </row>
        <row r="314">
          <cell r="F314">
            <v>3480</v>
          </cell>
          <cell r="S314">
            <v>0</v>
          </cell>
          <cell r="AK314">
            <v>0</v>
          </cell>
        </row>
        <row r="315">
          <cell r="F315">
            <v>3480</v>
          </cell>
          <cell r="S315">
            <v>0</v>
          </cell>
          <cell r="AK315">
            <v>3480</v>
          </cell>
        </row>
        <row r="316">
          <cell r="F316">
            <v>0</v>
          </cell>
          <cell r="S316">
            <v>0</v>
          </cell>
          <cell r="AK316">
            <v>0</v>
          </cell>
        </row>
        <row r="317">
          <cell r="F317">
            <v>0</v>
          </cell>
          <cell r="AK317">
            <v>0</v>
          </cell>
        </row>
        <row r="318">
          <cell r="AK318">
            <v>0</v>
          </cell>
        </row>
        <row r="319">
          <cell r="AK319">
            <v>0</v>
          </cell>
        </row>
        <row r="320">
          <cell r="S320">
            <v>0</v>
          </cell>
          <cell r="AK320">
            <v>0</v>
          </cell>
        </row>
        <row r="321">
          <cell r="F321">
            <v>69710.157142857148</v>
          </cell>
          <cell r="P321">
            <v>3673.9999999999991</v>
          </cell>
          <cell r="Q321">
            <v>0</v>
          </cell>
          <cell r="R321">
            <v>0</v>
          </cell>
          <cell r="S321">
            <v>0</v>
          </cell>
          <cell r="T321">
            <v>-710.90664848484835</v>
          </cell>
          <cell r="U321">
            <v>-725.94365454545448</v>
          </cell>
          <cell r="V321">
            <v>0</v>
          </cell>
          <cell r="W321">
            <v>0</v>
          </cell>
          <cell r="X321">
            <v>1818.9696969697004</v>
          </cell>
          <cell r="Y321">
            <v>-549</v>
          </cell>
          <cell r="Z321">
            <v>-479.58636363636367</v>
          </cell>
          <cell r="AA321">
            <v>0</v>
          </cell>
          <cell r="AB321">
            <v>-9</v>
          </cell>
          <cell r="AC321">
            <v>962.42424242423954</v>
          </cell>
          <cell r="AD321">
            <v>-149</v>
          </cell>
          <cell r="AE321">
            <v>-219.28424242424248</v>
          </cell>
          <cell r="AF321">
            <v>2025.4575757575753</v>
          </cell>
          <cell r="AG321">
            <v>1706.4909090909086</v>
          </cell>
          <cell r="AH321">
            <v>318.9666666666667</v>
          </cell>
          <cell r="AK321">
            <v>83800.038961038968</v>
          </cell>
        </row>
        <row r="322">
          <cell r="F322">
            <v>98797.857142857145</v>
          </cell>
          <cell r="P322">
            <v>2339.5333333333333</v>
          </cell>
          <cell r="Q322">
            <v>0</v>
          </cell>
          <cell r="R322">
            <v>0</v>
          </cell>
          <cell r="S322">
            <v>1199.1000000000004</v>
          </cell>
          <cell r="T322">
            <v>-673.48446666666666</v>
          </cell>
          <cell r="U322">
            <v>-686.40219999999999</v>
          </cell>
          <cell r="V322">
            <v>0</v>
          </cell>
          <cell r="W322">
            <v>0</v>
          </cell>
          <cell r="X322">
            <v>2453.7545454545461</v>
          </cell>
          <cell r="Y322">
            <v>-435</v>
          </cell>
          <cell r="Z322">
            <v>-601.57554545454536</v>
          </cell>
          <cell r="AA322">
            <v>0</v>
          </cell>
          <cell r="AB322">
            <v>-9</v>
          </cell>
          <cell r="AC322">
            <v>607.62424242424026</v>
          </cell>
          <cell r="AD322">
            <v>-212</v>
          </cell>
          <cell r="AE322">
            <v>-311.28424242424239</v>
          </cell>
          <cell r="AF322">
            <v>2161.0909090909086</v>
          </cell>
          <cell r="AG322">
            <v>1821.0909090909086</v>
          </cell>
          <cell r="AH322">
            <v>340</v>
          </cell>
          <cell r="AK322">
            <v>107973.96017316019</v>
          </cell>
        </row>
        <row r="330">
          <cell r="AJ330">
            <v>2455</v>
          </cell>
          <cell r="AK330">
            <v>6760.8399999999992</v>
          </cell>
          <cell r="AM330">
            <v>5000.8799999999992</v>
          </cell>
        </row>
        <row r="331">
          <cell r="F331">
            <v>160</v>
          </cell>
          <cell r="P331">
            <v>326</v>
          </cell>
          <cell r="S331">
            <v>523</v>
          </cell>
          <cell r="X331">
            <v>174</v>
          </cell>
          <cell r="AC331">
            <v>147</v>
          </cell>
          <cell r="AF331">
            <v>480</v>
          </cell>
          <cell r="AG331">
            <v>480</v>
          </cell>
          <cell r="AH331">
            <v>0</v>
          </cell>
          <cell r="AJ331">
            <v>2455</v>
          </cell>
          <cell r="AK331">
            <v>7909.3109999999997</v>
          </cell>
          <cell r="AM331">
            <v>6124.451</v>
          </cell>
        </row>
        <row r="332">
          <cell r="F332">
            <v>203</v>
          </cell>
          <cell r="P332">
            <v>623</v>
          </cell>
          <cell r="S332">
            <v>555</v>
          </cell>
          <cell r="X332">
            <v>227</v>
          </cell>
          <cell r="AC332">
            <v>188</v>
          </cell>
          <cell r="AF332">
            <v>487</v>
          </cell>
          <cell r="AG332">
            <v>463</v>
          </cell>
          <cell r="AH332">
            <v>24</v>
          </cell>
          <cell r="AJ332">
            <v>36</v>
          </cell>
          <cell r="AK332">
            <v>2421</v>
          </cell>
          <cell r="AM332">
            <v>1934</v>
          </cell>
        </row>
        <row r="333">
          <cell r="AJ333">
            <v>36</v>
          </cell>
          <cell r="AK333">
            <v>6983.8571428571431</v>
          </cell>
          <cell r="AM333">
            <v>6983.8571428571431</v>
          </cell>
        </row>
        <row r="334">
          <cell r="AJ334">
            <v>36</v>
          </cell>
          <cell r="AK334">
            <v>636</v>
          </cell>
          <cell r="AM334">
            <v>636</v>
          </cell>
        </row>
        <row r="335">
          <cell r="AJ335">
            <v>36</v>
          </cell>
          <cell r="AK335">
            <v>-196</v>
          </cell>
          <cell r="AM335">
            <v>-197</v>
          </cell>
        </row>
        <row r="336">
          <cell r="AK336">
            <v>1380.8571428571431</v>
          </cell>
          <cell r="AM336">
            <v>1380.8571428571431</v>
          </cell>
        </row>
        <row r="337">
          <cell r="AK337">
            <v>3500</v>
          </cell>
          <cell r="AM337">
            <v>3500</v>
          </cell>
        </row>
        <row r="338">
          <cell r="AK338">
            <v>0</v>
          </cell>
          <cell r="AM338">
            <v>821</v>
          </cell>
        </row>
        <row r="339">
          <cell r="AK339">
            <v>1467</v>
          </cell>
          <cell r="AM339">
            <v>1467</v>
          </cell>
        </row>
        <row r="340">
          <cell r="AK340">
            <v>3580</v>
          </cell>
          <cell r="AM340">
            <v>0</v>
          </cell>
        </row>
        <row r="341">
          <cell r="AK341">
            <v>0</v>
          </cell>
          <cell r="AM341">
            <v>0</v>
          </cell>
        </row>
        <row r="342">
          <cell r="AK342">
            <v>2395</v>
          </cell>
          <cell r="AM342">
            <v>2129</v>
          </cell>
        </row>
        <row r="343">
          <cell r="AK343">
            <v>3549.1363636363635</v>
          </cell>
          <cell r="AM343">
            <v>2584.0454545454545</v>
          </cell>
        </row>
        <row r="344">
          <cell r="AK344">
            <v>0</v>
          </cell>
          <cell r="AM344">
            <v>0</v>
          </cell>
        </row>
        <row r="345">
          <cell r="AK345">
            <v>0</v>
          </cell>
          <cell r="AM345">
            <v>0</v>
          </cell>
        </row>
        <row r="346">
          <cell r="AK346">
            <v>0</v>
          </cell>
          <cell r="AM346">
            <v>0</v>
          </cell>
        </row>
        <row r="347">
          <cell r="AK347">
            <v>4592</v>
          </cell>
          <cell r="AM347">
            <v>3979</v>
          </cell>
        </row>
        <row r="348">
          <cell r="AK348">
            <v>1847</v>
          </cell>
          <cell r="AM348">
            <v>1352</v>
          </cell>
        </row>
        <row r="349">
          <cell r="AK349">
            <v>1127</v>
          </cell>
          <cell r="AM349">
            <v>1089</v>
          </cell>
        </row>
        <row r="350">
          <cell r="AK350">
            <v>1110</v>
          </cell>
        </row>
        <row r="351">
          <cell r="AK351">
            <v>508</v>
          </cell>
          <cell r="AM351">
            <v>0</v>
          </cell>
        </row>
        <row r="352">
          <cell r="AK352">
            <v>0</v>
          </cell>
          <cell r="AM352">
            <v>0</v>
          </cell>
        </row>
        <row r="353">
          <cell r="AK353">
            <v>142</v>
          </cell>
          <cell r="AM353">
            <v>142</v>
          </cell>
        </row>
        <row r="354">
          <cell r="P354">
            <v>225</v>
          </cell>
          <cell r="S354">
            <v>296</v>
          </cell>
          <cell r="X354">
            <v>56</v>
          </cell>
          <cell r="AC354">
            <v>-538.90909090909088</v>
          </cell>
          <cell r="AF354">
            <v>245.09090909090912</v>
          </cell>
          <cell r="AG354">
            <v>-127.90909090909091</v>
          </cell>
          <cell r="AH354">
            <v>373</v>
          </cell>
          <cell r="AK354">
            <v>2892.6666666666665</v>
          </cell>
          <cell r="AM354">
            <v>2586.6666666666665</v>
          </cell>
        </row>
        <row r="355">
          <cell r="P355">
            <v>225</v>
          </cell>
          <cell r="S355">
            <v>296</v>
          </cell>
          <cell r="X355">
            <v>56</v>
          </cell>
          <cell r="AC355">
            <v>-536.90909090909088</v>
          </cell>
          <cell r="AF355">
            <v>485.09090909090912</v>
          </cell>
          <cell r="AG355">
            <v>-127.90909090909091</v>
          </cell>
          <cell r="AH355">
            <v>613</v>
          </cell>
          <cell r="AK355">
            <v>525.18181818181824</v>
          </cell>
        </row>
        <row r="356">
          <cell r="F356">
            <v>0</v>
          </cell>
          <cell r="P356">
            <v>0</v>
          </cell>
          <cell r="S356">
            <v>0</v>
          </cell>
          <cell r="X356">
            <v>0</v>
          </cell>
          <cell r="AC356">
            <v>0</v>
          </cell>
          <cell r="AF356">
            <v>0</v>
          </cell>
          <cell r="AG356">
            <v>0</v>
          </cell>
          <cell r="AH356">
            <v>0</v>
          </cell>
          <cell r="AK356">
            <v>0</v>
          </cell>
          <cell r="AM356">
            <v>358</v>
          </cell>
        </row>
        <row r="357">
          <cell r="F357">
            <v>0</v>
          </cell>
          <cell r="P357">
            <v>0</v>
          </cell>
          <cell r="S357">
            <v>0</v>
          </cell>
          <cell r="X357">
            <v>0</v>
          </cell>
          <cell r="AC357">
            <v>0</v>
          </cell>
          <cell r="AF357">
            <v>0</v>
          </cell>
          <cell r="AG357">
            <v>0</v>
          </cell>
          <cell r="AH357">
            <v>0</v>
          </cell>
          <cell r="AK357">
            <v>358</v>
          </cell>
          <cell r="AM357">
            <v>358</v>
          </cell>
        </row>
        <row r="358">
          <cell r="AK358">
            <v>121</v>
          </cell>
          <cell r="AM358">
            <v>121</v>
          </cell>
        </row>
        <row r="359">
          <cell r="AK359">
            <v>0</v>
          </cell>
          <cell r="AM359">
            <v>0</v>
          </cell>
        </row>
        <row r="360">
          <cell r="AJ360">
            <v>-2491</v>
          </cell>
          <cell r="AK360">
            <v>0</v>
          </cell>
          <cell r="AM360">
            <v>0</v>
          </cell>
        </row>
        <row r="361">
          <cell r="AJ361">
            <v>-2491</v>
          </cell>
          <cell r="AK361">
            <v>7345.3</v>
          </cell>
          <cell r="AM361" t="e">
            <v>#REF!</v>
          </cell>
        </row>
        <row r="362">
          <cell r="AK362">
            <v>973</v>
          </cell>
        </row>
        <row r="363">
          <cell r="AK363">
            <v>1769</v>
          </cell>
        </row>
        <row r="364">
          <cell r="F364">
            <v>0</v>
          </cell>
          <cell r="P364">
            <v>0</v>
          </cell>
          <cell r="S364">
            <v>0</v>
          </cell>
          <cell r="T364">
            <v>162.88</v>
          </cell>
          <cell r="U364">
            <v>855.12</v>
          </cell>
          <cell r="X364">
            <v>344</v>
          </cell>
          <cell r="Y364">
            <v>304</v>
          </cell>
          <cell r="Z364">
            <v>265</v>
          </cell>
          <cell r="AC364">
            <v>357</v>
          </cell>
          <cell r="AD364">
            <v>213</v>
          </cell>
          <cell r="AE364">
            <v>314</v>
          </cell>
          <cell r="AF364">
            <v>-335</v>
          </cell>
          <cell r="AG364">
            <v>-335</v>
          </cell>
          <cell r="AH364">
            <v>0</v>
          </cell>
          <cell r="AK364">
            <v>4603.3</v>
          </cell>
          <cell r="AM364">
            <v>710</v>
          </cell>
        </row>
        <row r="365">
          <cell r="F365">
            <v>0</v>
          </cell>
          <cell r="P365">
            <v>37</v>
          </cell>
          <cell r="S365">
            <v>2402</v>
          </cell>
          <cell r="T365">
            <v>308.48</v>
          </cell>
          <cell r="U365">
            <v>1619.52</v>
          </cell>
          <cell r="X365">
            <v>-549</v>
          </cell>
          <cell r="Y365">
            <v>202</v>
          </cell>
          <cell r="Z365">
            <v>278</v>
          </cell>
          <cell r="AC365">
            <v>644</v>
          </cell>
          <cell r="AD365">
            <v>214</v>
          </cell>
          <cell r="AE365">
            <v>313</v>
          </cell>
          <cell r="AF365">
            <v>387</v>
          </cell>
          <cell r="AG365">
            <v>387</v>
          </cell>
          <cell r="AH365">
            <v>0</v>
          </cell>
          <cell r="AK365">
            <v>2921</v>
          </cell>
          <cell r="AM365">
            <v>2534</v>
          </cell>
        </row>
        <row r="373">
          <cell r="F373">
            <v>0</v>
          </cell>
        </row>
        <row r="374">
          <cell r="F374">
            <v>0</v>
          </cell>
        </row>
        <row r="385">
          <cell r="F385" t="str">
            <v>лютий</v>
          </cell>
          <cell r="P385" t="str">
            <v>лютий</v>
          </cell>
          <cell r="X385" t="str">
            <v>лютий</v>
          </cell>
          <cell r="AC385" t="str">
            <v>лютий</v>
          </cell>
        </row>
        <row r="386">
          <cell r="F386" t="str">
            <v>лютий</v>
          </cell>
          <cell r="P386" t="str">
            <v>лютий</v>
          </cell>
          <cell r="X386" t="str">
            <v>лютий</v>
          </cell>
          <cell r="AC386" t="str">
            <v>лютий</v>
          </cell>
          <cell r="AK386" t="str">
            <v>АК "КЕ"</v>
          </cell>
          <cell r="AL386" t="str">
            <v>Е/Е</v>
          </cell>
        </row>
        <row r="387">
          <cell r="F387" t="str">
            <v>АППАРАТ</v>
          </cell>
          <cell r="P387" t="str">
            <v>ККМ</v>
          </cell>
          <cell r="X387" t="str">
            <v>ТЕЦ5</v>
          </cell>
          <cell r="AC387" t="str">
            <v>ТЕЦ6</v>
          </cell>
          <cell r="AK387" t="str">
            <v>АК "КЕ"</v>
          </cell>
          <cell r="AL387" t="str">
            <v>Е/Е</v>
          </cell>
        </row>
        <row r="388">
          <cell r="F388" t="str">
            <v>ПЛАН</v>
          </cell>
          <cell r="G388">
            <v>56</v>
          </cell>
          <cell r="H388">
            <v>56</v>
          </cell>
          <cell r="P388" t="str">
            <v>ПЛАН</v>
          </cell>
          <cell r="S388">
            <v>14.333333333333332</v>
          </cell>
          <cell r="X388" t="str">
            <v>ПЛАН</v>
          </cell>
          <cell r="Y388">
            <v>97</v>
          </cell>
          <cell r="Z388">
            <v>97</v>
          </cell>
          <cell r="AC388" t="str">
            <v>ПЛАН</v>
          </cell>
          <cell r="AD388">
            <v>131</v>
          </cell>
          <cell r="AE388">
            <v>130</v>
          </cell>
          <cell r="AK388" t="str">
            <v>ПЛАН</v>
          </cell>
          <cell r="AL388" t="str">
            <v>ПЛАН</v>
          </cell>
          <cell r="AM388">
            <v>312.33333333333331</v>
          </cell>
        </row>
        <row r="389">
          <cell r="F389">
            <v>164.3</v>
          </cell>
          <cell r="G389">
            <v>47</v>
          </cell>
          <cell r="H389">
            <v>47</v>
          </cell>
          <cell r="P389">
            <v>14.333333333333332</v>
          </cell>
          <cell r="S389">
            <v>14.333333333333332</v>
          </cell>
          <cell r="X389">
            <v>182</v>
          </cell>
          <cell r="Y389">
            <v>77</v>
          </cell>
          <cell r="Z389">
            <v>77</v>
          </cell>
          <cell r="AC389">
            <v>323.66666666666674</v>
          </cell>
          <cell r="AD389">
            <v>132</v>
          </cell>
          <cell r="AE389">
            <v>131</v>
          </cell>
          <cell r="AK389">
            <v>735.30000000000018</v>
          </cell>
          <cell r="AL389">
            <v>441.33333333333337</v>
          </cell>
          <cell r="AM389">
            <v>285.33333333333331</v>
          </cell>
        </row>
        <row r="390">
          <cell r="F390">
            <v>29</v>
          </cell>
          <cell r="G390">
            <v>8</v>
          </cell>
          <cell r="P390">
            <v>0</v>
          </cell>
          <cell r="X390">
            <v>0</v>
          </cell>
          <cell r="Y390">
            <v>0</v>
          </cell>
          <cell r="AC390">
            <v>3.6666666666666665</v>
          </cell>
          <cell r="AD390">
            <v>1</v>
          </cell>
          <cell r="AK390">
            <v>46</v>
          </cell>
          <cell r="AL390">
            <v>12</v>
          </cell>
        </row>
        <row r="391">
          <cell r="F391">
            <v>0</v>
          </cell>
          <cell r="G391">
            <v>0</v>
          </cell>
          <cell r="P391">
            <v>0.66666666666666663</v>
          </cell>
          <cell r="X391">
            <v>146.66666666666666</v>
          </cell>
          <cell r="Y391">
            <v>62</v>
          </cell>
          <cell r="AC391">
            <v>280.66666666666669</v>
          </cell>
          <cell r="AD391">
            <v>114</v>
          </cell>
          <cell r="AK391">
            <v>428</v>
          </cell>
          <cell r="AL391">
            <v>176.66666666666666</v>
          </cell>
        </row>
        <row r="392">
          <cell r="F392">
            <v>0</v>
          </cell>
          <cell r="G392">
            <v>0</v>
          </cell>
          <cell r="P392">
            <v>2</v>
          </cell>
          <cell r="X392">
            <v>0</v>
          </cell>
          <cell r="Y392">
            <v>0</v>
          </cell>
          <cell r="AC392">
            <v>25</v>
          </cell>
          <cell r="AD392">
            <v>10</v>
          </cell>
          <cell r="AK392">
            <v>33.666666666666671</v>
          </cell>
          <cell r="AL392">
            <v>15</v>
          </cell>
        </row>
        <row r="393">
          <cell r="F393">
            <v>0</v>
          </cell>
          <cell r="G393">
            <v>0</v>
          </cell>
          <cell r="P393">
            <v>0</v>
          </cell>
          <cell r="X393">
            <v>25.333333333333332</v>
          </cell>
          <cell r="Y393">
            <v>11</v>
          </cell>
          <cell r="AC393">
            <v>0.66666666666666663</v>
          </cell>
          <cell r="AD393">
            <v>0</v>
          </cell>
          <cell r="AK393">
            <v>26</v>
          </cell>
          <cell r="AL393">
            <v>11</v>
          </cell>
        </row>
        <row r="394">
          <cell r="F394">
            <v>120.63333333333333</v>
          </cell>
          <cell r="G394">
            <v>35</v>
          </cell>
          <cell r="P394">
            <v>0</v>
          </cell>
          <cell r="X394">
            <v>0</v>
          </cell>
          <cell r="Y394">
            <v>0</v>
          </cell>
          <cell r="AC394">
            <v>0</v>
          </cell>
          <cell r="AD394">
            <v>0</v>
          </cell>
          <cell r="AK394">
            <v>120.63333333333333</v>
          </cell>
          <cell r="AL394">
            <v>37</v>
          </cell>
        </row>
        <row r="395">
          <cell r="F395">
            <v>8.6666666666666661</v>
          </cell>
          <cell r="G395">
            <v>2</v>
          </cell>
          <cell r="P395">
            <v>0</v>
          </cell>
          <cell r="X395">
            <v>0</v>
          </cell>
          <cell r="Y395">
            <v>0</v>
          </cell>
          <cell r="AC395">
            <v>0</v>
          </cell>
          <cell r="AD395">
            <v>0</v>
          </cell>
          <cell r="AK395">
            <v>8.6666666666666661</v>
          </cell>
          <cell r="AL395">
            <v>0</v>
          </cell>
        </row>
        <row r="396">
          <cell r="F396">
            <v>0</v>
          </cell>
          <cell r="G396">
            <v>0</v>
          </cell>
          <cell r="P396">
            <v>5.333333333333333</v>
          </cell>
          <cell r="X396">
            <v>0</v>
          </cell>
          <cell r="Y396">
            <v>0</v>
          </cell>
          <cell r="AC396">
            <v>0</v>
          </cell>
          <cell r="AD396">
            <v>0</v>
          </cell>
          <cell r="AK396">
            <v>22</v>
          </cell>
          <cell r="AL396">
            <v>15.333333333333332</v>
          </cell>
        </row>
        <row r="397">
          <cell r="F397">
            <v>5.333333333333333</v>
          </cell>
          <cell r="G397">
            <v>2</v>
          </cell>
          <cell r="P397">
            <v>0</v>
          </cell>
          <cell r="X397">
            <v>0</v>
          </cell>
          <cell r="Y397">
            <v>0</v>
          </cell>
          <cell r="AC397">
            <v>0</v>
          </cell>
          <cell r="AD397">
            <v>0</v>
          </cell>
          <cell r="AK397">
            <v>5.333333333333333</v>
          </cell>
          <cell r="AL397">
            <v>2</v>
          </cell>
        </row>
        <row r="398">
          <cell r="F398">
            <v>0.33333333333333331</v>
          </cell>
          <cell r="G398">
            <v>0</v>
          </cell>
          <cell r="P398">
            <v>4.333333333333333</v>
          </cell>
          <cell r="X398">
            <v>0</v>
          </cell>
          <cell r="Y398">
            <v>0</v>
          </cell>
          <cell r="AC398">
            <v>0</v>
          </cell>
          <cell r="AD398">
            <v>0</v>
          </cell>
          <cell r="AK398">
            <v>4.6666666666666661</v>
          </cell>
          <cell r="AL398">
            <v>4.333333333333333</v>
          </cell>
        </row>
        <row r="399">
          <cell r="F399">
            <v>0.33333333333333331</v>
          </cell>
          <cell r="G399">
            <v>0</v>
          </cell>
          <cell r="P399">
            <v>2</v>
          </cell>
          <cell r="X399">
            <v>10</v>
          </cell>
          <cell r="Y399">
            <v>4</v>
          </cell>
          <cell r="AC399">
            <v>13.666666666666666</v>
          </cell>
          <cell r="AD399">
            <v>6</v>
          </cell>
          <cell r="AK399">
            <v>26</v>
          </cell>
          <cell r="AL399">
            <v>12</v>
          </cell>
        </row>
        <row r="400">
          <cell r="F400">
            <v>0</v>
          </cell>
          <cell r="G400">
            <v>0</v>
          </cell>
          <cell r="P400">
            <v>0</v>
          </cell>
          <cell r="X400">
            <v>0</v>
          </cell>
          <cell r="Y400">
            <v>0</v>
          </cell>
          <cell r="AC400">
            <v>0</v>
          </cell>
          <cell r="AD400">
            <v>0</v>
          </cell>
          <cell r="AK400">
            <v>0</v>
          </cell>
          <cell r="AL400">
            <v>316.5</v>
          </cell>
          <cell r="AM400">
            <v>316.83333333333331</v>
          </cell>
        </row>
        <row r="401">
          <cell r="F401">
            <v>1.1666666666666667</v>
          </cell>
          <cell r="G401">
            <v>0</v>
          </cell>
          <cell r="P401">
            <v>20.5</v>
          </cell>
          <cell r="X401">
            <v>522.33333333333337</v>
          </cell>
          <cell r="Y401">
            <v>220</v>
          </cell>
          <cell r="AC401">
            <v>43</v>
          </cell>
          <cell r="AD401">
            <v>17</v>
          </cell>
          <cell r="AK401">
            <v>587.33333333333337</v>
          </cell>
          <cell r="AL401">
            <v>257.5</v>
          </cell>
          <cell r="AM401">
            <v>257.83333333333331</v>
          </cell>
        </row>
        <row r="402">
          <cell r="F402">
            <v>0</v>
          </cell>
          <cell r="G402">
            <v>0</v>
          </cell>
          <cell r="P402">
            <v>0</v>
          </cell>
          <cell r="X402">
            <v>0</v>
          </cell>
          <cell r="Y402">
            <v>0</v>
          </cell>
          <cell r="AC402">
            <v>0</v>
          </cell>
          <cell r="AD402">
            <v>0</v>
          </cell>
          <cell r="AK402">
            <v>0</v>
          </cell>
          <cell r="AL402">
            <v>0</v>
          </cell>
        </row>
        <row r="403">
          <cell r="F403">
            <v>0</v>
          </cell>
          <cell r="G403">
            <v>0</v>
          </cell>
          <cell r="P403">
            <v>0</v>
          </cell>
          <cell r="X403">
            <v>480.66666666666669</v>
          </cell>
          <cell r="Y403">
            <v>202</v>
          </cell>
          <cell r="AC403">
            <v>11</v>
          </cell>
          <cell r="AD403">
            <v>4</v>
          </cell>
          <cell r="AK403">
            <v>491.66666666666669</v>
          </cell>
          <cell r="AL403">
            <v>206</v>
          </cell>
        </row>
        <row r="404">
          <cell r="F404">
            <v>0</v>
          </cell>
          <cell r="G404">
            <v>0</v>
          </cell>
          <cell r="P404">
            <v>0</v>
          </cell>
          <cell r="X404">
            <v>0</v>
          </cell>
          <cell r="Y404">
            <v>0</v>
          </cell>
          <cell r="AC404">
            <v>0</v>
          </cell>
          <cell r="AD404">
            <v>0</v>
          </cell>
          <cell r="AK404">
            <v>0</v>
          </cell>
          <cell r="AL404">
            <v>0</v>
          </cell>
        </row>
        <row r="405">
          <cell r="F405">
            <v>1.1666666666666667</v>
          </cell>
          <cell r="G405">
            <v>0</v>
          </cell>
          <cell r="P405">
            <v>15.833333333333334</v>
          </cell>
          <cell r="X405">
            <v>41.666666666666664</v>
          </cell>
          <cell r="Y405">
            <v>18</v>
          </cell>
          <cell r="AC405">
            <v>32</v>
          </cell>
          <cell r="AD405">
            <v>13</v>
          </cell>
          <cell r="AK405">
            <v>91</v>
          </cell>
          <cell r="AL405">
            <v>51.833333333333336</v>
          </cell>
        </row>
        <row r="406">
          <cell r="F406">
            <v>0</v>
          </cell>
          <cell r="G406">
            <v>0</v>
          </cell>
          <cell r="P406">
            <v>4.666666666666667</v>
          </cell>
          <cell r="X406">
            <v>0</v>
          </cell>
          <cell r="Y406">
            <v>0</v>
          </cell>
          <cell r="AC406">
            <v>0</v>
          </cell>
          <cell r="AD406">
            <v>0</v>
          </cell>
          <cell r="AK406">
            <v>4.666666666666667</v>
          </cell>
          <cell r="AL406">
            <v>0</v>
          </cell>
        </row>
        <row r="407">
          <cell r="F407">
            <v>0</v>
          </cell>
          <cell r="G407">
            <v>0</v>
          </cell>
          <cell r="P407">
            <v>0</v>
          </cell>
          <cell r="X407">
            <v>0</v>
          </cell>
          <cell r="Y407">
            <v>0</v>
          </cell>
          <cell r="AC407">
            <v>0</v>
          </cell>
          <cell r="AD407">
            <v>0</v>
          </cell>
          <cell r="AK407">
            <v>0</v>
          </cell>
          <cell r="AL407">
            <v>42</v>
          </cell>
          <cell r="AM407">
            <v>43</v>
          </cell>
        </row>
        <row r="408">
          <cell r="F408">
            <v>10</v>
          </cell>
          <cell r="G408">
            <v>3</v>
          </cell>
          <cell r="P408">
            <v>39</v>
          </cell>
          <cell r="X408">
            <v>0</v>
          </cell>
          <cell r="Y408">
            <v>0</v>
          </cell>
          <cell r="AC408">
            <v>0</v>
          </cell>
          <cell r="AD408">
            <v>0</v>
          </cell>
          <cell r="AK408">
            <v>49</v>
          </cell>
          <cell r="AL408">
            <v>42</v>
          </cell>
          <cell r="AM408">
            <v>42</v>
          </cell>
        </row>
        <row r="409">
          <cell r="F409">
            <v>2.6666666666666665</v>
          </cell>
          <cell r="G409">
            <v>1</v>
          </cell>
          <cell r="P409">
            <v>3.3333333333333335</v>
          </cell>
          <cell r="X409">
            <v>0</v>
          </cell>
          <cell r="Y409">
            <v>0</v>
          </cell>
          <cell r="AC409">
            <v>0</v>
          </cell>
          <cell r="AD409">
            <v>0</v>
          </cell>
          <cell r="AK409">
            <v>6</v>
          </cell>
          <cell r="AL409">
            <v>4.3333333333333339</v>
          </cell>
        </row>
        <row r="410">
          <cell r="F410">
            <v>7.333333333333333</v>
          </cell>
          <cell r="G410">
            <v>2</v>
          </cell>
          <cell r="P410">
            <v>35.666666666666664</v>
          </cell>
          <cell r="X410">
            <v>0</v>
          </cell>
          <cell r="Y410">
            <v>0</v>
          </cell>
          <cell r="AC410">
            <v>0</v>
          </cell>
          <cell r="AD410">
            <v>0</v>
          </cell>
          <cell r="AK410">
            <v>43</v>
          </cell>
          <cell r="AL410">
            <v>37.666666666666664</v>
          </cell>
        </row>
        <row r="411">
          <cell r="F411">
            <v>0</v>
          </cell>
          <cell r="G411">
            <v>0</v>
          </cell>
          <cell r="H411">
            <v>71</v>
          </cell>
          <cell r="P411">
            <v>0</v>
          </cell>
          <cell r="S411">
            <v>50.166666666666671</v>
          </cell>
          <cell r="X411">
            <v>0</v>
          </cell>
          <cell r="Y411">
            <v>0</v>
          </cell>
          <cell r="AC411">
            <v>0</v>
          </cell>
          <cell r="AD411">
            <v>0</v>
          </cell>
          <cell r="AK411">
            <v>0</v>
          </cell>
          <cell r="AL411">
            <v>412.16666666666663</v>
          </cell>
          <cell r="AM411">
            <v>412.16666666666663</v>
          </cell>
        </row>
        <row r="412">
          <cell r="F412">
            <v>206.33333333333329</v>
          </cell>
          <cell r="G412">
            <v>59</v>
          </cell>
          <cell r="H412">
            <v>59</v>
          </cell>
          <cell r="P412">
            <v>50.166666666666671</v>
          </cell>
          <cell r="S412">
            <v>50.166666666666671</v>
          </cell>
          <cell r="X412">
            <v>37.833333333333343</v>
          </cell>
          <cell r="Y412">
            <v>16</v>
          </cell>
          <cell r="AC412">
            <v>26.000000000000004</v>
          </cell>
          <cell r="AD412">
            <v>11</v>
          </cell>
          <cell r="AK412">
            <v>1965.0000000000002</v>
          </cell>
          <cell r="AL412">
            <v>395.16666666666663</v>
          </cell>
          <cell r="AM412">
            <v>395.16666666666663</v>
          </cell>
        </row>
        <row r="413">
          <cell r="F413">
            <v>0</v>
          </cell>
          <cell r="G413">
            <v>0</v>
          </cell>
          <cell r="P413">
            <v>0</v>
          </cell>
          <cell r="X413">
            <v>0</v>
          </cell>
          <cell r="Y413">
            <v>0</v>
          </cell>
          <cell r="AC413">
            <v>0</v>
          </cell>
          <cell r="AD413">
            <v>0</v>
          </cell>
          <cell r="AK413">
            <v>1350</v>
          </cell>
          <cell r="AL413">
            <v>0</v>
          </cell>
        </row>
        <row r="414">
          <cell r="F414">
            <v>0</v>
          </cell>
          <cell r="G414">
            <v>0</v>
          </cell>
          <cell r="P414">
            <v>0</v>
          </cell>
          <cell r="X414">
            <v>0</v>
          </cell>
          <cell r="Y414">
            <v>0</v>
          </cell>
          <cell r="AC414">
            <v>0</v>
          </cell>
          <cell r="AD414">
            <v>0</v>
          </cell>
          <cell r="AK414">
            <v>95</v>
          </cell>
          <cell r="AL414">
            <v>95</v>
          </cell>
        </row>
        <row r="415">
          <cell r="F415">
            <v>0</v>
          </cell>
          <cell r="G415">
            <v>0</v>
          </cell>
          <cell r="P415">
            <v>0</v>
          </cell>
          <cell r="X415">
            <v>0</v>
          </cell>
          <cell r="Y415">
            <v>0</v>
          </cell>
          <cell r="AC415">
            <v>0</v>
          </cell>
          <cell r="AD415">
            <v>0</v>
          </cell>
          <cell r="AK415">
            <v>0</v>
          </cell>
          <cell r="AL415">
            <v>0</v>
          </cell>
        </row>
        <row r="416">
          <cell r="F416">
            <v>0</v>
          </cell>
          <cell r="G416">
            <v>0</v>
          </cell>
          <cell r="P416">
            <v>12.333333333333334</v>
          </cell>
          <cell r="X416">
            <v>0</v>
          </cell>
          <cell r="Y416">
            <v>0</v>
          </cell>
          <cell r="AC416">
            <v>0</v>
          </cell>
          <cell r="AD416">
            <v>0</v>
          </cell>
          <cell r="AK416">
            <v>12.333333333333334</v>
          </cell>
          <cell r="AL416">
            <v>12.333333333333334</v>
          </cell>
        </row>
        <row r="417">
          <cell r="F417">
            <v>0</v>
          </cell>
          <cell r="G417">
            <v>0</v>
          </cell>
          <cell r="P417">
            <v>0</v>
          </cell>
          <cell r="X417">
            <v>0</v>
          </cell>
          <cell r="Y417">
            <v>0</v>
          </cell>
          <cell r="AC417">
            <v>0</v>
          </cell>
          <cell r="AD417">
            <v>0</v>
          </cell>
          <cell r="AK417">
            <v>0</v>
          </cell>
          <cell r="AL417">
            <v>0</v>
          </cell>
        </row>
        <row r="418">
          <cell r="F418">
            <v>1.6666666666666667</v>
          </cell>
          <cell r="G418">
            <v>0</v>
          </cell>
          <cell r="P418">
            <v>5</v>
          </cell>
          <cell r="X418">
            <v>3</v>
          </cell>
          <cell r="Y418">
            <v>1</v>
          </cell>
          <cell r="AC418">
            <v>3</v>
          </cell>
          <cell r="AD418">
            <v>1</v>
          </cell>
          <cell r="AK418">
            <v>57.666666666666664</v>
          </cell>
          <cell r="AL418">
            <v>47</v>
          </cell>
        </row>
        <row r="419">
          <cell r="F419">
            <v>0</v>
          </cell>
          <cell r="G419">
            <v>0</v>
          </cell>
          <cell r="P419">
            <v>0</v>
          </cell>
          <cell r="X419">
            <v>0</v>
          </cell>
          <cell r="Y419">
            <v>0</v>
          </cell>
          <cell r="AC419">
            <v>0</v>
          </cell>
          <cell r="AD419">
            <v>0</v>
          </cell>
          <cell r="AK419">
            <v>4</v>
          </cell>
          <cell r="AL419">
            <v>0</v>
          </cell>
        </row>
        <row r="420">
          <cell r="F420">
            <v>0</v>
          </cell>
          <cell r="G420">
            <v>0</v>
          </cell>
          <cell r="P420">
            <v>0</v>
          </cell>
          <cell r="X420">
            <v>0</v>
          </cell>
          <cell r="Y420">
            <v>0</v>
          </cell>
          <cell r="AC420">
            <v>0</v>
          </cell>
          <cell r="AD420">
            <v>0</v>
          </cell>
          <cell r="AK420">
            <v>0</v>
          </cell>
          <cell r="AL420">
            <v>0</v>
          </cell>
        </row>
        <row r="421">
          <cell r="F421">
            <v>0</v>
          </cell>
          <cell r="G421">
            <v>0</v>
          </cell>
          <cell r="P421">
            <v>18.5</v>
          </cell>
          <cell r="X421">
            <v>4.5</v>
          </cell>
          <cell r="Y421">
            <v>2</v>
          </cell>
          <cell r="AC421">
            <v>1.3333333333333333</v>
          </cell>
          <cell r="AD421">
            <v>1</v>
          </cell>
          <cell r="AK421">
            <v>28.5</v>
          </cell>
          <cell r="AL421">
            <v>25.5</v>
          </cell>
        </row>
        <row r="422">
          <cell r="F422">
            <v>0</v>
          </cell>
          <cell r="G422">
            <v>0</v>
          </cell>
          <cell r="P422">
            <v>1.3333333333333333</v>
          </cell>
          <cell r="X422">
            <v>0</v>
          </cell>
          <cell r="Y422">
            <v>0</v>
          </cell>
          <cell r="AC422">
            <v>1.6666666666666667</v>
          </cell>
          <cell r="AD422">
            <v>1</v>
          </cell>
          <cell r="AK422">
            <v>69</v>
          </cell>
          <cell r="AL422">
            <v>52.333333333333336</v>
          </cell>
        </row>
        <row r="423">
          <cell r="F423">
            <v>177</v>
          </cell>
          <cell r="G423">
            <v>51</v>
          </cell>
          <cell r="P423">
            <v>0</v>
          </cell>
          <cell r="X423">
            <v>0</v>
          </cell>
          <cell r="Y423">
            <v>0</v>
          </cell>
          <cell r="AC423">
            <v>0</v>
          </cell>
          <cell r="AD423">
            <v>0</v>
          </cell>
          <cell r="AK423">
            <v>177</v>
          </cell>
          <cell r="AL423">
            <v>51</v>
          </cell>
        </row>
        <row r="424">
          <cell r="F424">
            <v>0</v>
          </cell>
          <cell r="G424">
            <v>0</v>
          </cell>
          <cell r="P424">
            <v>0</v>
          </cell>
          <cell r="X424">
            <v>10</v>
          </cell>
          <cell r="Y424">
            <v>4</v>
          </cell>
          <cell r="AC424">
            <v>7.666666666666667</v>
          </cell>
          <cell r="AD424">
            <v>3</v>
          </cell>
          <cell r="AK424">
            <v>17.666666666666668</v>
          </cell>
          <cell r="AL424">
            <v>7</v>
          </cell>
        </row>
        <row r="425">
          <cell r="F425">
            <v>0.66666666666666663</v>
          </cell>
          <cell r="G425">
            <v>0</v>
          </cell>
          <cell r="P425">
            <v>2</v>
          </cell>
          <cell r="X425">
            <v>1.3333333333333333</v>
          </cell>
          <cell r="Y425">
            <v>1</v>
          </cell>
          <cell r="AC425">
            <v>1</v>
          </cell>
          <cell r="AD425">
            <v>0</v>
          </cell>
          <cell r="AK425">
            <v>6</v>
          </cell>
          <cell r="AL425">
            <v>3</v>
          </cell>
        </row>
        <row r="426">
          <cell r="F426">
            <v>2.6666666666666665</v>
          </cell>
          <cell r="G426">
            <v>1</v>
          </cell>
          <cell r="P426">
            <v>0.33333333333333331</v>
          </cell>
          <cell r="X426">
            <v>1</v>
          </cell>
          <cell r="Y426">
            <v>0</v>
          </cell>
          <cell r="AC426">
            <v>0.66666666666666663</v>
          </cell>
          <cell r="AD426">
            <v>0</v>
          </cell>
          <cell r="AK426">
            <v>9.3333333333333339</v>
          </cell>
          <cell r="AL426">
            <v>3.3333333333333335</v>
          </cell>
        </row>
        <row r="427">
          <cell r="F427">
            <v>0</v>
          </cell>
          <cell r="G427">
            <v>0</v>
          </cell>
          <cell r="P427">
            <v>2.3333333333333335</v>
          </cell>
          <cell r="X427">
            <v>6</v>
          </cell>
          <cell r="Y427">
            <v>3</v>
          </cell>
          <cell r="AC427">
            <v>5</v>
          </cell>
          <cell r="AD427">
            <v>2</v>
          </cell>
          <cell r="AK427">
            <v>13.333333333333334</v>
          </cell>
          <cell r="AL427">
            <v>7.3333333333333339</v>
          </cell>
        </row>
        <row r="428">
          <cell r="F428">
            <v>0</v>
          </cell>
          <cell r="G428">
            <v>0</v>
          </cell>
          <cell r="P428">
            <v>0</v>
          </cell>
          <cell r="X428">
            <v>0</v>
          </cell>
          <cell r="Y428">
            <v>0</v>
          </cell>
          <cell r="AC428">
            <v>0</v>
          </cell>
          <cell r="AD428">
            <v>0</v>
          </cell>
          <cell r="AK428">
            <v>0</v>
          </cell>
          <cell r="AL428">
            <v>0</v>
          </cell>
        </row>
        <row r="429">
          <cell r="F429">
            <v>0</v>
          </cell>
          <cell r="G429">
            <v>0</v>
          </cell>
          <cell r="P429">
            <v>0</v>
          </cell>
          <cell r="X429">
            <v>0</v>
          </cell>
          <cell r="Y429">
            <v>0</v>
          </cell>
          <cell r="AC429">
            <v>0</v>
          </cell>
          <cell r="AD429">
            <v>0</v>
          </cell>
          <cell r="AK429">
            <v>0</v>
          </cell>
          <cell r="AL429">
            <v>0</v>
          </cell>
        </row>
        <row r="430">
          <cell r="F430">
            <v>9.6666666666666661</v>
          </cell>
          <cell r="G430">
            <v>3</v>
          </cell>
          <cell r="P430">
            <v>1</v>
          </cell>
          <cell r="X430">
            <v>0</v>
          </cell>
          <cell r="Y430">
            <v>0</v>
          </cell>
          <cell r="AC430">
            <v>0</v>
          </cell>
          <cell r="AD430">
            <v>0</v>
          </cell>
          <cell r="AK430">
            <v>12</v>
          </cell>
          <cell r="AL430">
            <v>5</v>
          </cell>
        </row>
        <row r="431">
          <cell r="F431">
            <v>0</v>
          </cell>
          <cell r="G431">
            <v>0</v>
          </cell>
          <cell r="P431">
            <v>0</v>
          </cell>
          <cell r="X431">
            <v>0</v>
          </cell>
          <cell r="Y431">
            <v>0</v>
          </cell>
          <cell r="AC431">
            <v>0</v>
          </cell>
          <cell r="AD431">
            <v>0</v>
          </cell>
          <cell r="AK431">
            <v>0</v>
          </cell>
          <cell r="AL431">
            <v>0</v>
          </cell>
        </row>
        <row r="432">
          <cell r="F432">
            <v>2.3333333333333335</v>
          </cell>
          <cell r="G432">
            <v>1</v>
          </cell>
          <cell r="P432">
            <v>0.66666666666666663</v>
          </cell>
          <cell r="X432">
            <v>0.66666666666666663</v>
          </cell>
          <cell r="Y432">
            <v>0</v>
          </cell>
          <cell r="AC432">
            <v>0.66666666666666663</v>
          </cell>
          <cell r="AD432">
            <v>0</v>
          </cell>
          <cell r="AK432">
            <v>4.333333333333333</v>
          </cell>
          <cell r="AL432">
            <v>1.6666666666666665</v>
          </cell>
        </row>
        <row r="433">
          <cell r="F433">
            <v>1.6666666666666667</v>
          </cell>
          <cell r="G433">
            <v>0</v>
          </cell>
          <cell r="P433">
            <v>0.66666666666666663</v>
          </cell>
          <cell r="X433">
            <v>0.66666666666666663</v>
          </cell>
          <cell r="Y433">
            <v>0</v>
          </cell>
          <cell r="AC433">
            <v>0.66666666666666663</v>
          </cell>
          <cell r="AD433">
            <v>0</v>
          </cell>
          <cell r="AK433">
            <v>3.6666666666666665</v>
          </cell>
          <cell r="AL433">
            <v>0.66666666666666663</v>
          </cell>
        </row>
        <row r="434">
          <cell r="F434">
            <v>6.666666666666667</v>
          </cell>
          <cell r="G434">
            <v>2</v>
          </cell>
          <cell r="P434">
            <v>4.666666666666667</v>
          </cell>
          <cell r="X434">
            <v>3</v>
          </cell>
          <cell r="Y434">
            <v>1</v>
          </cell>
          <cell r="AC434">
            <v>2</v>
          </cell>
          <cell r="AD434">
            <v>1</v>
          </cell>
          <cell r="AK434">
            <v>33</v>
          </cell>
          <cell r="AL434">
            <v>18.666666666666668</v>
          </cell>
        </row>
        <row r="435">
          <cell r="F435">
            <v>0</v>
          </cell>
          <cell r="G435">
            <v>0</v>
          </cell>
          <cell r="P435">
            <v>0</v>
          </cell>
          <cell r="X435">
            <v>0</v>
          </cell>
          <cell r="Y435">
            <v>0</v>
          </cell>
          <cell r="AC435">
            <v>0</v>
          </cell>
          <cell r="AD435">
            <v>0</v>
          </cell>
          <cell r="AK435">
            <v>0</v>
          </cell>
          <cell r="AL435">
            <v>0</v>
          </cell>
        </row>
        <row r="436">
          <cell r="F436">
            <v>0</v>
          </cell>
          <cell r="G436">
            <v>0</v>
          </cell>
          <cell r="P436">
            <v>0</v>
          </cell>
          <cell r="X436">
            <v>0</v>
          </cell>
          <cell r="Y436">
            <v>0</v>
          </cell>
          <cell r="AC436">
            <v>0</v>
          </cell>
          <cell r="AD436">
            <v>0</v>
          </cell>
          <cell r="AK436">
            <v>0</v>
          </cell>
          <cell r="AL436">
            <v>53</v>
          </cell>
        </row>
        <row r="437">
          <cell r="F437">
            <v>1</v>
          </cell>
          <cell r="G437">
            <v>0</v>
          </cell>
          <cell r="P437">
            <v>0</v>
          </cell>
          <cell r="X437">
            <v>0</v>
          </cell>
          <cell r="Y437">
            <v>0</v>
          </cell>
          <cell r="AC437">
            <v>0</v>
          </cell>
          <cell r="AD437">
            <v>0</v>
          </cell>
          <cell r="AK437">
            <v>1</v>
          </cell>
          <cell r="AL437">
            <v>1</v>
          </cell>
        </row>
        <row r="438">
          <cell r="F438">
            <v>0</v>
          </cell>
          <cell r="G438">
            <v>0</v>
          </cell>
          <cell r="P438">
            <v>0</v>
          </cell>
          <cell r="X438">
            <v>0</v>
          </cell>
          <cell r="Y438">
            <v>0</v>
          </cell>
          <cell r="AC438">
            <v>0</v>
          </cell>
          <cell r="AD438">
            <v>0</v>
          </cell>
          <cell r="AK438">
            <v>0</v>
          </cell>
          <cell r="AL438">
            <v>0</v>
          </cell>
        </row>
        <row r="439">
          <cell r="F439">
            <v>0</v>
          </cell>
          <cell r="G439">
            <v>0</v>
          </cell>
          <cell r="P439">
            <v>0</v>
          </cell>
          <cell r="X439">
            <v>0</v>
          </cell>
          <cell r="Y439">
            <v>0</v>
          </cell>
          <cell r="AC439">
            <v>0</v>
          </cell>
          <cell r="AD439">
            <v>0</v>
          </cell>
          <cell r="AK439">
            <v>0</v>
          </cell>
          <cell r="AL439">
            <v>0</v>
          </cell>
        </row>
        <row r="440">
          <cell r="F440">
            <v>2.6666666666666665</v>
          </cell>
          <cell r="G440">
            <v>1</v>
          </cell>
          <cell r="P440">
            <v>1</v>
          </cell>
          <cell r="X440">
            <v>4</v>
          </cell>
          <cell r="Y440">
            <v>2</v>
          </cell>
          <cell r="AC440">
            <v>2</v>
          </cell>
          <cell r="AD440">
            <v>1</v>
          </cell>
          <cell r="AK440">
            <v>15.666666666666666</v>
          </cell>
          <cell r="AL440">
            <v>8</v>
          </cell>
        </row>
        <row r="441">
          <cell r="F441">
            <v>0</v>
          </cell>
          <cell r="G441">
            <v>0</v>
          </cell>
          <cell r="P441">
            <v>0</v>
          </cell>
          <cell r="X441">
            <v>0</v>
          </cell>
          <cell r="Y441">
            <v>0</v>
          </cell>
          <cell r="AC441">
            <v>0</v>
          </cell>
          <cell r="AD441">
            <v>0</v>
          </cell>
          <cell r="AK441">
            <v>0</v>
          </cell>
          <cell r="AL441">
            <v>0</v>
          </cell>
        </row>
        <row r="442">
          <cell r="F442">
            <v>0</v>
          </cell>
          <cell r="G442">
            <v>0</v>
          </cell>
          <cell r="P442">
            <v>0</v>
          </cell>
          <cell r="X442">
            <v>3.3333333333333335</v>
          </cell>
          <cell r="Y442">
            <v>1</v>
          </cell>
          <cell r="AC442">
            <v>0</v>
          </cell>
          <cell r="AD442">
            <v>0</v>
          </cell>
          <cell r="AK442">
            <v>3.3333333333333335</v>
          </cell>
          <cell r="AL442">
            <v>1</v>
          </cell>
        </row>
        <row r="443">
          <cell r="F443">
            <v>0.33333333333333331</v>
          </cell>
          <cell r="G443">
            <v>0</v>
          </cell>
          <cell r="P443">
            <v>0.33333333333333331</v>
          </cell>
          <cell r="X443">
            <v>0.33333333333333331</v>
          </cell>
          <cell r="Y443">
            <v>0</v>
          </cell>
          <cell r="AC443">
            <v>0.33333333333333331</v>
          </cell>
          <cell r="AD443">
            <v>0</v>
          </cell>
          <cell r="AK443">
            <v>1.9999999999999998</v>
          </cell>
          <cell r="AL443">
            <v>0.33333333333333331</v>
          </cell>
        </row>
        <row r="444">
          <cell r="F444">
            <v>0</v>
          </cell>
          <cell r="G444">
            <v>0</v>
          </cell>
          <cell r="P444">
            <v>0</v>
          </cell>
          <cell r="X444">
            <v>0</v>
          </cell>
          <cell r="Y444">
            <v>0</v>
          </cell>
          <cell r="AC444">
            <v>0</v>
          </cell>
          <cell r="AD444">
            <v>0</v>
          </cell>
          <cell r="AK444">
            <v>0</v>
          </cell>
          <cell r="AL444">
            <v>0</v>
          </cell>
        </row>
        <row r="445">
          <cell r="F445">
            <v>0</v>
          </cell>
          <cell r="G445">
            <v>0</v>
          </cell>
          <cell r="P445">
            <v>0</v>
          </cell>
          <cell r="X445">
            <v>0</v>
          </cell>
          <cell r="Y445">
            <v>0</v>
          </cell>
          <cell r="AC445">
            <v>0</v>
          </cell>
          <cell r="AD445">
            <v>0</v>
          </cell>
          <cell r="AK445">
            <v>0</v>
          </cell>
          <cell r="AL445">
            <v>0</v>
          </cell>
        </row>
        <row r="446">
          <cell r="F446">
            <v>0</v>
          </cell>
          <cell r="G446">
            <v>0</v>
          </cell>
          <cell r="P446">
            <v>0</v>
          </cell>
          <cell r="X446">
            <v>0</v>
          </cell>
          <cell r="Y446">
            <v>0</v>
          </cell>
          <cell r="AC446">
            <v>0</v>
          </cell>
          <cell r="AD446">
            <v>0</v>
          </cell>
          <cell r="AK446">
            <v>0</v>
          </cell>
          <cell r="AL446">
            <v>0</v>
          </cell>
        </row>
        <row r="447">
          <cell r="F447">
            <v>0</v>
          </cell>
          <cell r="G447">
            <v>0</v>
          </cell>
          <cell r="P447">
            <v>0</v>
          </cell>
          <cell r="X447">
            <v>0</v>
          </cell>
          <cell r="Y447">
            <v>0</v>
          </cell>
          <cell r="AC447">
            <v>0</v>
          </cell>
          <cell r="AD447">
            <v>0</v>
          </cell>
          <cell r="AK447">
            <v>0</v>
          </cell>
          <cell r="AL447">
            <v>0</v>
          </cell>
        </row>
        <row r="448">
          <cell r="F448">
            <v>0</v>
          </cell>
          <cell r="G448">
            <v>0</v>
          </cell>
          <cell r="P448">
            <v>0</v>
          </cell>
          <cell r="X448">
            <v>0</v>
          </cell>
          <cell r="Y448">
            <v>0</v>
          </cell>
          <cell r="AC448">
            <v>0</v>
          </cell>
          <cell r="AD448">
            <v>0</v>
          </cell>
          <cell r="AK448">
            <v>0</v>
          </cell>
          <cell r="AL448">
            <v>0</v>
          </cell>
        </row>
        <row r="449">
          <cell r="F449">
            <v>0</v>
          </cell>
          <cell r="G449">
            <v>0</v>
          </cell>
          <cell r="P449">
            <v>0</v>
          </cell>
          <cell r="X449">
            <v>0</v>
          </cell>
          <cell r="Y449">
            <v>0</v>
          </cell>
          <cell r="AC449">
            <v>0</v>
          </cell>
          <cell r="AD449">
            <v>0</v>
          </cell>
          <cell r="AK449">
            <v>0</v>
          </cell>
          <cell r="AL449">
            <v>0</v>
          </cell>
        </row>
        <row r="450">
          <cell r="G450">
            <v>0</v>
          </cell>
          <cell r="P450">
            <v>0</v>
          </cell>
          <cell r="X450">
            <v>0</v>
          </cell>
          <cell r="Y450">
            <v>0</v>
          </cell>
          <cell r="AC450">
            <v>0</v>
          </cell>
          <cell r="AD450">
            <v>0</v>
          </cell>
          <cell r="AK450">
            <v>0</v>
          </cell>
          <cell r="AL450">
            <v>2</v>
          </cell>
        </row>
        <row r="451">
          <cell r="P451">
            <v>0</v>
          </cell>
          <cell r="X451">
            <v>0</v>
          </cell>
          <cell r="Y451">
            <v>0</v>
          </cell>
          <cell r="AC451">
            <v>0</v>
          </cell>
          <cell r="AD451">
            <v>0</v>
          </cell>
          <cell r="AK451">
            <v>0</v>
          </cell>
          <cell r="AL451">
            <v>0</v>
          </cell>
        </row>
      </sheetData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>
        <row r="16">
          <cell r="AP16" t="str">
            <v>ЗАТВЕРДЖУЮ</v>
          </cell>
        </row>
        <row r="17">
          <cell r="C17" t="str">
            <v>І.В.ПЛАЧКОВ</v>
          </cell>
          <cell r="AP17" t="str">
            <v>ГОЛОВА ПРАЛІННЯ АК КЕ</v>
          </cell>
        </row>
        <row r="21">
          <cell r="AI21" t="str">
            <v xml:space="preserve">         Затверджую</v>
          </cell>
        </row>
        <row r="22">
          <cell r="AI22" t="str">
            <v xml:space="preserve"> Голова правління -</v>
          </cell>
          <cell r="AV22" t="str">
            <v>І.В.ПЛАЧКОВ</v>
          </cell>
        </row>
        <row r="23">
          <cell r="AI23" t="str">
            <v xml:space="preserve"> генеральний директор</v>
          </cell>
        </row>
        <row r="25">
          <cell r="P25">
            <v>848.2</v>
          </cell>
          <cell r="Q25">
            <v>0</v>
          </cell>
          <cell r="R25">
            <v>0</v>
          </cell>
          <cell r="S25">
            <v>5175.2666666666664</v>
          </cell>
          <cell r="T25">
            <v>4014.72</v>
          </cell>
          <cell r="U25">
            <v>1160.5466666666666</v>
          </cell>
          <cell r="V25">
            <v>0</v>
          </cell>
          <cell r="W25">
            <v>0</v>
          </cell>
          <cell r="X25">
            <v>1527.3</v>
          </cell>
          <cell r="Y25">
            <v>642</v>
          </cell>
          <cell r="Z25">
            <v>885.3</v>
          </cell>
          <cell r="AA25">
            <v>0</v>
          </cell>
          <cell r="AB25">
            <v>0</v>
          </cell>
          <cell r="AC25">
            <v>518.86666666666667</v>
          </cell>
          <cell r="AD25">
            <v>210</v>
          </cell>
          <cell r="AE25">
            <v>308.86666666666667</v>
          </cell>
          <cell r="AF25">
            <v>1768</v>
          </cell>
          <cell r="AG25">
            <v>1384</v>
          </cell>
          <cell r="AH25">
            <v>384</v>
          </cell>
          <cell r="AI25" t="str">
            <v xml:space="preserve">                        І.В.Плачков</v>
          </cell>
          <cell r="AJ25">
            <v>0</v>
          </cell>
          <cell r="AK25">
            <v>13885.633333333335</v>
          </cell>
          <cell r="AL25">
            <v>3102.2</v>
          </cell>
          <cell r="AM25">
            <v>10783.433333333334</v>
          </cell>
          <cell r="AN25">
            <v>10783.433333333332</v>
          </cell>
          <cell r="AO25">
            <v>852</v>
          </cell>
          <cell r="AP25">
            <v>2954</v>
          </cell>
          <cell r="AQ25">
            <v>2250.1999999999998</v>
          </cell>
          <cell r="AR25">
            <v>7829.4333333333343</v>
          </cell>
        </row>
        <row r="26">
          <cell r="AI26" t="str">
            <v xml:space="preserve">   "_____" ________2000 р.</v>
          </cell>
        </row>
        <row r="30">
          <cell r="C30" t="str">
            <v>ВИКОН.ДИР.ПЛАН</v>
          </cell>
          <cell r="D30" t="str">
            <v>Е/Е</v>
          </cell>
          <cell r="E30" t="str">
            <v xml:space="preserve"> Т/Е</v>
          </cell>
          <cell r="N30" t="str">
            <v xml:space="preserve">ККМ ПЛАН </v>
          </cell>
          <cell r="O30" t="str">
            <v>ЗВІТ</v>
          </cell>
          <cell r="P30" t="str">
            <v>ВІДХ.</v>
          </cell>
          <cell r="Q30" t="str">
            <v>КТМ ПЛАН</v>
          </cell>
          <cell r="R30" t="str">
            <v>ЗВІТ</v>
          </cell>
          <cell r="S30" t="str">
            <v>ВІДХ.</v>
          </cell>
          <cell r="T30" t="str">
            <v>ТЕЦ-5   ПЛАН</v>
          </cell>
          <cell r="U30" t="str">
            <v>Е/Е</v>
          </cell>
          <cell r="V30" t="str">
            <v xml:space="preserve"> Т/Е</v>
          </cell>
          <cell r="W30" t="str">
            <v>ЗВІТ</v>
          </cell>
          <cell r="X30" t="str">
            <v>ВІДХ.</v>
          </cell>
          <cell r="Y30" t="str">
            <v>ТЕЦ-6  ПЛАН</v>
          </cell>
          <cell r="Z30" t="str">
            <v>Е/Е</v>
          </cell>
          <cell r="AA30" t="str">
            <v xml:space="preserve"> Т/Е</v>
          </cell>
          <cell r="AB30" t="str">
            <v>ЗВІТ</v>
          </cell>
          <cell r="AC30" t="str">
            <v>ВІДХ.</v>
          </cell>
          <cell r="AD30" t="str">
            <v>ТРМ ВСЬОГО ПЛАН</v>
          </cell>
          <cell r="AE30" t="str">
            <v>ТРМ АК ПЛАН</v>
          </cell>
          <cell r="AF30" t="str">
            <v>ТРМ СТОР  ПЛАН</v>
          </cell>
          <cell r="AG30" t="str">
            <v>ТРМ ВСЬОГО ЗВІТ</v>
          </cell>
          <cell r="AH30" t="str">
            <v>ТРМ АК ЗВІТ</v>
          </cell>
          <cell r="AI30" t="str">
            <v>ТРМ СТОР  ЗВІТ</v>
          </cell>
          <cell r="AJ30" t="str">
            <v>відх всього</v>
          </cell>
          <cell r="AK30" t="str">
            <v>Е/Е</v>
          </cell>
          <cell r="AL30" t="str">
            <v xml:space="preserve"> Т/Е</v>
          </cell>
          <cell r="AN30" t="str">
            <v>ДОП.ВИР. ПЛАН</v>
          </cell>
          <cell r="AO30" t="str">
            <v>ЗВІТ</v>
          </cell>
          <cell r="AP30" t="str">
            <v>АК КЕ  ПЛАН</v>
          </cell>
          <cell r="AQ30" t="str">
            <v xml:space="preserve"> Е/Е</v>
          </cell>
          <cell r="AR30" t="str">
            <v xml:space="preserve"> Т/Е</v>
          </cell>
          <cell r="AS30" t="str">
            <v>ЗВІТ</v>
          </cell>
          <cell r="AT30" t="str">
            <v>відх</v>
          </cell>
          <cell r="AU30" t="str">
            <v>СТАНЦІї ЕЛЕКТРО</v>
          </cell>
          <cell r="AV30" t="str">
            <v>СТАНЦІІ ТЕПЛОВІ</v>
          </cell>
          <cell r="AW30" t="str">
            <v>МЕРЕЖІ ЕЛЕКТРО</v>
          </cell>
          <cell r="AX30" t="str">
            <v>МЕРЕЖІ ТЕПЛОВІ</v>
          </cell>
        </row>
        <row r="31">
          <cell r="P31" t="str">
            <v>+</v>
          </cell>
          <cell r="S31" t="str">
            <v>-</v>
          </cell>
          <cell r="U31">
            <v>330</v>
          </cell>
          <cell r="Z31">
            <v>298</v>
          </cell>
          <cell r="AF31" t="str">
            <v>+</v>
          </cell>
          <cell r="AQ31">
            <v>628</v>
          </cell>
        </row>
        <row r="32">
          <cell r="Q32" t="str">
            <v>КТМ</v>
          </cell>
          <cell r="U32">
            <v>291.85000000000002</v>
          </cell>
          <cell r="V32" t="str">
            <v xml:space="preserve">ТЕЦ-5 </v>
          </cell>
          <cell r="Z32">
            <v>268.14999999999998</v>
          </cell>
          <cell r="AA32" t="str">
            <v xml:space="preserve">ТЕЦ-6 </v>
          </cell>
          <cell r="AQ32">
            <v>560</v>
          </cell>
        </row>
        <row r="33">
          <cell r="AQ33">
            <v>0</v>
          </cell>
        </row>
        <row r="34">
          <cell r="P34" t="str">
            <v xml:space="preserve">КМ </v>
          </cell>
          <cell r="S34" t="str">
            <v xml:space="preserve">ТМ </v>
          </cell>
          <cell r="T34" t="str">
            <v>ВИРОБН</v>
          </cell>
          <cell r="U34" t="str">
            <v>ПЕРЕД</v>
          </cell>
          <cell r="X34" t="str">
            <v>ТЕЦ-5 ВСЬОГО</v>
          </cell>
          <cell r="Y34" t="str">
            <v>Е/Е</v>
          </cell>
          <cell r="Z34" t="str">
            <v xml:space="preserve"> Т/Е</v>
          </cell>
          <cell r="AC34" t="str">
            <v>ТЕЦ-6 ВСЬОГО</v>
          </cell>
          <cell r="AD34" t="str">
            <v>Е/Е</v>
          </cell>
          <cell r="AE34" t="str">
            <v xml:space="preserve"> Т/Е</v>
          </cell>
          <cell r="AF34" t="str">
            <v>ТРМ ВСЬОГО</v>
          </cell>
          <cell r="AG34" t="str">
            <v>ТРМ  АК КЕ</v>
          </cell>
          <cell r="AH34" t="str">
            <v>ТРМ СТОР</v>
          </cell>
          <cell r="AI34" t="str">
            <v xml:space="preserve">ДОП.ВИР. </v>
          </cell>
          <cell r="AJ34" t="str">
            <v>ДОП.ВИР. СТ.ОРГ.</v>
          </cell>
          <cell r="AK34" t="str">
            <v>АК КЕ ВСЬОГО</v>
          </cell>
          <cell r="AL34" t="str">
            <v xml:space="preserve"> Е/Е</v>
          </cell>
          <cell r="AM34" t="str">
            <v xml:space="preserve"> Т/Е</v>
          </cell>
          <cell r="AN34" t="str">
            <v>СТАНЦІї ЕЛЕКТРО</v>
          </cell>
          <cell r="AO34" t="str">
            <v>СТАНЦІІ ТЕПЛОВІ</v>
          </cell>
          <cell r="AP34" t="str">
            <v>МЕРЕЖІ ЕЛЕКТРО</v>
          </cell>
          <cell r="AQ34">
            <v>0</v>
          </cell>
          <cell r="AR34" t="str">
            <v>МЕРЕЖІ ТЕПЛОВІ</v>
          </cell>
        </row>
        <row r="35">
          <cell r="AL35">
            <v>395</v>
          </cell>
          <cell r="AQ35">
            <v>32</v>
          </cell>
        </row>
        <row r="36">
          <cell r="AL36">
            <v>336</v>
          </cell>
          <cell r="AQ36">
            <v>0</v>
          </cell>
        </row>
        <row r="37">
          <cell r="AL37">
            <v>0</v>
          </cell>
          <cell r="AQ37">
            <v>500</v>
          </cell>
        </row>
        <row r="38">
          <cell r="N38">
            <v>0</v>
          </cell>
          <cell r="AQ38">
            <v>468</v>
          </cell>
        </row>
        <row r="39">
          <cell r="C39">
            <v>33768.100621212121</v>
          </cell>
          <cell r="N39">
            <v>6918.5707272727286</v>
          </cell>
          <cell r="O39">
            <v>6571</v>
          </cell>
          <cell r="P39">
            <v>-347.57072727272862</v>
          </cell>
          <cell r="Q39">
            <v>22108.007454545455</v>
          </cell>
          <cell r="R39">
            <v>23576</v>
          </cell>
          <cell r="S39">
            <v>1467.9925454545446</v>
          </cell>
          <cell r="T39">
            <v>6545.5823636363884</v>
          </cell>
          <cell r="W39">
            <v>8380</v>
          </cell>
          <cell r="X39">
            <v>1834.4176363636116</v>
          </cell>
          <cell r="Y39">
            <v>3583.0152727272871</v>
          </cell>
          <cell r="Z39">
            <v>1208</v>
          </cell>
          <cell r="AA39">
            <v>2300.067272727274</v>
          </cell>
          <cell r="AB39">
            <v>5452</v>
          </cell>
          <cell r="AC39">
            <v>1868.9847272727129</v>
          </cell>
          <cell r="AD39">
            <v>11439.317757575758</v>
          </cell>
          <cell r="AG39">
            <v>8513</v>
          </cell>
          <cell r="AH39">
            <v>6481</v>
          </cell>
          <cell r="AI39">
            <v>2032</v>
          </cell>
          <cell r="AJ39">
            <v>-2926.3177575757582</v>
          </cell>
          <cell r="AL39">
            <v>0</v>
          </cell>
          <cell r="AN39" t="e">
            <v>#REF!</v>
          </cell>
        </row>
        <row r="40">
          <cell r="C40">
            <v>9058.3461515151503</v>
          </cell>
          <cell r="AL40">
            <v>0</v>
          </cell>
        </row>
        <row r="41">
          <cell r="C41">
            <v>1249.181818181818</v>
          </cell>
          <cell r="D41">
            <v>443</v>
          </cell>
          <cell r="E41">
            <v>806.18181818181813</v>
          </cell>
          <cell r="N41">
            <v>2372.272727272727</v>
          </cell>
          <cell r="Q41">
            <v>5435.727272727273</v>
          </cell>
          <cell r="T41">
            <v>2142.727272727273</v>
          </cell>
          <cell r="U41">
            <v>846</v>
          </cell>
          <cell r="V41">
            <v>1296.7272727272727</v>
          </cell>
          <cell r="Y41">
            <v>1732.7272727272727</v>
          </cell>
          <cell r="Z41">
            <v>647</v>
          </cell>
          <cell r="AA41">
            <v>1085.7272727272727</v>
          </cell>
          <cell r="AE41">
            <v>4482.6363636363631</v>
          </cell>
          <cell r="AG41">
            <v>4464</v>
          </cell>
          <cell r="AH41">
            <v>3202</v>
          </cell>
          <cell r="AL41">
            <v>395.6</v>
          </cell>
          <cell r="AN41" t="e">
            <v>#REF!</v>
          </cell>
          <cell r="AR41">
            <v>2382.4545454545455</v>
          </cell>
        </row>
        <row r="42">
          <cell r="P42">
            <v>0</v>
          </cell>
          <cell r="Q42">
            <v>970</v>
          </cell>
          <cell r="V42">
            <v>750</v>
          </cell>
          <cell r="AA42">
            <v>590</v>
          </cell>
          <cell r="AL42">
            <v>395.6</v>
          </cell>
          <cell r="AR42">
            <v>2095</v>
          </cell>
        </row>
        <row r="43">
          <cell r="AM43">
            <v>1580</v>
          </cell>
        </row>
        <row r="44">
          <cell r="AM44">
            <v>0</v>
          </cell>
        </row>
        <row r="45">
          <cell r="AM45">
            <v>1580</v>
          </cell>
        </row>
        <row r="46">
          <cell r="C46">
            <v>915.17599999999993</v>
          </cell>
          <cell r="D46">
            <v>327</v>
          </cell>
          <cell r="E46">
            <v>588.17599999999993</v>
          </cell>
          <cell r="N46">
            <v>1361.5680000000002</v>
          </cell>
          <cell r="O46">
            <v>1204</v>
          </cell>
          <cell r="P46">
            <v>-157.56800000000021</v>
          </cell>
          <cell r="Q46">
            <v>1683.0160000000001</v>
          </cell>
          <cell r="R46">
            <v>2125</v>
          </cell>
          <cell r="S46">
            <v>441.98399999999992</v>
          </cell>
          <cell r="T46">
            <v>419.488</v>
          </cell>
          <cell r="U46">
            <v>155</v>
          </cell>
          <cell r="V46">
            <v>264.488</v>
          </cell>
          <cell r="W46">
            <v>431</v>
          </cell>
          <cell r="X46">
            <v>11.512</v>
          </cell>
          <cell r="Y46">
            <v>522.74400000000003</v>
          </cell>
          <cell r="Z46">
            <v>197</v>
          </cell>
          <cell r="AA46">
            <v>325.74400000000003</v>
          </cell>
          <cell r="AB46">
            <v>400</v>
          </cell>
          <cell r="AC46">
            <v>-122.74400000000003</v>
          </cell>
          <cell r="AD46">
            <v>998.3413333333333</v>
          </cell>
          <cell r="AE46">
            <v>844.68000000000006</v>
          </cell>
          <cell r="AF46">
            <v>153.66133333333323</v>
          </cell>
          <cell r="AG46">
            <v>1087</v>
          </cell>
          <cell r="AH46">
            <v>292</v>
          </cell>
          <cell r="AI46">
            <v>134</v>
          </cell>
          <cell r="AJ46">
            <v>88.658666666666704</v>
          </cell>
          <cell r="AN46">
            <v>0</v>
          </cell>
          <cell r="AP46">
            <v>6000.3919999999998</v>
          </cell>
          <cell r="AQ46">
            <v>2219.1680000000001</v>
          </cell>
          <cell r="AR46">
            <v>3781.2239999999997</v>
          </cell>
          <cell r="AS46">
            <v>4452</v>
          </cell>
          <cell r="AT46">
            <v>-1548.3919999999998</v>
          </cell>
          <cell r="AU46">
            <v>352</v>
          </cell>
          <cell r="AV46">
            <v>1162</v>
          </cell>
          <cell r="AW46">
            <v>1867.1680000000001</v>
          </cell>
          <cell r="AX46">
            <v>2619.2239999999997</v>
          </cell>
        </row>
        <row r="47">
          <cell r="E47">
            <v>0</v>
          </cell>
          <cell r="P47">
            <v>1</v>
          </cell>
          <cell r="Q47">
            <v>1473.1853333333333</v>
          </cell>
          <cell r="S47">
            <v>1</v>
          </cell>
          <cell r="T47">
            <v>145.25866666666667</v>
          </cell>
          <cell r="U47">
            <v>53</v>
          </cell>
          <cell r="V47">
            <v>92.25866666666667</v>
          </cell>
          <cell r="X47">
            <v>1</v>
          </cell>
          <cell r="Y47">
            <v>100.22533333333334</v>
          </cell>
          <cell r="Z47">
            <v>38</v>
          </cell>
          <cell r="AA47">
            <v>62.225333333333339</v>
          </cell>
          <cell r="AC47">
            <v>-100.22533333333334</v>
          </cell>
          <cell r="AD47">
            <v>698.17071999999996</v>
          </cell>
          <cell r="AE47">
            <v>625.88250014266646</v>
          </cell>
          <cell r="AF47">
            <v>1</v>
          </cell>
          <cell r="AG47">
            <v>1</v>
          </cell>
          <cell r="AH47">
            <v>1</v>
          </cell>
          <cell r="AP47">
            <v>2344.551833476</v>
          </cell>
        </row>
        <row r="48">
          <cell r="E48">
            <v>0</v>
          </cell>
          <cell r="Q48">
            <v>0</v>
          </cell>
          <cell r="T48">
            <v>95.642666666666656</v>
          </cell>
          <cell r="U48">
            <v>39</v>
          </cell>
          <cell r="V48">
            <v>56.642666666666656</v>
          </cell>
          <cell r="Y48">
            <v>206.52799999999999</v>
          </cell>
          <cell r="Z48">
            <v>80</v>
          </cell>
          <cell r="AA48">
            <v>126.52799999999999</v>
          </cell>
          <cell r="AC48">
            <v>-206.52799999999999</v>
          </cell>
          <cell r="AD48">
            <v>0</v>
          </cell>
          <cell r="AE48">
            <v>0</v>
          </cell>
          <cell r="AP48">
            <v>302.17066666666665</v>
          </cell>
        </row>
        <row r="49">
          <cell r="E49">
            <v>0</v>
          </cell>
          <cell r="P49">
            <v>502</v>
          </cell>
          <cell r="Q49">
            <v>113.33333333333334</v>
          </cell>
          <cell r="S49">
            <v>413</v>
          </cell>
          <cell r="T49">
            <v>48.626666666666665</v>
          </cell>
          <cell r="U49">
            <v>22</v>
          </cell>
          <cell r="V49">
            <v>26.626666666666665</v>
          </cell>
          <cell r="X49">
            <v>258</v>
          </cell>
          <cell r="Y49">
            <v>65.784000000000006</v>
          </cell>
          <cell r="Z49">
            <v>25</v>
          </cell>
          <cell r="AA49">
            <v>40.784000000000006</v>
          </cell>
          <cell r="AC49">
            <v>-65.784000000000006</v>
          </cell>
          <cell r="AD49">
            <v>50.74026666666667</v>
          </cell>
          <cell r="AE49">
            <v>48.597208235490712</v>
          </cell>
          <cell r="AF49">
            <v>336</v>
          </cell>
          <cell r="AG49">
            <v>300</v>
          </cell>
          <cell r="AH49">
            <v>36</v>
          </cell>
          <cell r="AK49">
            <v>2095</v>
          </cell>
          <cell r="AL49">
            <v>842</v>
          </cell>
          <cell r="AM49">
            <v>1253</v>
          </cell>
          <cell r="AN49">
            <v>151</v>
          </cell>
          <cell r="AO49">
            <v>465</v>
          </cell>
          <cell r="AP49">
            <v>276.34120823549074</v>
          </cell>
          <cell r="AQ49">
            <v>788</v>
          </cell>
          <cell r="AR49">
            <v>1999</v>
          </cell>
        </row>
        <row r="50">
          <cell r="C50">
            <v>10.266666666666667</v>
          </cell>
          <cell r="D50">
            <v>2</v>
          </cell>
          <cell r="E50">
            <v>8.2666666666666675</v>
          </cell>
          <cell r="N50">
            <v>93.024000000000001</v>
          </cell>
          <cell r="O50">
            <v>121</v>
          </cell>
          <cell r="P50">
            <v>27.975999999999999</v>
          </cell>
          <cell r="Q50">
            <v>1194.9680000000001</v>
          </cell>
          <cell r="R50">
            <v>1386</v>
          </cell>
          <cell r="S50">
            <v>191.03199999999993</v>
          </cell>
          <cell r="T50">
            <v>2642.7440000000001</v>
          </cell>
          <cell r="U50">
            <v>1031</v>
          </cell>
          <cell r="V50">
            <v>1611.7440000000001</v>
          </cell>
          <cell r="W50">
            <v>2636</v>
          </cell>
          <cell r="X50">
            <v>-6.7440000000001419</v>
          </cell>
          <cell r="Y50">
            <v>235.624</v>
          </cell>
          <cell r="Z50">
            <v>87</v>
          </cell>
          <cell r="AA50">
            <v>148.624</v>
          </cell>
          <cell r="AB50">
            <v>292</v>
          </cell>
          <cell r="AC50">
            <v>56.376000000000005</v>
          </cell>
          <cell r="AD50">
            <v>446.35733333333337</v>
          </cell>
          <cell r="AE50">
            <v>369.72</v>
          </cell>
          <cell r="AF50">
            <v>76.637333333333345</v>
          </cell>
          <cell r="AG50">
            <v>288</v>
          </cell>
          <cell r="AH50">
            <v>601</v>
          </cell>
          <cell r="AI50">
            <v>56</v>
          </cell>
          <cell r="AJ50">
            <v>-158.35733333333337</v>
          </cell>
          <cell r="AK50">
            <v>1026.8333333333333</v>
          </cell>
          <cell r="AL50">
            <v>167</v>
          </cell>
          <cell r="AM50">
            <v>859.83333333333326</v>
          </cell>
          <cell r="AN50">
            <v>0</v>
          </cell>
          <cell r="AP50">
            <v>4507.7466666666669</v>
          </cell>
          <cell r="AQ50">
            <v>1218.424</v>
          </cell>
          <cell r="AR50">
            <v>3289.3226666666669</v>
          </cell>
          <cell r="AS50">
            <v>5036</v>
          </cell>
          <cell r="AT50">
            <v>528.2533333333331</v>
          </cell>
          <cell r="AU50">
            <v>1118</v>
          </cell>
          <cell r="AV50">
            <v>2167</v>
          </cell>
          <cell r="AW50">
            <v>100.42399999999998</v>
          </cell>
          <cell r="AX50">
            <v>1122.3226666666669</v>
          </cell>
        </row>
        <row r="51">
          <cell r="C51">
            <v>0</v>
          </cell>
          <cell r="D51">
            <v>0</v>
          </cell>
          <cell r="E51">
            <v>0</v>
          </cell>
          <cell r="N51">
            <v>0</v>
          </cell>
          <cell r="P51">
            <v>0</v>
          </cell>
          <cell r="Q51">
            <v>60.8</v>
          </cell>
          <cell r="R51">
            <v>54</v>
          </cell>
          <cell r="S51">
            <v>-6.7999999999999972</v>
          </cell>
          <cell r="T51">
            <v>2406.6</v>
          </cell>
          <cell r="U51">
            <v>943</v>
          </cell>
          <cell r="V51">
            <v>1463.6</v>
          </cell>
          <cell r="W51">
            <v>2407</v>
          </cell>
          <cell r="X51">
            <v>0.40000000000009095</v>
          </cell>
          <cell r="Y51">
            <v>38.200000000000003</v>
          </cell>
          <cell r="Z51">
            <v>15</v>
          </cell>
          <cell r="AA51">
            <v>23.200000000000003</v>
          </cell>
          <cell r="AB51">
            <v>20</v>
          </cell>
          <cell r="AC51">
            <v>-18.200000000000003</v>
          </cell>
          <cell r="AD51">
            <v>0</v>
          </cell>
          <cell r="AE51">
            <v>0</v>
          </cell>
          <cell r="AF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66</v>
          </cell>
          <cell r="AL51">
            <v>22</v>
          </cell>
          <cell r="AM51">
            <v>44</v>
          </cell>
          <cell r="AN51">
            <v>82</v>
          </cell>
          <cell r="AP51">
            <v>2505.6</v>
          </cell>
          <cell r="AQ51">
            <v>958</v>
          </cell>
          <cell r="AR51">
            <v>1547.6</v>
          </cell>
          <cell r="AS51">
            <v>2481</v>
          </cell>
          <cell r="AT51">
            <v>-24.599999999999909</v>
          </cell>
          <cell r="AU51">
            <v>958</v>
          </cell>
          <cell r="AV51">
            <v>1507</v>
          </cell>
          <cell r="AW51">
            <v>0</v>
          </cell>
          <cell r="AX51">
            <v>40.599999999999909</v>
          </cell>
        </row>
        <row r="52">
          <cell r="C52">
            <v>0</v>
          </cell>
          <cell r="D52">
            <v>0</v>
          </cell>
          <cell r="E52">
            <v>0</v>
          </cell>
          <cell r="N52">
            <v>0</v>
          </cell>
          <cell r="P52">
            <v>0</v>
          </cell>
          <cell r="Q52">
            <v>54080</v>
          </cell>
          <cell r="R52">
            <v>61402</v>
          </cell>
          <cell r="S52">
            <v>7322</v>
          </cell>
          <cell r="T52">
            <v>109560</v>
          </cell>
          <cell r="U52">
            <v>66108.347560975613</v>
          </cell>
          <cell r="V52">
            <v>43451.652439024387</v>
          </cell>
          <cell r="W52">
            <v>93632</v>
          </cell>
          <cell r="X52">
            <v>-15928</v>
          </cell>
          <cell r="Y52">
            <v>90327</v>
          </cell>
          <cell r="Z52">
            <v>51744.750161952055</v>
          </cell>
          <cell r="AA52">
            <v>38582.249838047945</v>
          </cell>
          <cell r="AB52">
            <v>76301</v>
          </cell>
          <cell r="AC52">
            <v>-14026</v>
          </cell>
          <cell r="AD52">
            <v>0</v>
          </cell>
          <cell r="AE52">
            <v>0</v>
          </cell>
          <cell r="AF52">
            <v>0</v>
          </cell>
          <cell r="AG52">
            <v>32</v>
          </cell>
          <cell r="AH52">
            <v>0</v>
          </cell>
          <cell r="AI52">
            <v>0</v>
          </cell>
          <cell r="AJ52">
            <v>0</v>
          </cell>
          <cell r="AK52">
            <v>160</v>
          </cell>
          <cell r="AL52">
            <v>44</v>
          </cell>
          <cell r="AM52">
            <v>116</v>
          </cell>
          <cell r="AN52">
            <v>0</v>
          </cell>
          <cell r="AP52">
            <v>253968</v>
          </cell>
          <cell r="AQ52">
            <v>117854.09772292766</v>
          </cell>
          <cell r="AR52">
            <v>136113.90227707234</v>
          </cell>
          <cell r="AS52">
            <v>231335</v>
          </cell>
          <cell r="AT52">
            <v>-22633</v>
          </cell>
          <cell r="AU52">
            <v>117853.09772292766</v>
          </cell>
          <cell r="AV52">
            <v>136114</v>
          </cell>
          <cell r="AW52">
            <v>1</v>
          </cell>
          <cell r="AX52">
            <v>-9.7722927661379799E-2</v>
          </cell>
        </row>
        <row r="53">
          <cell r="C53">
            <v>0</v>
          </cell>
          <cell r="D53">
            <v>0</v>
          </cell>
          <cell r="E53">
            <v>0</v>
          </cell>
          <cell r="N53">
            <v>0</v>
          </cell>
          <cell r="P53">
            <v>0</v>
          </cell>
          <cell r="Q53">
            <v>54080</v>
          </cell>
          <cell r="R53">
            <v>61402</v>
          </cell>
          <cell r="S53">
            <v>7322</v>
          </cell>
          <cell r="T53">
            <v>109560</v>
          </cell>
          <cell r="U53">
            <v>66108.347560975613</v>
          </cell>
          <cell r="V53">
            <v>43451.652439024387</v>
          </cell>
          <cell r="W53">
            <v>93632</v>
          </cell>
          <cell r="X53">
            <v>-15928</v>
          </cell>
          <cell r="Y53">
            <v>90327</v>
          </cell>
          <cell r="Z53">
            <v>51744.750161952055</v>
          </cell>
          <cell r="AA53">
            <v>38582.249838047945</v>
          </cell>
          <cell r="AB53">
            <v>46301</v>
          </cell>
          <cell r="AC53">
            <v>-44026</v>
          </cell>
          <cell r="AD53">
            <v>0</v>
          </cell>
          <cell r="AE53">
            <v>0</v>
          </cell>
          <cell r="AF53">
            <v>0</v>
          </cell>
          <cell r="AG53">
            <v>201</v>
          </cell>
          <cell r="AH53">
            <v>4</v>
          </cell>
          <cell r="AI53">
            <v>0</v>
          </cell>
          <cell r="AJ53">
            <v>0</v>
          </cell>
          <cell r="AK53">
            <v>1358.3333333333333</v>
          </cell>
          <cell r="AL53">
            <v>281</v>
          </cell>
          <cell r="AM53">
            <v>1077.3333333333333</v>
          </cell>
          <cell r="AN53">
            <v>219</v>
          </cell>
          <cell r="AO53">
            <v>614</v>
          </cell>
          <cell r="AP53">
            <v>253967</v>
          </cell>
          <cell r="AQ53">
            <v>117853.09772292766</v>
          </cell>
          <cell r="AR53">
            <v>136113.90227707234</v>
          </cell>
          <cell r="AS53">
            <v>201335</v>
          </cell>
          <cell r="AT53">
            <v>-52632</v>
          </cell>
          <cell r="AU53">
            <v>117853.09772292766</v>
          </cell>
          <cell r="AV53">
            <v>136114</v>
          </cell>
          <cell r="AW53">
            <v>0</v>
          </cell>
          <cell r="AX53">
            <v>-9.7722927661379799E-2</v>
          </cell>
        </row>
        <row r="54">
          <cell r="C54">
            <v>0</v>
          </cell>
          <cell r="D54">
            <v>0</v>
          </cell>
          <cell r="E54">
            <v>0</v>
          </cell>
          <cell r="N54">
            <v>0</v>
          </cell>
          <cell r="P54">
            <v>0</v>
          </cell>
          <cell r="Q54">
            <v>0</v>
          </cell>
          <cell r="S54">
            <v>0</v>
          </cell>
          <cell r="T54">
            <v>0</v>
          </cell>
          <cell r="U54">
            <v>0</v>
          </cell>
          <cell r="X54">
            <v>477</v>
          </cell>
          <cell r="Y54">
            <v>0</v>
          </cell>
          <cell r="Z54">
            <v>0</v>
          </cell>
          <cell r="AA54">
            <v>0</v>
          </cell>
          <cell r="AC54">
            <v>14</v>
          </cell>
          <cell r="AD54">
            <v>0</v>
          </cell>
          <cell r="AE54">
            <v>0</v>
          </cell>
          <cell r="AF54">
            <v>0</v>
          </cell>
          <cell r="AH54">
            <v>0</v>
          </cell>
          <cell r="AK54">
            <v>512</v>
          </cell>
          <cell r="AL54">
            <v>153</v>
          </cell>
          <cell r="AM54">
            <v>359</v>
          </cell>
          <cell r="AN54">
            <v>153</v>
          </cell>
          <cell r="AO54">
            <v>345</v>
          </cell>
          <cell r="AP54">
            <v>0</v>
          </cell>
          <cell r="AQ54">
            <v>14</v>
          </cell>
          <cell r="AR54">
            <v>9</v>
          </cell>
          <cell r="AS54">
            <v>0</v>
          </cell>
          <cell r="AT54">
            <v>0</v>
          </cell>
          <cell r="AV54">
            <v>0</v>
          </cell>
        </row>
        <row r="55">
          <cell r="C55">
            <v>16.399999999999999</v>
          </cell>
          <cell r="D55">
            <v>6</v>
          </cell>
          <cell r="E55">
            <v>10.399999999999999</v>
          </cell>
          <cell r="N55">
            <v>157.33600000000001</v>
          </cell>
          <cell r="O55">
            <v>140</v>
          </cell>
          <cell r="P55">
            <v>-17.336000000000013</v>
          </cell>
          <cell r="Q55">
            <v>9035.0240000000013</v>
          </cell>
          <cell r="R55">
            <v>8493</v>
          </cell>
          <cell r="S55">
            <v>-542.02400000000125</v>
          </cell>
          <cell r="T55">
            <v>0</v>
          </cell>
          <cell r="U55">
            <v>0</v>
          </cell>
          <cell r="V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2239.04</v>
          </cell>
          <cell r="AE55">
            <v>996.67200000000003</v>
          </cell>
          <cell r="AF55">
            <v>1242.3679999999999</v>
          </cell>
          <cell r="AG55">
            <v>809</v>
          </cell>
          <cell r="AH55">
            <v>810</v>
          </cell>
          <cell r="AI55">
            <v>1225</v>
          </cell>
          <cell r="AJ55">
            <v>-1430.04</v>
          </cell>
          <cell r="AK55">
            <v>69776</v>
          </cell>
          <cell r="AL55">
            <v>24610.574995654941</v>
          </cell>
          <cell r="AM55">
            <v>45165.425004345059</v>
          </cell>
          <cell r="AN55">
            <v>0</v>
          </cell>
          <cell r="AO55">
            <v>45165</v>
          </cell>
          <cell r="AP55">
            <v>10205.432000000003</v>
          </cell>
          <cell r="AQ55">
            <v>163.33600000000001</v>
          </cell>
          <cell r="AR55">
            <v>10042.096000000003</v>
          </cell>
          <cell r="AS55">
            <v>9442</v>
          </cell>
          <cell r="AT55">
            <v>-763.43200000000252</v>
          </cell>
          <cell r="AU55">
            <v>0</v>
          </cell>
          <cell r="AV55">
            <v>3072</v>
          </cell>
          <cell r="AW55">
            <v>163.33600000000001</v>
          </cell>
          <cell r="AX55">
            <v>6970.0960000000032</v>
          </cell>
        </row>
        <row r="56">
          <cell r="C56">
            <v>911.18181818181813</v>
          </cell>
          <cell r="D56">
            <v>310</v>
          </cell>
          <cell r="E56">
            <v>601.18181818181813</v>
          </cell>
          <cell r="N56">
            <v>1568.2727272727273</v>
          </cell>
          <cell r="O56">
            <v>1303</v>
          </cell>
          <cell r="P56">
            <v>-265.27272727272725</v>
          </cell>
          <cell r="Q56">
            <v>3026</v>
          </cell>
          <cell r="R56">
            <v>2369</v>
          </cell>
          <cell r="S56">
            <v>-657</v>
          </cell>
          <cell r="T56">
            <v>966.72727272727275</v>
          </cell>
          <cell r="U56">
            <v>384</v>
          </cell>
          <cell r="V56">
            <v>582.72727272727275</v>
          </cell>
          <cell r="W56">
            <v>745</v>
          </cell>
          <cell r="X56">
            <v>-221.72727272727275</v>
          </cell>
          <cell r="Y56">
            <v>825.72727272727275</v>
          </cell>
          <cell r="Z56">
            <v>308</v>
          </cell>
          <cell r="AA56">
            <v>517.72727272727275</v>
          </cell>
          <cell r="AB56">
            <v>662</v>
          </cell>
          <cell r="AC56">
            <v>-163.72727272727275</v>
          </cell>
          <cell r="AD56">
            <v>3267.5454545454545</v>
          </cell>
          <cell r="AE56">
            <v>2998.5454545454545</v>
          </cell>
          <cell r="AF56">
            <v>269</v>
          </cell>
          <cell r="AG56">
            <v>2563</v>
          </cell>
          <cell r="AH56">
            <v>1747</v>
          </cell>
          <cell r="AI56">
            <v>306</v>
          </cell>
          <cell r="AJ56">
            <v>-704.5454545454545</v>
          </cell>
          <cell r="AK56">
            <v>69776</v>
          </cell>
          <cell r="AL56">
            <v>24610.574995654941</v>
          </cell>
          <cell r="AM56">
            <v>45165.425004345059</v>
          </cell>
          <cell r="AN56">
            <v>0</v>
          </cell>
          <cell r="AO56">
            <v>45165</v>
          </cell>
          <cell r="AP56">
            <v>11067.454545454546</v>
          </cell>
          <cell r="AQ56">
            <v>3079.090909090909</v>
          </cell>
          <cell r="AR56">
            <v>7988.3636363636369</v>
          </cell>
          <cell r="AS56">
            <v>6826</v>
          </cell>
          <cell r="AT56">
            <v>-4241.454545454546</v>
          </cell>
          <cell r="AU56">
            <v>692</v>
          </cell>
          <cell r="AV56">
            <v>2129</v>
          </cell>
          <cell r="AW56">
            <v>2387.090909090909</v>
          </cell>
          <cell r="AX56">
            <v>5859.3636363636369</v>
          </cell>
        </row>
        <row r="57">
          <cell r="C57">
            <v>49</v>
          </cell>
          <cell r="D57">
            <v>16</v>
          </cell>
          <cell r="E57">
            <v>33</v>
          </cell>
          <cell r="N57">
            <v>86</v>
          </cell>
          <cell r="O57">
            <v>70</v>
          </cell>
          <cell r="P57">
            <v>-16</v>
          </cell>
          <cell r="Q57">
            <v>166</v>
          </cell>
          <cell r="R57">
            <v>129</v>
          </cell>
          <cell r="S57">
            <v>-37</v>
          </cell>
          <cell r="T57">
            <v>53</v>
          </cell>
          <cell r="U57">
            <v>22</v>
          </cell>
          <cell r="V57">
            <v>31</v>
          </cell>
          <cell r="W57">
            <v>39</v>
          </cell>
          <cell r="X57">
            <v>-14</v>
          </cell>
          <cell r="Y57">
            <v>45</v>
          </cell>
          <cell r="Z57">
            <v>17</v>
          </cell>
          <cell r="AA57">
            <v>28</v>
          </cell>
          <cell r="AB57">
            <v>35</v>
          </cell>
          <cell r="AC57">
            <v>-10</v>
          </cell>
          <cell r="AD57">
            <v>180</v>
          </cell>
          <cell r="AE57">
            <v>165</v>
          </cell>
          <cell r="AF57">
            <v>15</v>
          </cell>
          <cell r="AG57">
            <v>136</v>
          </cell>
          <cell r="AH57">
            <v>96</v>
          </cell>
          <cell r="AI57">
            <v>18</v>
          </cell>
          <cell r="AJ57">
            <v>-44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607</v>
          </cell>
          <cell r="AQ57">
            <v>169</v>
          </cell>
          <cell r="AR57">
            <v>438</v>
          </cell>
          <cell r="AS57">
            <v>369</v>
          </cell>
          <cell r="AT57">
            <v>-238</v>
          </cell>
          <cell r="AU57">
            <v>39</v>
          </cell>
          <cell r="AV57">
            <v>88</v>
          </cell>
          <cell r="AW57">
            <v>130</v>
          </cell>
          <cell r="AX57">
            <v>350</v>
          </cell>
        </row>
        <row r="58">
          <cell r="C58">
            <v>289</v>
          </cell>
          <cell r="D58">
            <v>117</v>
          </cell>
          <cell r="E58">
            <v>172</v>
          </cell>
          <cell r="N58">
            <v>503</v>
          </cell>
          <cell r="O58">
            <v>417</v>
          </cell>
          <cell r="P58">
            <v>-86</v>
          </cell>
          <cell r="Q58">
            <v>968</v>
          </cell>
          <cell r="R58">
            <v>610</v>
          </cell>
          <cell r="S58">
            <v>-358</v>
          </cell>
          <cell r="T58">
            <v>309</v>
          </cell>
          <cell r="U58">
            <v>123</v>
          </cell>
          <cell r="V58">
            <v>186</v>
          </cell>
          <cell r="W58">
            <v>229</v>
          </cell>
          <cell r="X58">
            <v>-80</v>
          </cell>
          <cell r="Y58">
            <v>264</v>
          </cell>
          <cell r="Z58">
            <v>99</v>
          </cell>
          <cell r="AA58">
            <v>165</v>
          </cell>
          <cell r="AB58">
            <v>205</v>
          </cell>
          <cell r="AC58">
            <v>-59</v>
          </cell>
          <cell r="AD58">
            <v>1046</v>
          </cell>
          <cell r="AE58">
            <v>960</v>
          </cell>
          <cell r="AF58">
            <v>86</v>
          </cell>
          <cell r="AG58">
            <v>793</v>
          </cell>
          <cell r="AH58">
            <v>559</v>
          </cell>
          <cell r="AI58">
            <v>103</v>
          </cell>
          <cell r="AJ58">
            <v>-253</v>
          </cell>
          <cell r="AK58">
            <v>3653.9</v>
          </cell>
          <cell r="AL58">
            <v>92</v>
          </cell>
          <cell r="AM58">
            <v>3561.9</v>
          </cell>
          <cell r="AN58">
            <v>0</v>
          </cell>
          <cell r="AO58">
            <v>1073</v>
          </cell>
          <cell r="AP58">
            <v>3540</v>
          </cell>
          <cell r="AQ58">
            <v>1003</v>
          </cell>
          <cell r="AR58">
            <v>2537</v>
          </cell>
          <cell r="AS58">
            <v>2021</v>
          </cell>
          <cell r="AT58">
            <v>-1519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</row>
        <row r="59">
          <cell r="C59">
            <v>0</v>
          </cell>
          <cell r="D59">
            <v>0</v>
          </cell>
          <cell r="E59">
            <v>0</v>
          </cell>
          <cell r="N59">
            <v>0</v>
          </cell>
          <cell r="P59">
            <v>0</v>
          </cell>
          <cell r="Q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844</v>
          </cell>
          <cell r="AH59">
            <v>115</v>
          </cell>
          <cell r="AI59">
            <v>0</v>
          </cell>
          <cell r="AJ59">
            <v>0</v>
          </cell>
          <cell r="AK59">
            <v>3573.090909090909</v>
          </cell>
          <cell r="AL59">
            <v>992.13269689737467</v>
          </cell>
          <cell r="AM59">
            <v>2580.9582121935346</v>
          </cell>
          <cell r="AN59" t="e">
            <v>#REF!</v>
          </cell>
          <cell r="AO59">
            <v>671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</row>
        <row r="60">
          <cell r="C60">
            <v>261.66666666666663</v>
          </cell>
          <cell r="D60">
            <v>85</v>
          </cell>
          <cell r="E60">
            <v>176.66666666666663</v>
          </cell>
          <cell r="N60">
            <v>1782</v>
          </cell>
          <cell r="O60">
            <v>1794</v>
          </cell>
          <cell r="P60">
            <v>12</v>
          </cell>
          <cell r="Q60">
            <v>4149</v>
          </cell>
          <cell r="R60">
            <v>3886</v>
          </cell>
          <cell r="S60">
            <v>-263</v>
          </cell>
          <cell r="T60">
            <v>2122</v>
          </cell>
          <cell r="U60">
            <v>823</v>
          </cell>
          <cell r="V60">
            <v>1299</v>
          </cell>
          <cell r="W60">
            <v>2064</v>
          </cell>
          <cell r="X60">
            <v>-58</v>
          </cell>
          <cell r="Y60">
            <v>2201</v>
          </cell>
          <cell r="Z60">
            <v>818</v>
          </cell>
          <cell r="AA60">
            <v>1383</v>
          </cell>
          <cell r="AB60">
            <v>2209</v>
          </cell>
          <cell r="AC60">
            <v>8</v>
          </cell>
          <cell r="AD60">
            <v>1725.6666666666667</v>
          </cell>
          <cell r="AE60">
            <v>1574.3333333333335</v>
          </cell>
          <cell r="AF60">
            <v>151.33333333333326</v>
          </cell>
          <cell r="AG60">
            <v>1641</v>
          </cell>
          <cell r="AH60">
            <v>1265</v>
          </cell>
          <cell r="AI60">
            <v>155</v>
          </cell>
          <cell r="AJ60">
            <v>-84.666666666666742</v>
          </cell>
          <cell r="AK60">
            <v>181</v>
          </cell>
          <cell r="AL60">
            <v>55</v>
          </cell>
          <cell r="AM60">
            <v>126</v>
          </cell>
          <cell r="AN60">
            <v>0</v>
          </cell>
          <cell r="AO60">
            <v>28</v>
          </cell>
          <cell r="AP60">
            <v>12066</v>
          </cell>
          <cell r="AQ60">
            <v>3536</v>
          </cell>
          <cell r="AR60">
            <v>8530</v>
          </cell>
          <cell r="AS60">
            <v>11218</v>
          </cell>
          <cell r="AT60">
            <v>-848</v>
          </cell>
          <cell r="AU60">
            <v>1641</v>
          </cell>
          <cell r="AV60">
            <v>4093</v>
          </cell>
          <cell r="AW60">
            <v>1895</v>
          </cell>
          <cell r="AX60">
            <v>4437</v>
          </cell>
        </row>
        <row r="61">
          <cell r="C61">
            <v>0</v>
          </cell>
          <cell r="D61">
            <v>0</v>
          </cell>
          <cell r="E61">
            <v>0</v>
          </cell>
          <cell r="N61">
            <v>0</v>
          </cell>
          <cell r="P61">
            <v>0</v>
          </cell>
          <cell r="Q61">
            <v>0</v>
          </cell>
          <cell r="S61">
            <v>0</v>
          </cell>
          <cell r="T61">
            <v>0</v>
          </cell>
          <cell r="U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126</v>
          </cell>
          <cell r="AI61">
            <v>0</v>
          </cell>
          <cell r="AJ61">
            <v>0</v>
          </cell>
          <cell r="AK61">
            <v>1053</v>
          </cell>
          <cell r="AL61">
            <v>317</v>
          </cell>
          <cell r="AM61">
            <v>736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126</v>
          </cell>
          <cell r="AT61">
            <v>126</v>
          </cell>
        </row>
        <row r="62">
          <cell r="C62">
            <v>242</v>
          </cell>
          <cell r="D62">
            <v>76</v>
          </cell>
          <cell r="E62">
            <v>166</v>
          </cell>
          <cell r="N62">
            <v>1614.15</v>
          </cell>
          <cell r="P62">
            <v>-1614.15</v>
          </cell>
          <cell r="Q62">
            <v>2962.8939999999998</v>
          </cell>
          <cell r="S62">
            <v>-2962.8939999999998</v>
          </cell>
          <cell r="T62">
            <v>176.47000000000003</v>
          </cell>
          <cell r="U62">
            <v>53</v>
          </cell>
          <cell r="X62">
            <v>-176.47000000000003</v>
          </cell>
          <cell r="Y62">
            <v>225.76000000000002</v>
          </cell>
          <cell r="Z62">
            <v>28</v>
          </cell>
          <cell r="AA62">
            <v>197.76000000000002</v>
          </cell>
          <cell r="AC62">
            <v>-225.76000000000002</v>
          </cell>
          <cell r="AD62">
            <v>1009.45</v>
          </cell>
          <cell r="AE62">
            <v>932.45</v>
          </cell>
          <cell r="AF62">
            <v>77</v>
          </cell>
          <cell r="AH62">
            <v>0</v>
          </cell>
          <cell r="AI62">
            <v>0</v>
          </cell>
          <cell r="AJ62">
            <v>-1009.45</v>
          </cell>
          <cell r="AK62">
            <v>0</v>
          </cell>
          <cell r="AN62">
            <v>0</v>
          </cell>
          <cell r="AP62">
            <v>6166.7240000000002</v>
          </cell>
          <cell r="AQ62">
            <v>1784.15</v>
          </cell>
          <cell r="AR62">
            <v>4382.5740000000005</v>
          </cell>
          <cell r="AS62">
            <v>0</v>
          </cell>
          <cell r="AT62">
            <v>-6166.7240000000002</v>
          </cell>
          <cell r="AV62">
            <v>1013</v>
          </cell>
        </row>
        <row r="63">
          <cell r="C63">
            <v>0</v>
          </cell>
          <cell r="D63">
            <v>0</v>
          </cell>
          <cell r="E63">
            <v>0</v>
          </cell>
          <cell r="N63">
            <v>0</v>
          </cell>
          <cell r="P63">
            <v>0</v>
          </cell>
          <cell r="Q63">
            <v>0</v>
          </cell>
          <cell r="S63">
            <v>0</v>
          </cell>
          <cell r="T63">
            <v>0</v>
          </cell>
          <cell r="U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538</v>
          </cell>
          <cell r="AH63">
            <v>15</v>
          </cell>
          <cell r="AI63">
            <v>0</v>
          </cell>
          <cell r="AJ63">
            <v>0</v>
          </cell>
          <cell r="AK63">
            <v>3865.3333333333335</v>
          </cell>
          <cell r="AL63">
            <v>1049</v>
          </cell>
          <cell r="AM63">
            <v>2816.3333333333335</v>
          </cell>
          <cell r="AN63">
            <v>431</v>
          </cell>
          <cell r="AO63">
            <v>1358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  <cell r="AV63">
            <v>0</v>
          </cell>
        </row>
        <row r="64">
          <cell r="C64">
            <v>19.333333333333329</v>
          </cell>
          <cell r="D64">
            <v>9</v>
          </cell>
          <cell r="E64">
            <v>10.333333333333329</v>
          </cell>
          <cell r="N64">
            <v>167.84999999999991</v>
          </cell>
          <cell r="P64">
            <v>-167.84999999999991</v>
          </cell>
          <cell r="Q64">
            <v>1186.1060000000002</v>
          </cell>
          <cell r="S64">
            <v>-1186.1060000000002</v>
          </cell>
          <cell r="T64">
            <v>1945.53</v>
          </cell>
          <cell r="U64">
            <v>770</v>
          </cell>
          <cell r="X64">
            <v>-1945.53</v>
          </cell>
          <cell r="Y64">
            <v>1975.24</v>
          </cell>
          <cell r="Z64">
            <v>790</v>
          </cell>
          <cell r="AA64">
            <v>1185.24</v>
          </cell>
          <cell r="AC64">
            <v>-1975.24</v>
          </cell>
          <cell r="AD64">
            <v>716.2166666666667</v>
          </cell>
          <cell r="AE64">
            <v>641.88333333333344</v>
          </cell>
          <cell r="AF64">
            <v>74.333333333333258</v>
          </cell>
          <cell r="AG64">
            <v>1641</v>
          </cell>
          <cell r="AH64">
            <v>1139</v>
          </cell>
          <cell r="AI64">
            <v>155</v>
          </cell>
          <cell r="AJ64">
            <v>924.7833333333333</v>
          </cell>
          <cell r="AK64">
            <v>0</v>
          </cell>
          <cell r="AN64">
            <v>43</v>
          </cell>
          <cell r="AO64">
            <v>136</v>
          </cell>
          <cell r="AP64">
            <v>5942.9426666666668</v>
          </cell>
          <cell r="AQ64">
            <v>146</v>
          </cell>
          <cell r="AR64">
            <v>200</v>
          </cell>
          <cell r="AS64">
            <v>1139</v>
          </cell>
          <cell r="AT64">
            <v>-4803.9426666666668</v>
          </cell>
        </row>
        <row r="65">
          <cell r="C65">
            <v>230.24200000000002</v>
          </cell>
          <cell r="D65">
            <v>63</v>
          </cell>
          <cell r="E65">
            <v>167.24200000000002</v>
          </cell>
          <cell r="N65">
            <v>1295.5</v>
          </cell>
          <cell r="O65">
            <v>1295</v>
          </cell>
          <cell r="P65">
            <v>-0.5</v>
          </cell>
          <cell r="Q65">
            <v>2567.7454545454548</v>
          </cell>
          <cell r="R65">
            <v>2254</v>
          </cell>
          <cell r="S65">
            <v>-313.74545454545478</v>
          </cell>
          <cell r="T65">
            <v>1558.3090909090909</v>
          </cell>
          <cell r="U65">
            <v>591</v>
          </cell>
          <cell r="V65">
            <v>967.30909090909086</v>
          </cell>
          <cell r="W65">
            <v>1557</v>
          </cell>
          <cell r="X65">
            <v>-1.3090909090908553</v>
          </cell>
          <cell r="Y65">
            <v>1196.7</v>
          </cell>
          <cell r="Z65">
            <v>400</v>
          </cell>
          <cell r="AA65">
            <v>796.7</v>
          </cell>
          <cell r="AB65">
            <v>1201</v>
          </cell>
          <cell r="AC65">
            <v>4.2999999999999545</v>
          </cell>
          <cell r="AD65">
            <v>1791.7636363636364</v>
          </cell>
          <cell r="AE65">
            <v>1791.7636363636364</v>
          </cell>
          <cell r="AF65">
            <v>0</v>
          </cell>
          <cell r="AG65">
            <v>1946</v>
          </cell>
          <cell r="AH65">
            <v>938</v>
          </cell>
          <cell r="AI65">
            <v>0</v>
          </cell>
          <cell r="AJ65">
            <v>154.23636363636365</v>
          </cell>
          <cell r="AK65">
            <v>3783.2</v>
          </cell>
          <cell r="AL65">
            <v>308</v>
          </cell>
          <cell r="AM65">
            <v>3475.2</v>
          </cell>
          <cell r="AN65">
            <v>-204</v>
          </cell>
          <cell r="AO65">
            <v>799</v>
          </cell>
          <cell r="AP65">
            <v>8646.2601818181811</v>
          </cell>
          <cell r="AQ65">
            <v>2319.5</v>
          </cell>
          <cell r="AR65">
            <v>6326.7601818181811</v>
          </cell>
          <cell r="AS65">
            <v>7245</v>
          </cell>
          <cell r="AT65">
            <v>-1401.2601818181811</v>
          </cell>
          <cell r="AU65">
            <v>991</v>
          </cell>
          <cell r="AV65">
            <v>2637</v>
          </cell>
          <cell r="AW65">
            <v>1328.5</v>
          </cell>
          <cell r="AX65">
            <v>3689.7601818181811</v>
          </cell>
        </row>
        <row r="66">
          <cell r="C66">
            <v>0</v>
          </cell>
          <cell r="D66">
            <v>0</v>
          </cell>
          <cell r="E66">
            <v>0</v>
          </cell>
          <cell r="N66">
            <v>156</v>
          </cell>
          <cell r="O66">
            <v>198</v>
          </cell>
          <cell r="P66">
            <v>42</v>
          </cell>
          <cell r="Q66">
            <v>927.72727272727275</v>
          </cell>
          <cell r="R66">
            <v>1097</v>
          </cell>
          <cell r="S66">
            <v>169.27272727272725</v>
          </cell>
          <cell r="T66">
            <v>592</v>
          </cell>
          <cell r="U66">
            <v>231</v>
          </cell>
          <cell r="V66">
            <v>361</v>
          </cell>
          <cell r="W66">
            <v>608</v>
          </cell>
          <cell r="X66">
            <v>16</v>
          </cell>
          <cell r="Y66">
            <v>435</v>
          </cell>
          <cell r="Z66">
            <v>162</v>
          </cell>
          <cell r="AA66">
            <v>273</v>
          </cell>
          <cell r="AB66">
            <v>435</v>
          </cell>
          <cell r="AC66">
            <v>0</v>
          </cell>
          <cell r="AD66">
            <v>261.09090909090912</v>
          </cell>
          <cell r="AE66">
            <v>261.09090909090912</v>
          </cell>
          <cell r="AF66">
            <v>0</v>
          </cell>
          <cell r="AG66">
            <v>318</v>
          </cell>
          <cell r="AH66">
            <v>237</v>
          </cell>
          <cell r="AI66">
            <v>0</v>
          </cell>
          <cell r="AJ66">
            <v>56.909090909090878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P66">
            <v>2371.818181818182</v>
          </cell>
          <cell r="AQ66">
            <v>549</v>
          </cell>
          <cell r="AR66">
            <v>1822.818181818182</v>
          </cell>
          <cell r="AS66">
            <v>2575</v>
          </cell>
          <cell r="AT66">
            <v>203.18181818181802</v>
          </cell>
        </row>
        <row r="67">
          <cell r="C67">
            <v>0</v>
          </cell>
          <cell r="D67">
            <v>0</v>
          </cell>
          <cell r="E67">
            <v>0</v>
          </cell>
          <cell r="N67">
            <v>9</v>
          </cell>
          <cell r="O67">
            <v>11</v>
          </cell>
          <cell r="P67">
            <v>2</v>
          </cell>
          <cell r="Q67">
            <v>51</v>
          </cell>
          <cell r="R67">
            <v>60</v>
          </cell>
          <cell r="S67">
            <v>9</v>
          </cell>
          <cell r="T67">
            <v>33</v>
          </cell>
          <cell r="U67">
            <v>13</v>
          </cell>
          <cell r="V67">
            <v>20</v>
          </cell>
          <cell r="W67">
            <v>33</v>
          </cell>
          <cell r="X67">
            <v>0</v>
          </cell>
          <cell r="Y67">
            <v>24</v>
          </cell>
          <cell r="Z67">
            <v>9</v>
          </cell>
          <cell r="AA67">
            <v>15</v>
          </cell>
          <cell r="AB67">
            <v>24</v>
          </cell>
          <cell r="AC67">
            <v>0</v>
          </cell>
          <cell r="AD67">
            <v>15</v>
          </cell>
          <cell r="AE67">
            <v>15</v>
          </cell>
          <cell r="AF67">
            <v>0</v>
          </cell>
          <cell r="AG67">
            <v>17</v>
          </cell>
          <cell r="AH67">
            <v>12</v>
          </cell>
          <cell r="AI67">
            <v>0</v>
          </cell>
          <cell r="AJ67">
            <v>2</v>
          </cell>
          <cell r="AK67">
            <v>81.800000000000011</v>
          </cell>
          <cell r="AN67">
            <v>388</v>
          </cell>
          <cell r="AO67">
            <v>423</v>
          </cell>
          <cell r="AP67">
            <v>132</v>
          </cell>
          <cell r="AQ67">
            <v>31</v>
          </cell>
          <cell r="AR67">
            <v>101</v>
          </cell>
          <cell r="AS67">
            <v>140</v>
          </cell>
          <cell r="AT67">
            <v>8</v>
          </cell>
        </row>
        <row r="68">
          <cell r="C68">
            <v>0</v>
          </cell>
          <cell r="D68">
            <v>0</v>
          </cell>
          <cell r="E68">
            <v>0</v>
          </cell>
          <cell r="N68">
            <v>50</v>
          </cell>
          <cell r="O68">
            <v>63</v>
          </cell>
          <cell r="P68">
            <v>13</v>
          </cell>
          <cell r="Q68">
            <v>297</v>
          </cell>
          <cell r="R68">
            <v>330</v>
          </cell>
          <cell r="S68">
            <v>33</v>
          </cell>
          <cell r="T68">
            <v>189</v>
          </cell>
          <cell r="U68">
            <v>73</v>
          </cell>
          <cell r="V68">
            <v>116</v>
          </cell>
          <cell r="W68">
            <v>190</v>
          </cell>
          <cell r="X68">
            <v>1</v>
          </cell>
          <cell r="Y68">
            <v>139</v>
          </cell>
          <cell r="Z68">
            <v>52</v>
          </cell>
          <cell r="AA68">
            <v>87</v>
          </cell>
          <cell r="AB68">
            <v>137</v>
          </cell>
          <cell r="AC68">
            <v>-2</v>
          </cell>
          <cell r="AD68">
            <v>83</v>
          </cell>
          <cell r="AE68">
            <v>83</v>
          </cell>
          <cell r="AF68">
            <v>0</v>
          </cell>
          <cell r="AG68">
            <v>102</v>
          </cell>
          <cell r="AH68">
            <v>16</v>
          </cell>
          <cell r="AI68">
            <v>0</v>
          </cell>
          <cell r="AJ68">
            <v>19</v>
          </cell>
          <cell r="AK68">
            <v>2665</v>
          </cell>
          <cell r="AL68">
            <v>724</v>
          </cell>
          <cell r="AM68">
            <v>1941</v>
          </cell>
          <cell r="AN68">
            <v>345</v>
          </cell>
          <cell r="AO68">
            <v>1039</v>
          </cell>
          <cell r="AP68">
            <v>758</v>
          </cell>
          <cell r="AQ68">
            <v>175</v>
          </cell>
          <cell r="AR68">
            <v>583</v>
          </cell>
          <cell r="AS68">
            <v>620</v>
          </cell>
          <cell r="AT68">
            <v>-138</v>
          </cell>
        </row>
        <row r="69">
          <cell r="C69">
            <v>0</v>
          </cell>
          <cell r="D69">
            <v>0</v>
          </cell>
          <cell r="E69">
            <v>0</v>
          </cell>
          <cell r="N69">
            <v>0</v>
          </cell>
          <cell r="P69">
            <v>0</v>
          </cell>
          <cell r="Q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88</v>
          </cell>
          <cell r="AH69">
            <v>0</v>
          </cell>
          <cell r="AI69">
            <v>0</v>
          </cell>
          <cell r="AJ69">
            <v>0</v>
          </cell>
          <cell r="AK69">
            <v>781.90909090909099</v>
          </cell>
          <cell r="AL69">
            <v>161</v>
          </cell>
          <cell r="AM69">
            <v>620.90909090909099</v>
          </cell>
          <cell r="AN69">
            <v>868.86363636363626</v>
          </cell>
          <cell r="AP69">
            <v>0</v>
          </cell>
          <cell r="AQ69">
            <v>0</v>
          </cell>
          <cell r="AR69">
            <v>0</v>
          </cell>
          <cell r="AS69">
            <v>0</v>
          </cell>
          <cell r="AT69">
            <v>0</v>
          </cell>
        </row>
        <row r="70">
          <cell r="C70" t="e">
            <v>#REF!</v>
          </cell>
          <cell r="D70" t="e">
            <v>#REF!</v>
          </cell>
          <cell r="E70" t="e">
            <v>#REF!</v>
          </cell>
          <cell r="N70">
            <v>1182.5</v>
          </cell>
          <cell r="P70">
            <v>-1182.5</v>
          </cell>
          <cell r="Q70" t="e">
            <v>#REF!</v>
          </cell>
          <cell r="S70" t="e">
            <v>#REF!</v>
          </cell>
          <cell r="T70">
            <v>897.27272727272725</v>
          </cell>
          <cell r="U70">
            <v>386</v>
          </cell>
          <cell r="V70">
            <v>511.27272727272725</v>
          </cell>
          <cell r="X70">
            <v>-897.27272727272725</v>
          </cell>
          <cell r="Y70">
            <v>713.9</v>
          </cell>
          <cell r="Z70">
            <v>283</v>
          </cell>
          <cell r="AA70">
            <v>430.9</v>
          </cell>
          <cell r="AC70">
            <v>-713.9</v>
          </cell>
          <cell r="AD70">
            <v>1285.7636363636364</v>
          </cell>
          <cell r="AE70">
            <v>1285.7636363636364</v>
          </cell>
          <cell r="AF70">
            <v>0</v>
          </cell>
          <cell r="AG70">
            <v>5</v>
          </cell>
          <cell r="AH70">
            <v>0</v>
          </cell>
          <cell r="AI70">
            <v>0</v>
          </cell>
          <cell r="AJ70">
            <v>-1285.7636363636364</v>
          </cell>
          <cell r="AK70">
            <v>44</v>
          </cell>
          <cell r="AL70">
            <v>9</v>
          </cell>
          <cell r="AM70">
            <v>35</v>
          </cell>
          <cell r="AN70">
            <v>48</v>
          </cell>
          <cell r="AP70" t="e">
            <v>#REF!</v>
          </cell>
          <cell r="AQ70" t="e">
            <v>#REF!</v>
          </cell>
          <cell r="AS70">
            <v>0</v>
          </cell>
          <cell r="AT70" t="e">
            <v>#REF!</v>
          </cell>
        </row>
        <row r="71">
          <cell r="C71" t="e">
            <v>#REF!</v>
          </cell>
          <cell r="D71" t="e">
            <v>#REF!</v>
          </cell>
          <cell r="E71" t="e">
            <v>#REF!</v>
          </cell>
          <cell r="N71">
            <v>0</v>
          </cell>
          <cell r="P71">
            <v>0</v>
          </cell>
          <cell r="Q71" t="e">
            <v>#REF!</v>
          </cell>
          <cell r="S71" t="e">
            <v>#REF!</v>
          </cell>
          <cell r="T71">
            <v>0</v>
          </cell>
          <cell r="U71">
            <v>0</v>
          </cell>
          <cell r="V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28</v>
          </cell>
          <cell r="AH71">
            <v>0</v>
          </cell>
          <cell r="AI71">
            <v>0</v>
          </cell>
          <cell r="AJ71">
            <v>0</v>
          </cell>
          <cell r="AK71">
            <v>251</v>
          </cell>
          <cell r="AL71">
            <v>51</v>
          </cell>
          <cell r="AM71">
            <v>200</v>
          </cell>
          <cell r="AN71">
            <v>278</v>
          </cell>
          <cell r="AP71" t="e">
            <v>#REF!</v>
          </cell>
          <cell r="AQ71" t="e">
            <v>#REF!</v>
          </cell>
          <cell r="AS71">
            <v>0</v>
          </cell>
          <cell r="AT71" t="e">
            <v>#REF!</v>
          </cell>
        </row>
        <row r="72">
          <cell r="C72">
            <v>3979.0626666666672</v>
          </cell>
          <cell r="D72">
            <v>1252</v>
          </cell>
          <cell r="E72">
            <v>2727.0626666666672</v>
          </cell>
          <cell r="N72">
            <v>189.52</v>
          </cell>
          <cell r="O72">
            <v>227</v>
          </cell>
          <cell r="P72">
            <v>37.47999999999999</v>
          </cell>
          <cell r="Q72">
            <v>483.76</v>
          </cell>
          <cell r="R72">
            <v>403</v>
          </cell>
          <cell r="S72">
            <v>-80.759999999999991</v>
          </cell>
          <cell r="T72">
            <v>221.00800000000004</v>
          </cell>
          <cell r="U72">
            <v>84</v>
          </cell>
          <cell r="V72">
            <v>137.00800000000004</v>
          </cell>
          <cell r="W72">
            <v>175</v>
          </cell>
          <cell r="X72">
            <v>-46.008000000000038</v>
          </cell>
          <cell r="Y72">
            <v>192.512</v>
          </cell>
          <cell r="Z72">
            <v>72</v>
          </cell>
          <cell r="AA72">
            <v>120.512</v>
          </cell>
          <cell r="AB72">
            <v>94</v>
          </cell>
          <cell r="AC72">
            <v>-98.512</v>
          </cell>
          <cell r="AD72">
            <v>423.85066666666671</v>
          </cell>
          <cell r="AE72">
            <v>380.04</v>
          </cell>
          <cell r="AF72">
            <v>43.810666666666691</v>
          </cell>
          <cell r="AG72">
            <v>379</v>
          </cell>
          <cell r="AH72">
            <v>173</v>
          </cell>
          <cell r="AI72">
            <v>35</v>
          </cell>
          <cell r="AJ72">
            <v>-44.850666666666712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P72">
            <v>6676.0333333333338</v>
          </cell>
          <cell r="AQ72" t="e">
            <v>#REF!</v>
          </cell>
          <cell r="AR72" t="e">
            <v>#REF!</v>
          </cell>
          <cell r="AS72">
            <v>181</v>
          </cell>
          <cell r="AT72">
            <v>-6495.0333333333338</v>
          </cell>
          <cell r="AU72">
            <v>156</v>
          </cell>
          <cell r="AV72">
            <v>422</v>
          </cell>
          <cell r="AW72">
            <v>2004.12</v>
          </cell>
          <cell r="AX72" t="e">
            <v>#REF!</v>
          </cell>
        </row>
        <row r="73">
          <cell r="C73">
            <v>228.66666666666669</v>
          </cell>
          <cell r="D73">
            <v>70</v>
          </cell>
          <cell r="E73">
            <v>158.66666666666669</v>
          </cell>
          <cell r="N73">
            <v>0</v>
          </cell>
          <cell r="P73">
            <v>0</v>
          </cell>
          <cell r="Q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J73">
            <v>0</v>
          </cell>
          <cell r="AK73">
            <v>353</v>
          </cell>
          <cell r="AL73">
            <v>353</v>
          </cell>
          <cell r="AM73">
            <v>0</v>
          </cell>
          <cell r="AN73">
            <v>3499</v>
          </cell>
          <cell r="AP73">
            <v>228.66666666666669</v>
          </cell>
          <cell r="AQ73">
            <v>70</v>
          </cell>
          <cell r="AR73">
            <v>158.66666666666669</v>
          </cell>
          <cell r="AS73">
            <v>0</v>
          </cell>
          <cell r="AT73">
            <v>-228.66666666666669</v>
          </cell>
          <cell r="AU73">
            <v>0</v>
          </cell>
          <cell r="AV73">
            <v>0</v>
          </cell>
          <cell r="AW73">
            <v>70</v>
          </cell>
          <cell r="AX73">
            <v>158.66666666666669</v>
          </cell>
        </row>
        <row r="74">
          <cell r="C74">
            <v>3750.3960000000002</v>
          </cell>
          <cell r="D74">
            <v>1182</v>
          </cell>
          <cell r="E74">
            <v>2568.3960000000002</v>
          </cell>
          <cell r="N74">
            <v>189.52</v>
          </cell>
          <cell r="P74">
            <v>-189.52</v>
          </cell>
          <cell r="Q74">
            <v>483.76</v>
          </cell>
          <cell r="S74">
            <v>-483.76</v>
          </cell>
          <cell r="T74">
            <v>221.00800000000004</v>
          </cell>
          <cell r="U74">
            <v>84</v>
          </cell>
          <cell r="V74">
            <v>137.00800000000004</v>
          </cell>
          <cell r="X74">
            <v>-221.00800000000004</v>
          </cell>
          <cell r="Y74">
            <v>192.512</v>
          </cell>
          <cell r="Z74">
            <v>72</v>
          </cell>
          <cell r="AA74">
            <v>120.512</v>
          </cell>
          <cell r="AC74">
            <v>-192.512</v>
          </cell>
          <cell r="AD74">
            <v>423.85066666666671</v>
          </cell>
          <cell r="AE74">
            <v>380.04</v>
          </cell>
          <cell r="AF74">
            <v>43.810666666666691</v>
          </cell>
          <cell r="AG74">
            <v>379</v>
          </cell>
          <cell r="AH74">
            <v>173</v>
          </cell>
          <cell r="AI74">
            <v>35</v>
          </cell>
          <cell r="AJ74">
            <v>-44.850666666666712</v>
          </cell>
          <cell r="AK74">
            <v>0</v>
          </cell>
          <cell r="AL74">
            <v>0</v>
          </cell>
          <cell r="AM74">
            <v>0</v>
          </cell>
          <cell r="AN74">
            <v>0</v>
          </cell>
          <cell r="AP74">
            <v>6447.3666666666668</v>
          </cell>
          <cell r="AQ74">
            <v>2090.12</v>
          </cell>
          <cell r="AR74">
            <v>4357.2466666666669</v>
          </cell>
          <cell r="AS74">
            <v>181</v>
          </cell>
          <cell r="AT74">
            <v>-6266.3666666666668</v>
          </cell>
          <cell r="AU74">
            <v>156</v>
          </cell>
          <cell r="AV74">
            <v>422</v>
          </cell>
          <cell r="AW74">
            <v>1934.12</v>
          </cell>
          <cell r="AX74">
            <v>3935.2466666666669</v>
          </cell>
        </row>
        <row r="75">
          <cell r="C75">
            <v>1032.296</v>
          </cell>
          <cell r="D75">
            <v>299</v>
          </cell>
          <cell r="E75">
            <v>733.29600000000005</v>
          </cell>
          <cell r="N75">
            <v>117.32</v>
          </cell>
          <cell r="P75">
            <v>-117.32</v>
          </cell>
          <cell r="Q75">
            <v>304.76</v>
          </cell>
          <cell r="S75">
            <v>-304.76</v>
          </cell>
          <cell r="T75">
            <v>120.80800000000002</v>
          </cell>
          <cell r="U75">
            <v>46</v>
          </cell>
          <cell r="V75">
            <v>74.808000000000021</v>
          </cell>
          <cell r="X75">
            <v>-120.80800000000002</v>
          </cell>
          <cell r="Y75">
            <v>73.711999999999989</v>
          </cell>
          <cell r="Z75">
            <v>48</v>
          </cell>
          <cell r="AA75">
            <v>25.711999999999989</v>
          </cell>
          <cell r="AC75">
            <v>-73.711999999999989</v>
          </cell>
          <cell r="AD75">
            <v>284.25066666666669</v>
          </cell>
          <cell r="AE75">
            <v>260.28000000000003</v>
          </cell>
          <cell r="AF75">
            <v>23.970666666666659</v>
          </cell>
          <cell r="AG75">
            <v>186.2</v>
          </cell>
          <cell r="AH75">
            <v>38.800000000000011</v>
          </cell>
          <cell r="AI75">
            <v>633.66666666666663</v>
          </cell>
          <cell r="AJ75">
            <v>-284.25066666666669</v>
          </cell>
          <cell r="AK75">
            <v>3637.5333333333328</v>
          </cell>
          <cell r="AL75">
            <v>1134.6765314240254</v>
          </cell>
          <cell r="AM75">
            <v>2502.8568019093073</v>
          </cell>
          <cell r="AN75">
            <v>63</v>
          </cell>
          <cell r="AO75">
            <v>232</v>
          </cell>
          <cell r="AP75">
            <v>2309.1759999999999</v>
          </cell>
          <cell r="AQ75">
            <v>734.92000000000007</v>
          </cell>
          <cell r="AR75">
            <v>1574.2559999999999</v>
          </cell>
          <cell r="AS75">
            <v>0</v>
          </cell>
          <cell r="AT75">
            <v>-2309.1759999999999</v>
          </cell>
          <cell r="AX75">
            <v>1574.2559999999999</v>
          </cell>
        </row>
        <row r="76">
          <cell r="C76">
            <v>0</v>
          </cell>
          <cell r="D76">
            <v>0</v>
          </cell>
          <cell r="E76">
            <v>0</v>
          </cell>
          <cell r="N76">
            <v>0</v>
          </cell>
          <cell r="P76">
            <v>0</v>
          </cell>
          <cell r="Q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H76">
            <v>0</v>
          </cell>
          <cell r="AJ76">
            <v>0</v>
          </cell>
          <cell r="AK76">
            <v>105</v>
          </cell>
          <cell r="AL76">
            <v>29</v>
          </cell>
          <cell r="AM76">
            <v>76</v>
          </cell>
          <cell r="AN76">
            <v>0</v>
          </cell>
          <cell r="AO76">
            <v>0</v>
          </cell>
          <cell r="AP76">
            <v>658.33066666666662</v>
          </cell>
          <cell r="AQ76">
            <v>324</v>
          </cell>
          <cell r="AR76">
            <v>334.33066666666662</v>
          </cell>
          <cell r="AS76">
            <v>0</v>
          </cell>
          <cell r="AT76">
            <v>-658.33066666666662</v>
          </cell>
          <cell r="AX76">
            <v>334.33066666666662</v>
          </cell>
        </row>
        <row r="77">
          <cell r="C77">
            <v>1008.6</v>
          </cell>
          <cell r="D77">
            <v>323</v>
          </cell>
          <cell r="E77">
            <v>685.6</v>
          </cell>
          <cell r="N77">
            <v>34</v>
          </cell>
          <cell r="P77">
            <v>110</v>
          </cell>
          <cell r="Q77">
            <v>80.800000000000011</v>
          </cell>
          <cell r="S77">
            <v>282</v>
          </cell>
          <cell r="T77">
            <v>48.400000000000006</v>
          </cell>
          <cell r="U77">
            <v>8</v>
          </cell>
          <cell r="V77">
            <v>40.400000000000006</v>
          </cell>
          <cell r="X77">
            <v>115</v>
          </cell>
          <cell r="Y77">
            <v>37.200000000000003</v>
          </cell>
          <cell r="Z77">
            <v>10</v>
          </cell>
          <cell r="AA77">
            <v>27.200000000000003</v>
          </cell>
          <cell r="AC77">
            <v>84</v>
          </cell>
          <cell r="AD77">
            <v>58.6</v>
          </cell>
          <cell r="AE77">
            <v>54.76</v>
          </cell>
          <cell r="AF77">
            <v>3.8400000000000034</v>
          </cell>
          <cell r="AG77">
            <v>186.2</v>
          </cell>
          <cell r="AH77">
            <v>38.800000000000011</v>
          </cell>
          <cell r="AI77">
            <v>633.66666666666663</v>
          </cell>
          <cell r="AK77">
            <v>2898.8666666666663</v>
          </cell>
          <cell r="AL77">
            <v>1105.6765314240254</v>
          </cell>
          <cell r="AM77">
            <v>1793.190135242641</v>
          </cell>
          <cell r="AN77">
            <v>63</v>
          </cell>
          <cell r="AO77">
            <v>232</v>
          </cell>
          <cell r="AP77">
            <v>1042.6765314240254</v>
          </cell>
          <cell r="AQ77">
            <v>1561.190135242641</v>
          </cell>
          <cell r="AR77">
            <v>2951.1000000000004</v>
          </cell>
        </row>
        <row r="78">
          <cell r="C78">
            <v>1048.5</v>
          </cell>
          <cell r="D78">
            <v>363</v>
          </cell>
          <cell r="E78">
            <v>685.5</v>
          </cell>
          <cell r="N78">
            <v>38.200000000000003</v>
          </cell>
          <cell r="P78">
            <v>66</v>
          </cell>
          <cell r="Q78">
            <v>98.2</v>
          </cell>
          <cell r="S78">
            <v>177</v>
          </cell>
          <cell r="T78">
            <v>51.8</v>
          </cell>
          <cell r="U78">
            <v>14</v>
          </cell>
          <cell r="V78">
            <v>37.799999999999997</v>
          </cell>
          <cell r="X78">
            <v>56</v>
          </cell>
          <cell r="Y78">
            <v>81.599999999999994</v>
          </cell>
          <cell r="Z78">
            <v>14</v>
          </cell>
          <cell r="AA78">
            <v>67.599999999999994</v>
          </cell>
          <cell r="AC78">
            <v>43</v>
          </cell>
          <cell r="AD78">
            <v>81</v>
          </cell>
          <cell r="AE78">
            <v>65</v>
          </cell>
          <cell r="AF78">
            <v>16</v>
          </cell>
          <cell r="AG78">
            <v>149</v>
          </cell>
          <cell r="AH78">
            <v>14</v>
          </cell>
          <cell r="AK78">
            <v>1182</v>
          </cell>
          <cell r="AL78">
            <v>331</v>
          </cell>
          <cell r="AM78">
            <v>851</v>
          </cell>
          <cell r="AN78">
            <v>653.66666666666663</v>
          </cell>
          <cell r="AQ78">
            <v>851</v>
          </cell>
          <cell r="AR78">
            <v>653.66666666666663</v>
          </cell>
        </row>
        <row r="79">
          <cell r="C79">
            <v>306.39999999999998</v>
          </cell>
          <cell r="D79">
            <v>85</v>
          </cell>
          <cell r="E79">
            <v>221.39999999999998</v>
          </cell>
          <cell r="N79">
            <v>15.1</v>
          </cell>
          <cell r="P79">
            <v>-15.1</v>
          </cell>
          <cell r="Q79">
            <v>7.5</v>
          </cell>
          <cell r="S79">
            <v>-7.5</v>
          </cell>
          <cell r="U79">
            <v>1</v>
          </cell>
          <cell r="V79">
            <v>-1</v>
          </cell>
          <cell r="X79">
            <v>0</v>
          </cell>
          <cell r="Y79">
            <v>6.7</v>
          </cell>
          <cell r="Z79">
            <v>0</v>
          </cell>
          <cell r="AA79">
            <v>6.7</v>
          </cell>
          <cell r="AC79">
            <v>-6.7</v>
          </cell>
          <cell r="AD79">
            <v>38.799999999999997</v>
          </cell>
          <cell r="AE79">
            <v>34</v>
          </cell>
          <cell r="AF79">
            <v>4.7999999999999972</v>
          </cell>
          <cell r="AJ79">
            <v>-38.799999999999997</v>
          </cell>
          <cell r="AK79">
            <v>363.66666666666663</v>
          </cell>
          <cell r="AL79">
            <v>158</v>
          </cell>
          <cell r="AM79">
            <v>205.66666666666663</v>
          </cell>
          <cell r="AN79">
            <v>200</v>
          </cell>
          <cell r="AP79">
            <v>372.7</v>
          </cell>
          <cell r="AQ79">
            <v>104.1</v>
          </cell>
          <cell r="AR79">
            <v>200</v>
          </cell>
          <cell r="AS79">
            <v>0</v>
          </cell>
          <cell r="AT79">
            <v>-372.7</v>
          </cell>
        </row>
        <row r="80">
          <cell r="C80">
            <v>6661.9958181818183</v>
          </cell>
          <cell r="D80">
            <v>2178</v>
          </cell>
          <cell r="E80">
            <v>4483.9958181818183</v>
          </cell>
          <cell r="N80">
            <v>7036.2207272727283</v>
          </cell>
          <cell r="O80">
            <v>6571</v>
          </cell>
          <cell r="P80">
            <v>-465.22072727272825</v>
          </cell>
          <cell r="Q80">
            <v>77353.513454545449</v>
          </cell>
          <cell r="R80">
            <v>83057</v>
          </cell>
          <cell r="S80">
            <v>5703.4865454545507</v>
          </cell>
          <cell r="T80">
            <v>117852.27636363638</v>
          </cell>
          <cell r="U80">
            <v>69321.347560975613</v>
          </cell>
          <cell r="V80">
            <v>48530.928802660754</v>
          </cell>
          <cell r="W80">
            <v>101508</v>
          </cell>
          <cell r="X80">
            <v>-16344.276363636382</v>
          </cell>
          <cell r="Y80">
            <v>95810.307272727281</v>
          </cell>
          <cell r="Z80">
            <v>53742.750161952055</v>
          </cell>
          <cell r="AA80">
            <v>42067.557110775218</v>
          </cell>
          <cell r="AB80">
            <v>81399</v>
          </cell>
          <cell r="AC80">
            <v>-14411.307272727281</v>
          </cell>
          <cell r="AD80">
            <v>12118.565090909091</v>
          </cell>
          <cell r="AE80">
            <v>10080.754424242425</v>
          </cell>
          <cell r="AF80">
            <v>2037.8106666666665</v>
          </cell>
          <cell r="AG80">
            <v>9642</v>
          </cell>
          <cell r="AH80">
            <v>6481</v>
          </cell>
          <cell r="AI80">
            <v>2032</v>
          </cell>
          <cell r="AJ80">
            <v>-2476.5650909090909</v>
          </cell>
          <cell r="AK80">
            <v>615.20000000000005</v>
          </cell>
          <cell r="AL80">
            <v>0</v>
          </cell>
          <cell r="AM80">
            <v>436.5255369928401</v>
          </cell>
          <cell r="AN80" t="e">
            <v>#REF!</v>
          </cell>
          <cell r="AP80">
            <v>317284.31872727274</v>
          </cell>
          <cell r="AQ80" t="e">
            <v>#REF!</v>
          </cell>
          <cell r="AR80" t="e">
            <v>#REF!</v>
          </cell>
          <cell r="AS80">
            <v>278125</v>
          </cell>
          <cell r="AT80">
            <v>-39159.318727272737</v>
          </cell>
          <cell r="AU80">
            <v>122842.09772292766</v>
          </cell>
          <cell r="AV80">
            <v>151884</v>
          </cell>
          <cell r="AW80">
            <v>9876.6389090909088</v>
          </cell>
          <cell r="AX80" t="e">
            <v>#REF!</v>
          </cell>
        </row>
        <row r="81">
          <cell r="C81">
            <v>6433.3291515151514</v>
          </cell>
          <cell r="D81">
            <v>2108</v>
          </cell>
          <cell r="E81">
            <v>4325.3291515151514</v>
          </cell>
          <cell r="P81">
            <v>0</v>
          </cell>
          <cell r="S81">
            <v>0</v>
          </cell>
          <cell r="X81">
            <v>0</v>
          </cell>
          <cell r="Y81">
            <v>3</v>
          </cell>
          <cell r="Z81">
            <v>8</v>
          </cell>
          <cell r="AC81">
            <v>0</v>
          </cell>
          <cell r="AD81">
            <v>10</v>
          </cell>
          <cell r="AE81">
            <v>22</v>
          </cell>
          <cell r="AF81">
            <v>50</v>
          </cell>
          <cell r="AG81">
            <v>30</v>
          </cell>
          <cell r="AH81">
            <v>20</v>
          </cell>
          <cell r="AI81">
            <v>594.66666666666663</v>
          </cell>
          <cell r="AJ81">
            <v>0</v>
          </cell>
          <cell r="AK81">
            <v>1371.6666666666665</v>
          </cell>
          <cell r="AL81">
            <v>451.00206841686554</v>
          </cell>
          <cell r="AM81">
            <v>920.66459824980097</v>
          </cell>
          <cell r="AN81">
            <v>816.56666666666661</v>
          </cell>
          <cell r="AP81">
            <v>63316.318727272737</v>
          </cell>
          <cell r="AQ81" t="e">
            <v>#REF!</v>
          </cell>
          <cell r="AR81" t="e">
            <v>#REF!</v>
          </cell>
          <cell r="AS81">
            <v>0</v>
          </cell>
          <cell r="AT81">
            <v>-63316.318727272737</v>
          </cell>
          <cell r="AU81">
            <v>4989</v>
          </cell>
          <cell r="AV81">
            <v>15770</v>
          </cell>
          <cell r="AW81">
            <v>9875.6389090909088</v>
          </cell>
          <cell r="AX81" t="e">
            <v>#REF!</v>
          </cell>
        </row>
        <row r="82">
          <cell r="N82">
            <v>1724.2727272727273</v>
          </cell>
          <cell r="O82">
            <v>1501</v>
          </cell>
          <cell r="P82">
            <v>-223.27272727272725</v>
          </cell>
          <cell r="Q82">
            <v>3953.727272727273</v>
          </cell>
          <cell r="R82">
            <v>3466</v>
          </cell>
          <cell r="S82">
            <v>-487.72727272727298</v>
          </cell>
          <cell r="T82">
            <v>1558.7272727272727</v>
          </cell>
          <cell r="U82">
            <v>615</v>
          </cell>
          <cell r="V82">
            <v>943.72727272727275</v>
          </cell>
          <cell r="W82">
            <v>1353</v>
          </cell>
          <cell r="X82">
            <v>-205.72727272727275</v>
          </cell>
          <cell r="Y82">
            <v>1260.7272727272727</v>
          </cell>
          <cell r="Z82">
            <v>470</v>
          </cell>
          <cell r="AA82">
            <v>790.72727272727275</v>
          </cell>
          <cell r="AB82">
            <v>1097</v>
          </cell>
          <cell r="AC82">
            <v>-163.72727272727275</v>
          </cell>
          <cell r="AD82">
            <v>3528.6363636363635</v>
          </cell>
          <cell r="AE82">
            <v>3259.6363636363635</v>
          </cell>
          <cell r="AF82">
            <v>269</v>
          </cell>
          <cell r="AG82">
            <v>2881</v>
          </cell>
          <cell r="AH82">
            <v>1984</v>
          </cell>
          <cell r="AI82">
            <v>306</v>
          </cell>
          <cell r="AJ82">
            <v>-647.63636363636351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P82">
            <v>13439.272727272728</v>
          </cell>
          <cell r="AS82">
            <v>9401</v>
          </cell>
          <cell r="AT82">
            <v>-4038.2727272727279</v>
          </cell>
        </row>
        <row r="83">
          <cell r="C83">
            <v>11292</v>
          </cell>
          <cell r="D83">
            <v>11292</v>
          </cell>
          <cell r="E83">
            <v>0</v>
          </cell>
          <cell r="P83">
            <v>0</v>
          </cell>
          <cell r="S83">
            <v>0</v>
          </cell>
          <cell r="X83">
            <v>0</v>
          </cell>
          <cell r="Y83">
            <v>1</v>
          </cell>
          <cell r="Z83">
            <v>2.1</v>
          </cell>
          <cell r="AC83">
            <v>0</v>
          </cell>
          <cell r="AD83">
            <v>1</v>
          </cell>
          <cell r="AE83">
            <v>0.7</v>
          </cell>
          <cell r="AF83">
            <v>4.8</v>
          </cell>
          <cell r="AG83">
            <v>43</v>
          </cell>
          <cell r="AH83">
            <v>4.8</v>
          </cell>
          <cell r="AJ83">
            <v>0</v>
          </cell>
          <cell r="AK83">
            <v>35.800000000000004</v>
          </cell>
          <cell r="AL83">
            <v>6.1</v>
          </cell>
          <cell r="AM83">
            <v>29.700000000000003</v>
          </cell>
          <cell r="AN83">
            <v>0</v>
          </cell>
          <cell r="AP83">
            <v>11292</v>
          </cell>
          <cell r="AQ83">
            <v>11292</v>
          </cell>
          <cell r="AR83">
            <v>0</v>
          </cell>
          <cell r="AS83">
            <v>0</v>
          </cell>
          <cell r="AT83">
            <v>-11292</v>
          </cell>
          <cell r="AU83">
            <v>0</v>
          </cell>
          <cell r="AV83">
            <v>0</v>
          </cell>
          <cell r="AW83">
            <v>0</v>
          </cell>
          <cell r="AX83">
            <v>0</v>
          </cell>
        </row>
        <row r="84">
          <cell r="C84">
            <v>17953.995818181818</v>
          </cell>
          <cell r="D84">
            <v>13470</v>
          </cell>
          <cell r="E84">
            <v>4483.9958181818183</v>
          </cell>
          <cell r="N84">
            <v>7036.2207272727283</v>
          </cell>
          <cell r="O84">
            <v>6571</v>
          </cell>
          <cell r="P84">
            <v>-465.22072727272825</v>
          </cell>
          <cell r="Q84">
            <v>77353.513454545449</v>
          </cell>
          <cell r="R84">
            <v>83057</v>
          </cell>
          <cell r="S84">
            <v>5703.4865454545507</v>
          </cell>
          <cell r="T84">
            <v>117852.27636363638</v>
          </cell>
          <cell r="U84">
            <v>69321.347560975613</v>
          </cell>
          <cell r="V84">
            <v>48530.928802660754</v>
          </cell>
          <cell r="W84">
            <v>101508</v>
          </cell>
          <cell r="X84">
            <v>-16344.276363636382</v>
          </cell>
          <cell r="Y84">
            <v>95810.307272727281</v>
          </cell>
          <cell r="Z84">
            <v>53742.750161952055</v>
          </cell>
          <cell r="AA84">
            <v>42067.557110775218</v>
          </cell>
          <cell r="AB84">
            <v>81399</v>
          </cell>
          <cell r="AC84">
            <v>-14411.307272727281</v>
          </cell>
          <cell r="AD84">
            <v>12118.565090909091</v>
          </cell>
          <cell r="AE84">
            <v>10080.754424242425</v>
          </cell>
          <cell r="AF84">
            <v>2037.8106666666665</v>
          </cell>
          <cell r="AG84">
            <v>9642</v>
          </cell>
          <cell r="AH84">
            <v>6481</v>
          </cell>
          <cell r="AI84">
            <v>2032</v>
          </cell>
          <cell r="AJ84">
            <v>-2476.5650909090909</v>
          </cell>
          <cell r="AK84">
            <v>91858.190909090888</v>
          </cell>
          <cell r="AL84">
            <v>0</v>
          </cell>
          <cell r="AM84">
            <v>61760.806685114578</v>
          </cell>
          <cell r="AN84" t="e">
            <v>#REF!</v>
          </cell>
          <cell r="AO84">
            <v>50645</v>
          </cell>
          <cell r="AP84">
            <v>328576.31872727274</v>
          </cell>
          <cell r="AQ84" t="e">
            <v>#REF!</v>
          </cell>
          <cell r="AR84" t="e">
            <v>#REF!</v>
          </cell>
          <cell r="AS84">
            <v>278125</v>
          </cell>
          <cell r="AT84">
            <v>-50451.318727272737</v>
          </cell>
          <cell r="AU84">
            <v>122842.09772292766</v>
          </cell>
          <cell r="AV84">
            <v>151884</v>
          </cell>
          <cell r="AW84">
            <v>9876.6389090909088</v>
          </cell>
          <cell r="AX84" t="e">
            <v>#REF!</v>
          </cell>
        </row>
        <row r="85">
          <cell r="C85">
            <v>0</v>
          </cell>
          <cell r="D85">
            <v>0</v>
          </cell>
          <cell r="E85">
            <v>0</v>
          </cell>
          <cell r="N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327</v>
          </cell>
          <cell r="AA85">
            <v>0</v>
          </cell>
          <cell r="AB85">
            <v>0</v>
          </cell>
          <cell r="AC85">
            <v>0</v>
          </cell>
          <cell r="AD85">
            <v>128</v>
          </cell>
          <cell r="AE85">
            <v>265</v>
          </cell>
          <cell r="AH85">
            <v>115</v>
          </cell>
          <cell r="AI85">
            <v>0</v>
          </cell>
          <cell r="AJ85">
            <v>0</v>
          </cell>
          <cell r="AK85">
            <v>4355</v>
          </cell>
          <cell r="AL85">
            <v>1153.1326968973747</v>
          </cell>
          <cell r="AM85">
            <v>3201.8673031026256</v>
          </cell>
          <cell r="AN85">
            <v>1176.2809999999999</v>
          </cell>
          <cell r="AP85">
            <v>-1</v>
          </cell>
          <cell r="AQ85">
            <v>0</v>
          </cell>
          <cell r="AR85">
            <v>-1</v>
          </cell>
          <cell r="AS85">
            <v>0</v>
          </cell>
          <cell r="AT85">
            <v>1</v>
          </cell>
          <cell r="AU85">
            <v>0</v>
          </cell>
          <cell r="AV85">
            <v>0</v>
          </cell>
          <cell r="AW85">
            <v>0</v>
          </cell>
          <cell r="AX85">
            <v>-1</v>
          </cell>
        </row>
        <row r="86">
          <cell r="C86">
            <v>3705</v>
          </cell>
          <cell r="D86">
            <v>1959</v>
          </cell>
          <cell r="E86">
            <v>1746</v>
          </cell>
          <cell r="N86">
            <v>0</v>
          </cell>
          <cell r="P86">
            <v>0</v>
          </cell>
          <cell r="Q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X86">
            <v>0</v>
          </cell>
          <cell r="Y86">
            <v>0</v>
          </cell>
          <cell r="AC86">
            <v>0</v>
          </cell>
          <cell r="AI86">
            <v>0</v>
          </cell>
          <cell r="AJ86">
            <v>0</v>
          </cell>
          <cell r="AL86">
            <v>29644.574995654941</v>
          </cell>
          <cell r="AN86">
            <v>0</v>
          </cell>
          <cell r="AP86">
            <v>3705</v>
          </cell>
          <cell r="AQ86">
            <v>1959</v>
          </cell>
          <cell r="AR86">
            <v>1746</v>
          </cell>
          <cell r="AS86">
            <v>0</v>
          </cell>
          <cell r="AT86">
            <v>-3705</v>
          </cell>
          <cell r="AU86">
            <v>0</v>
          </cell>
          <cell r="AV86">
            <v>0</v>
          </cell>
          <cell r="AW86">
            <v>1959</v>
          </cell>
          <cell r="AX86">
            <v>1746</v>
          </cell>
        </row>
        <row r="87">
          <cell r="C87">
            <v>1800</v>
          </cell>
          <cell r="D87">
            <v>481</v>
          </cell>
          <cell r="E87">
            <v>1319</v>
          </cell>
          <cell r="N87">
            <v>0</v>
          </cell>
          <cell r="P87">
            <v>0</v>
          </cell>
          <cell r="Q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C87">
            <v>0</v>
          </cell>
          <cell r="AI87">
            <v>0</v>
          </cell>
          <cell r="AJ87">
            <v>0</v>
          </cell>
          <cell r="AK87">
            <v>11292</v>
          </cell>
          <cell r="AL87">
            <v>11292</v>
          </cell>
          <cell r="AM87">
            <v>0</v>
          </cell>
          <cell r="AN87">
            <v>0</v>
          </cell>
          <cell r="AO87">
            <v>0</v>
          </cell>
          <cell r="AP87">
            <v>1799</v>
          </cell>
          <cell r="AQ87">
            <v>481</v>
          </cell>
          <cell r="AR87">
            <v>1318</v>
          </cell>
          <cell r="AS87">
            <v>-1</v>
          </cell>
          <cell r="AT87">
            <v>-1800</v>
          </cell>
          <cell r="AU87">
            <v>0</v>
          </cell>
          <cell r="AV87">
            <v>0</v>
          </cell>
          <cell r="AW87">
            <v>481</v>
          </cell>
          <cell r="AX87">
            <v>1318</v>
          </cell>
        </row>
        <row r="88">
          <cell r="C88">
            <v>48.333333333333329</v>
          </cell>
          <cell r="D88">
            <v>12</v>
          </cell>
          <cell r="E88">
            <v>36.333333333333329</v>
          </cell>
          <cell r="N88">
            <v>49.800000000000004</v>
          </cell>
          <cell r="O88">
            <v>51</v>
          </cell>
          <cell r="P88">
            <v>1.1999999999999957</v>
          </cell>
          <cell r="Q88">
            <v>20.6</v>
          </cell>
          <cell r="R88">
            <v>0</v>
          </cell>
          <cell r="S88">
            <v>-20.6</v>
          </cell>
          <cell r="T88">
            <v>199.6</v>
          </cell>
          <cell r="U88">
            <v>20</v>
          </cell>
          <cell r="V88">
            <v>179.6</v>
          </cell>
          <cell r="W88">
            <v>0</v>
          </cell>
          <cell r="X88">
            <v>-199.6</v>
          </cell>
          <cell r="Y88">
            <v>74.599999999999994</v>
          </cell>
          <cell r="Z88">
            <v>15931.720620842572</v>
          </cell>
          <cell r="AA88">
            <v>0</v>
          </cell>
          <cell r="AB88">
            <v>0</v>
          </cell>
          <cell r="AC88">
            <v>-74.599999999999994</v>
          </cell>
          <cell r="AD88">
            <v>36.333333333333336</v>
          </cell>
          <cell r="AE88">
            <v>22</v>
          </cell>
          <cell r="AF88">
            <v>14.333333333333336</v>
          </cell>
          <cell r="AG88">
            <v>44</v>
          </cell>
          <cell r="AH88">
            <v>15</v>
          </cell>
          <cell r="AI88">
            <v>29</v>
          </cell>
          <cell r="AJ88">
            <v>7.6666666666666643</v>
          </cell>
          <cell r="AK88">
            <v>103150.19090909089</v>
          </cell>
          <cell r="AL88">
            <v>41389.38422397634</v>
          </cell>
          <cell r="AM88">
            <v>61760.806685114578</v>
          </cell>
          <cell r="AN88">
            <v>25995.574995654941</v>
          </cell>
          <cell r="AO88">
            <v>50645</v>
          </cell>
          <cell r="AP88">
            <v>319.93333333333328</v>
          </cell>
          <cell r="AQ88">
            <v>12.800000000000011</v>
          </cell>
          <cell r="AR88">
            <v>307.13333333333327</v>
          </cell>
          <cell r="AS88">
            <v>65</v>
          </cell>
          <cell r="AT88">
            <v>-254.93333333333328</v>
          </cell>
          <cell r="AU88">
            <v>20</v>
          </cell>
          <cell r="AV88">
            <v>185</v>
          </cell>
          <cell r="AW88">
            <v>-7.1999999999999886</v>
          </cell>
          <cell r="AX88">
            <v>122.13333333333327</v>
          </cell>
        </row>
        <row r="89">
          <cell r="C89">
            <v>23507.32915151515</v>
          </cell>
          <cell r="D89">
            <v>15922</v>
          </cell>
          <cell r="E89">
            <v>7585.3291515151514</v>
          </cell>
          <cell r="N89">
            <v>7086.0207272727284</v>
          </cell>
          <cell r="O89">
            <v>6622</v>
          </cell>
          <cell r="P89">
            <v>-464.02072727272844</v>
          </cell>
          <cell r="Q89">
            <v>77374.113454545455</v>
          </cell>
          <cell r="R89">
            <v>83057</v>
          </cell>
          <cell r="S89">
            <v>5682.8865454545448</v>
          </cell>
          <cell r="T89">
            <v>118051.87636363639</v>
          </cell>
          <cell r="U89">
            <v>69341.347560975613</v>
          </cell>
          <cell r="V89">
            <v>48710.528802660752</v>
          </cell>
          <cell r="W89">
            <v>101508</v>
          </cell>
          <cell r="X89">
            <v>-16543.876363636387</v>
          </cell>
          <cell r="Y89">
            <v>95884.907272727287</v>
          </cell>
          <cell r="Z89">
            <v>53742.750161952055</v>
          </cell>
          <cell r="AA89">
            <v>42067.557110775218</v>
          </cell>
          <cell r="AB89">
            <v>81399</v>
          </cell>
          <cell r="AC89">
            <v>-14485.907272727287</v>
          </cell>
          <cell r="AD89">
            <v>12154.898424242425</v>
          </cell>
          <cell r="AE89">
            <v>10102.754424242425</v>
          </cell>
          <cell r="AF89">
            <v>2052.1439999999998</v>
          </cell>
          <cell r="AG89">
            <v>9686</v>
          </cell>
          <cell r="AH89">
            <v>6496</v>
          </cell>
          <cell r="AI89">
            <v>2061</v>
          </cell>
          <cell r="AJ89">
            <v>-2468.8984242424249</v>
          </cell>
          <cell r="AK89">
            <v>0</v>
          </cell>
          <cell r="AM89">
            <v>0</v>
          </cell>
          <cell r="AN89" t="e">
            <v>#REF!</v>
          </cell>
          <cell r="AO89">
            <v>0</v>
          </cell>
          <cell r="AP89">
            <v>334401.25206060609</v>
          </cell>
          <cell r="AQ89" t="e">
            <v>#REF!</v>
          </cell>
          <cell r="AR89" t="e">
            <v>#REF!</v>
          </cell>
          <cell r="AS89">
            <v>278189</v>
          </cell>
          <cell r="AT89">
            <v>-56212.252060606086</v>
          </cell>
          <cell r="AU89">
            <v>122862.09772292766</v>
          </cell>
          <cell r="AV89">
            <v>152069</v>
          </cell>
          <cell r="AW89">
            <v>12309.438909090908</v>
          </cell>
          <cell r="AX89" t="e">
            <v>#REF!</v>
          </cell>
        </row>
        <row r="90">
          <cell r="C90">
            <v>12215.32915151515</v>
          </cell>
          <cell r="D90">
            <v>4630</v>
          </cell>
          <cell r="E90">
            <v>7585.3291515151514</v>
          </cell>
          <cell r="N90">
            <v>7086.0207272727284</v>
          </cell>
          <cell r="O90">
            <v>6622</v>
          </cell>
          <cell r="P90">
            <v>-464.02072727272844</v>
          </cell>
          <cell r="Q90">
            <v>23294.113454545455</v>
          </cell>
          <cell r="R90">
            <v>21655</v>
          </cell>
          <cell r="S90">
            <v>-1639.1134545454552</v>
          </cell>
          <cell r="T90">
            <v>8491.8763636363874</v>
          </cell>
          <cell r="U90">
            <v>3233</v>
          </cell>
          <cell r="V90">
            <v>5258.8763636363656</v>
          </cell>
          <cell r="W90">
            <v>7876</v>
          </cell>
          <cell r="X90">
            <v>-615.8763636363874</v>
          </cell>
          <cell r="Y90">
            <v>5557.9072727272869</v>
          </cell>
          <cell r="Z90">
            <v>1998</v>
          </cell>
          <cell r="AA90">
            <v>3485.3072727272738</v>
          </cell>
          <cell r="AB90">
            <v>5098</v>
          </cell>
          <cell r="AC90">
            <v>-459.90727272728691</v>
          </cell>
          <cell r="AD90">
            <v>12154.898424242425</v>
          </cell>
          <cell r="AE90">
            <v>10102.754424242425</v>
          </cell>
          <cell r="AF90">
            <v>2052.1439999999998</v>
          </cell>
          <cell r="AG90">
            <v>9686</v>
          </cell>
          <cell r="AH90">
            <v>6496</v>
          </cell>
          <cell r="AI90">
            <v>2061</v>
          </cell>
          <cell r="AJ90">
            <v>-2468.8984242424249</v>
          </cell>
          <cell r="AK90">
            <v>1390</v>
          </cell>
          <cell r="AL90">
            <v>810</v>
          </cell>
          <cell r="AM90">
            <v>580</v>
          </cell>
          <cell r="AN90" t="e">
            <v>#REF!</v>
          </cell>
          <cell r="AO90">
            <v>0</v>
          </cell>
          <cell r="AP90">
            <v>69141.252060606086</v>
          </cell>
          <cell r="AQ90" t="e">
            <v>#REF!</v>
          </cell>
          <cell r="AR90" t="e">
            <v>#REF!</v>
          </cell>
          <cell r="AS90">
            <v>46854</v>
          </cell>
          <cell r="AT90">
            <v>-22287.252060606086</v>
          </cell>
          <cell r="AU90">
            <v>5009</v>
          </cell>
          <cell r="AV90">
            <v>15955</v>
          </cell>
          <cell r="AW90">
            <v>12308.438909090908</v>
          </cell>
          <cell r="AX90" t="e">
            <v>#REF!</v>
          </cell>
        </row>
        <row r="91">
          <cell r="C91">
            <v>911.18181818181813</v>
          </cell>
          <cell r="D91">
            <v>310</v>
          </cell>
          <cell r="E91">
            <v>601.18181818181813</v>
          </cell>
          <cell r="N91">
            <v>1724.2727272727273</v>
          </cell>
          <cell r="O91">
            <v>1501</v>
          </cell>
          <cell r="P91">
            <v>-223.27272727272725</v>
          </cell>
          <cell r="Q91">
            <v>3953.727272727273</v>
          </cell>
          <cell r="R91">
            <v>3466</v>
          </cell>
          <cell r="S91">
            <v>-487.72727272727298</v>
          </cell>
          <cell r="T91">
            <v>1558.7272727272727</v>
          </cell>
          <cell r="U91">
            <v>615</v>
          </cell>
          <cell r="V91">
            <v>943.72727272727275</v>
          </cell>
          <cell r="W91">
            <v>1353</v>
          </cell>
          <cell r="X91">
            <v>-205.72727272727275</v>
          </cell>
          <cell r="Y91">
            <v>1260.7272727272727</v>
          </cell>
          <cell r="Z91">
            <v>470</v>
          </cell>
          <cell r="AA91">
            <v>790.72727272727275</v>
          </cell>
          <cell r="AB91">
            <v>1097</v>
          </cell>
          <cell r="AC91">
            <v>-163.72727272727275</v>
          </cell>
          <cell r="AD91">
            <v>3528.6363636363635</v>
          </cell>
          <cell r="AE91">
            <v>3259.6363636363635</v>
          </cell>
          <cell r="AF91">
            <v>269</v>
          </cell>
          <cell r="AG91">
            <v>2881</v>
          </cell>
          <cell r="AH91">
            <v>1984</v>
          </cell>
          <cell r="AI91">
            <v>306</v>
          </cell>
          <cell r="AJ91">
            <v>-647.63636363636351</v>
          </cell>
          <cell r="AK91">
            <v>600</v>
          </cell>
          <cell r="AL91">
            <v>128</v>
          </cell>
          <cell r="AM91">
            <v>472</v>
          </cell>
          <cell r="AN91">
            <v>0</v>
          </cell>
          <cell r="AO91">
            <v>0</v>
          </cell>
          <cell r="AP91">
            <v>13439.272727272728</v>
          </cell>
          <cell r="AQ91">
            <v>334554.25206060609</v>
          </cell>
          <cell r="AR91">
            <v>147538.53663201857</v>
          </cell>
          <cell r="AS91">
            <v>9401</v>
          </cell>
        </row>
        <row r="92">
          <cell r="C92">
            <v>17725.32915151515</v>
          </cell>
          <cell r="P92">
            <v>0</v>
          </cell>
          <cell r="S92">
            <v>0</v>
          </cell>
          <cell r="X92">
            <v>0</v>
          </cell>
          <cell r="Y92">
            <v>5</v>
          </cell>
          <cell r="Z92">
            <v>12</v>
          </cell>
          <cell r="AC92">
            <v>0</v>
          </cell>
          <cell r="AD92">
            <v>14</v>
          </cell>
          <cell r="AE92">
            <v>13</v>
          </cell>
          <cell r="AF92">
            <v>15</v>
          </cell>
          <cell r="AG92">
            <v>14</v>
          </cell>
          <cell r="AH92">
            <v>1</v>
          </cell>
          <cell r="AJ92">
            <v>0</v>
          </cell>
          <cell r="AK92">
            <v>144.66666666666666</v>
          </cell>
          <cell r="AL92">
            <v>84</v>
          </cell>
          <cell r="AM92">
            <v>60.666666666666657</v>
          </cell>
          <cell r="AN92">
            <v>19</v>
          </cell>
          <cell r="AO92">
            <v>27</v>
          </cell>
          <cell r="AP92">
            <v>70484.497636363667</v>
          </cell>
          <cell r="AQ92">
            <v>153</v>
          </cell>
          <cell r="AR92">
            <v>-64</v>
          </cell>
        </row>
        <row r="93">
          <cell r="C93">
            <v>1560.9490000000001</v>
          </cell>
          <cell r="N93">
            <v>1614.15</v>
          </cell>
          <cell r="P93">
            <v>-1614.15</v>
          </cell>
          <cell r="Q93">
            <v>2962.8939999999998</v>
          </cell>
          <cell r="S93">
            <v>-2962.8939999999998</v>
          </cell>
          <cell r="T93">
            <v>176.47000000000003</v>
          </cell>
          <cell r="X93">
            <v>-176.47000000000003</v>
          </cell>
          <cell r="Y93">
            <v>225.76000000000002</v>
          </cell>
          <cell r="AB93">
            <v>432</v>
          </cell>
          <cell r="AC93">
            <v>206.23999999999998</v>
          </cell>
          <cell r="AD93">
            <v>1009.45</v>
          </cell>
          <cell r="AE93">
            <v>932.45</v>
          </cell>
          <cell r="AF93">
            <v>77</v>
          </cell>
          <cell r="AI93">
            <v>0</v>
          </cell>
          <cell r="AJ93" t="e">
            <v>#REF!</v>
          </cell>
          <cell r="AN93" t="e">
            <v>#REF!</v>
          </cell>
          <cell r="AO93">
            <v>1616</v>
          </cell>
          <cell r="AP93" t="e">
            <v>#REF!</v>
          </cell>
          <cell r="AS93">
            <v>2048</v>
          </cell>
        </row>
        <row r="94">
          <cell r="C94">
            <v>242</v>
          </cell>
          <cell r="N94">
            <v>1614.15</v>
          </cell>
          <cell r="P94">
            <v>-1614.15</v>
          </cell>
          <cell r="Q94">
            <v>2962.8939999999998</v>
          </cell>
          <cell r="S94">
            <v>-2962.8939999999998</v>
          </cell>
          <cell r="T94">
            <v>176.47000000000003</v>
          </cell>
          <cell r="W94">
            <v>0</v>
          </cell>
          <cell r="X94">
            <v>-176.47000000000003</v>
          </cell>
          <cell r="Y94">
            <v>225.76000000000002</v>
          </cell>
          <cell r="AB94">
            <v>432</v>
          </cell>
          <cell r="AC94">
            <v>206.23999999999998</v>
          </cell>
          <cell r="AD94">
            <v>1009.45</v>
          </cell>
          <cell r="AE94">
            <v>932.45</v>
          </cell>
          <cell r="AF94">
            <v>77</v>
          </cell>
          <cell r="AI94">
            <v>0</v>
          </cell>
          <cell r="AJ94">
            <v>-1009.45</v>
          </cell>
          <cell r="AN94" t="e">
            <v>#REF!</v>
          </cell>
          <cell r="AP94" t="e">
            <v>#REF!</v>
          </cell>
          <cell r="AS94">
            <v>432</v>
          </cell>
        </row>
        <row r="95">
          <cell r="C95">
            <v>0</v>
          </cell>
          <cell r="N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2849.1290909090908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15943.720620842572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3063.1</v>
          </cell>
          <cell r="AH95">
            <v>1003.9000000000001</v>
          </cell>
          <cell r="AI95">
            <v>0</v>
          </cell>
          <cell r="AJ95">
            <v>0</v>
          </cell>
          <cell r="AK95">
            <v>105284.85757575756</v>
          </cell>
          <cell r="AL95">
            <v>42411.38422397634</v>
          </cell>
          <cell r="AM95">
            <v>62873.473351781242</v>
          </cell>
          <cell r="AN95" t="e">
            <v>#REF!</v>
          </cell>
          <cell r="AO95">
            <v>50672</v>
          </cell>
          <cell r="AP95" t="e">
            <v>#REF!</v>
          </cell>
          <cell r="AQ95">
            <v>10450.475260369414</v>
          </cell>
          <cell r="AR95">
            <v>14571.544133725103</v>
          </cell>
          <cell r="AS95">
            <v>0</v>
          </cell>
        </row>
        <row r="96">
          <cell r="C96">
            <v>1318.9490000000001</v>
          </cell>
          <cell r="N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4830.1436363636385</v>
          </cell>
          <cell r="U96">
            <v>2849.1290909090908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1809.818181818182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3063.1</v>
          </cell>
          <cell r="AH96">
            <v>1003.9000000000001</v>
          </cell>
          <cell r="AI96">
            <v>0</v>
          </cell>
          <cell r="AJ96">
            <v>0</v>
          </cell>
          <cell r="AK96">
            <v>24216.85757575756</v>
          </cell>
          <cell r="AL96">
            <v>6508.8092283213991</v>
          </cell>
          <cell r="AM96">
            <v>17708.048347436183</v>
          </cell>
          <cell r="AN96" t="e">
            <v>#REF!</v>
          </cell>
          <cell r="AO96">
            <v>5507</v>
          </cell>
          <cell r="AP96" t="e">
            <v>#REF!</v>
          </cell>
          <cell r="AQ96">
            <v>10450.050256024355</v>
          </cell>
          <cell r="AR96">
            <v>14571.544133725103</v>
          </cell>
          <cell r="AS96">
            <v>0</v>
          </cell>
        </row>
        <row r="97">
          <cell r="P97">
            <v>0</v>
          </cell>
          <cell r="S97">
            <v>0</v>
          </cell>
          <cell r="X97">
            <v>0</v>
          </cell>
          <cell r="Y97">
            <v>28724.818181818184</v>
          </cell>
          <cell r="AC97">
            <v>0</v>
          </cell>
          <cell r="AD97">
            <v>26701</v>
          </cell>
          <cell r="AF97">
            <v>0</v>
          </cell>
          <cell r="AG97">
            <v>67.2</v>
          </cell>
          <cell r="AH97">
            <v>0</v>
          </cell>
          <cell r="AI97">
            <v>0</v>
          </cell>
          <cell r="AJ97">
            <v>0</v>
          </cell>
          <cell r="AK97">
            <v>4174.5999999999995</v>
          </cell>
          <cell r="AL97">
            <v>105284.85757575759</v>
          </cell>
          <cell r="AN97" t="e">
            <v>#REF!</v>
          </cell>
          <cell r="AP97" t="e">
            <v>#REF!</v>
          </cell>
          <cell r="AS97">
            <v>0</v>
          </cell>
        </row>
        <row r="98">
          <cell r="P98">
            <v>0</v>
          </cell>
          <cell r="S98">
            <v>0</v>
          </cell>
          <cell r="X98">
            <v>0</v>
          </cell>
          <cell r="AC98">
            <v>0</v>
          </cell>
          <cell r="AF98">
            <v>0</v>
          </cell>
          <cell r="AG98">
            <v>67.2</v>
          </cell>
          <cell r="AH98">
            <v>0</v>
          </cell>
          <cell r="AI98">
            <v>0</v>
          </cell>
          <cell r="AJ98">
            <v>0</v>
          </cell>
          <cell r="AK98">
            <v>3837.6</v>
          </cell>
          <cell r="AL98">
            <v>105284.85757575757</v>
          </cell>
          <cell r="AM98">
            <v>42403.574995654941</v>
          </cell>
          <cell r="AN98" t="e">
            <v>#REF!</v>
          </cell>
          <cell r="AP98" t="e">
            <v>#REF!</v>
          </cell>
          <cell r="AS98">
            <v>0</v>
          </cell>
        </row>
        <row r="99">
          <cell r="P99">
            <v>0</v>
          </cell>
          <cell r="S99">
            <v>0</v>
          </cell>
          <cell r="X99">
            <v>0</v>
          </cell>
          <cell r="AC99">
            <v>0</v>
          </cell>
          <cell r="AF99">
            <v>0</v>
          </cell>
          <cell r="AG99">
            <v>454</v>
          </cell>
          <cell r="AH99">
            <v>0</v>
          </cell>
          <cell r="AI99">
            <v>0</v>
          </cell>
          <cell r="AJ99">
            <v>0</v>
          </cell>
          <cell r="AK99">
            <v>0</v>
          </cell>
          <cell r="AL99">
            <v>109509.14393939395</v>
          </cell>
          <cell r="AM99">
            <v>46269.90741929959</v>
          </cell>
          <cell r="AN99" t="e">
            <v>#REF!</v>
          </cell>
          <cell r="AP99" t="e">
            <v>#REF!</v>
          </cell>
          <cell r="AS99">
            <v>0</v>
          </cell>
        </row>
        <row r="100">
          <cell r="P100">
            <v>0</v>
          </cell>
          <cell r="S100">
            <v>0</v>
          </cell>
          <cell r="X100">
            <v>0</v>
          </cell>
          <cell r="AC100">
            <v>0</v>
          </cell>
          <cell r="AF100">
            <v>0</v>
          </cell>
          <cell r="AG100">
            <v>0</v>
          </cell>
          <cell r="AH100">
            <v>0</v>
          </cell>
          <cell r="AI100">
            <v>0</v>
          </cell>
          <cell r="AJ100">
            <v>0</v>
          </cell>
          <cell r="AK100">
            <v>337</v>
          </cell>
          <cell r="AN100" t="e">
            <v>#REF!</v>
          </cell>
          <cell r="AP100" t="e">
            <v>#REF!</v>
          </cell>
          <cell r="AS100">
            <v>0</v>
          </cell>
        </row>
        <row r="101">
          <cell r="C101">
            <v>2004.5170000000001</v>
          </cell>
          <cell r="N101">
            <v>0.19200000000000017</v>
          </cell>
          <cell r="P101">
            <v>-0.19200000000000017</v>
          </cell>
          <cell r="Q101">
            <v>-0.32000000000000028</v>
          </cell>
          <cell r="R101">
            <v>31</v>
          </cell>
          <cell r="S101">
            <v>31.32</v>
          </cell>
          <cell r="T101">
            <v>-0.3360000000000003</v>
          </cell>
          <cell r="W101">
            <v>2</v>
          </cell>
          <cell r="X101">
            <v>2.3360000000000003</v>
          </cell>
          <cell r="Y101">
            <v>0.28000000000000114</v>
          </cell>
          <cell r="AB101">
            <v>10</v>
          </cell>
          <cell r="AC101">
            <v>9.7199999999999989</v>
          </cell>
          <cell r="AD101">
            <v>0.35200000000000031</v>
          </cell>
          <cell r="AE101">
            <v>0.35200000000000031</v>
          </cell>
          <cell r="AF101">
            <v>0</v>
          </cell>
          <cell r="AG101">
            <v>128</v>
          </cell>
          <cell r="AH101">
            <v>128</v>
          </cell>
          <cell r="AI101">
            <v>0</v>
          </cell>
          <cell r="AJ101">
            <v>127.648</v>
          </cell>
          <cell r="AK101">
            <v>1741</v>
          </cell>
          <cell r="AL101">
            <v>116775.1297878788</v>
          </cell>
          <cell r="AM101">
            <v>43965.116024096387</v>
          </cell>
          <cell r="AN101" t="e">
            <v>#REF!</v>
          </cell>
          <cell r="AP101" t="e">
            <v>#REF!</v>
          </cell>
          <cell r="AS101">
            <v>140</v>
          </cell>
        </row>
        <row r="102">
          <cell r="C102">
            <v>1318.9490000000001</v>
          </cell>
          <cell r="N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X102">
            <v>0</v>
          </cell>
          <cell r="Y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I102">
            <v>0</v>
          </cell>
          <cell r="AJ102">
            <v>0</v>
          </cell>
          <cell r="AK102">
            <v>93</v>
          </cell>
          <cell r="AN102" t="e">
            <v>#REF!</v>
          </cell>
          <cell r="AP102" t="e">
            <v>#REF!</v>
          </cell>
          <cell r="AS102">
            <v>0</v>
          </cell>
        </row>
        <row r="103">
          <cell r="C103">
            <v>686</v>
          </cell>
          <cell r="N103">
            <v>0</v>
          </cell>
          <cell r="P103">
            <v>0</v>
          </cell>
          <cell r="Q103">
            <v>0</v>
          </cell>
          <cell r="S103">
            <v>0</v>
          </cell>
          <cell r="T103">
            <v>0</v>
          </cell>
          <cell r="X103">
            <v>0</v>
          </cell>
          <cell r="Y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1291</v>
          </cell>
          <cell r="AN103" t="e">
            <v>#REF!</v>
          </cell>
          <cell r="AP103" t="e">
            <v>#REF!</v>
          </cell>
          <cell r="AS103">
            <v>0</v>
          </cell>
        </row>
        <row r="104">
          <cell r="C104">
            <v>-0.43200000000001637</v>
          </cell>
          <cell r="N104">
            <v>0.19200000000000017</v>
          </cell>
          <cell r="P104">
            <v>-0.19200000000000017</v>
          </cell>
          <cell r="Q104">
            <v>-0.32000000000000028</v>
          </cell>
          <cell r="R104">
            <v>31</v>
          </cell>
          <cell r="S104">
            <v>31.32</v>
          </cell>
          <cell r="T104">
            <v>-0.3360000000000003</v>
          </cell>
          <cell r="W104">
            <v>2</v>
          </cell>
          <cell r="X104">
            <v>2.3360000000000003</v>
          </cell>
          <cell r="Y104">
            <v>0.28000000000000114</v>
          </cell>
          <cell r="AB104">
            <v>10</v>
          </cell>
          <cell r="AC104">
            <v>9.7199999999999989</v>
          </cell>
          <cell r="AD104">
            <v>0.35200000000000031</v>
          </cell>
          <cell r="AE104">
            <v>0.35200000000000031</v>
          </cell>
          <cell r="AF104">
            <v>0</v>
          </cell>
          <cell r="AG104">
            <v>128</v>
          </cell>
          <cell r="AH104">
            <v>128</v>
          </cell>
          <cell r="AI104">
            <v>0</v>
          </cell>
          <cell r="AJ104">
            <v>127.648</v>
          </cell>
          <cell r="AK104">
            <v>0</v>
          </cell>
          <cell r="AN104">
            <v>3702.2</v>
          </cell>
          <cell r="AP104">
            <v>3702</v>
          </cell>
          <cell r="AS104">
            <v>140</v>
          </cell>
        </row>
        <row r="105">
          <cell r="C105">
            <v>591.5</v>
          </cell>
          <cell r="N105">
            <v>0.20800000000000018</v>
          </cell>
          <cell r="P105">
            <v>-0.20800000000000018</v>
          </cell>
          <cell r="Q105">
            <v>234.404</v>
          </cell>
          <cell r="R105">
            <v>154</v>
          </cell>
          <cell r="S105">
            <v>-80.403999999999996</v>
          </cell>
          <cell r="T105">
            <v>-0.42800000000000082</v>
          </cell>
          <cell r="W105">
            <v>79</v>
          </cell>
          <cell r="X105">
            <v>79.427999999999997</v>
          </cell>
          <cell r="Y105">
            <v>6.799999999999784E-2</v>
          </cell>
          <cell r="AB105">
            <v>86</v>
          </cell>
          <cell r="AC105">
            <v>85.932000000000002</v>
          </cell>
          <cell r="AD105">
            <v>0.28399999999999892</v>
          </cell>
          <cell r="AE105">
            <v>0.28399999999999892</v>
          </cell>
          <cell r="AF105">
            <v>0</v>
          </cell>
          <cell r="AG105">
            <v>30</v>
          </cell>
          <cell r="AH105">
            <v>30</v>
          </cell>
          <cell r="AI105">
            <v>0</v>
          </cell>
          <cell r="AJ105">
            <v>29.716000000000001</v>
          </cell>
          <cell r="AK105">
            <v>0</v>
          </cell>
          <cell r="AN105" t="e">
            <v>#REF!</v>
          </cell>
          <cell r="AP105" t="e">
            <v>#REF!</v>
          </cell>
          <cell r="AS105">
            <v>195</v>
          </cell>
        </row>
        <row r="106">
          <cell r="C106">
            <v>592</v>
          </cell>
          <cell r="N106">
            <v>0</v>
          </cell>
          <cell r="P106">
            <v>0</v>
          </cell>
          <cell r="Q106">
            <v>233.64000000000001</v>
          </cell>
          <cell r="R106">
            <v>0</v>
          </cell>
          <cell r="S106">
            <v>-233.64000000000001</v>
          </cell>
          <cell r="T106">
            <v>0</v>
          </cell>
          <cell r="W106">
            <v>0</v>
          </cell>
          <cell r="X106">
            <v>0</v>
          </cell>
          <cell r="Y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787</v>
          </cell>
          <cell r="AN106" t="e">
            <v>#REF!</v>
          </cell>
          <cell r="AP106" t="e">
            <v>#REF!</v>
          </cell>
          <cell r="AS106">
            <v>0</v>
          </cell>
        </row>
        <row r="107">
          <cell r="C107">
            <v>-0.5</v>
          </cell>
          <cell r="N107">
            <v>0.20800000000000018</v>
          </cell>
          <cell r="P107">
            <v>-0.20800000000000018</v>
          </cell>
          <cell r="Q107">
            <v>-0.23600000000000065</v>
          </cell>
          <cell r="R107">
            <v>154</v>
          </cell>
          <cell r="S107">
            <v>154.23599999999999</v>
          </cell>
          <cell r="T107">
            <v>-0.42800000000000082</v>
          </cell>
          <cell r="W107">
            <v>79</v>
          </cell>
          <cell r="X107">
            <v>79.427999999999997</v>
          </cell>
          <cell r="Y107">
            <v>6.799999999999784E-2</v>
          </cell>
          <cell r="AB107">
            <v>86</v>
          </cell>
          <cell r="AC107">
            <v>85.932000000000002</v>
          </cell>
          <cell r="AD107">
            <v>0.28399999999999892</v>
          </cell>
          <cell r="AE107">
            <v>0.28399999999999892</v>
          </cell>
          <cell r="AF107">
            <v>0</v>
          </cell>
          <cell r="AG107">
            <v>30</v>
          </cell>
          <cell r="AH107">
            <v>30</v>
          </cell>
          <cell r="AI107">
            <v>0</v>
          </cell>
          <cell r="AJ107">
            <v>29.716000000000001</v>
          </cell>
          <cell r="AK107">
            <v>337</v>
          </cell>
          <cell r="AN107" t="e">
            <v>#REF!</v>
          </cell>
          <cell r="AP107" t="e">
            <v>#REF!</v>
          </cell>
          <cell r="AS107">
            <v>195</v>
          </cell>
        </row>
        <row r="108">
          <cell r="C108">
            <v>605.41409090909156</v>
          </cell>
          <cell r="N108">
            <v>0</v>
          </cell>
          <cell r="P108">
            <v>0</v>
          </cell>
          <cell r="Q108">
            <v>526.04999999999995</v>
          </cell>
          <cell r="R108">
            <v>800</v>
          </cell>
          <cell r="S108">
            <v>273.95000000000005</v>
          </cell>
          <cell r="T108">
            <v>0</v>
          </cell>
          <cell r="X108">
            <v>0</v>
          </cell>
          <cell r="Y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450</v>
          </cell>
          <cell r="AN108" t="e">
            <v>#REF!</v>
          </cell>
          <cell r="AP108" t="e">
            <v>#REF!</v>
          </cell>
          <cell r="AQ108" t="e">
            <v>#REF!</v>
          </cell>
          <cell r="AR108" t="e">
            <v>#REF!</v>
          </cell>
          <cell r="AS108">
            <v>0</v>
          </cell>
        </row>
        <row r="109">
          <cell r="C109">
            <v>0</v>
          </cell>
          <cell r="N109">
            <v>0</v>
          </cell>
          <cell r="P109">
            <v>0</v>
          </cell>
          <cell r="Q109">
            <v>526.04999999999995</v>
          </cell>
          <cell r="R109">
            <v>800</v>
          </cell>
          <cell r="S109">
            <v>273.95000000000005</v>
          </cell>
          <cell r="T109">
            <v>0</v>
          </cell>
          <cell r="X109">
            <v>0</v>
          </cell>
          <cell r="Y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N109" t="e">
            <v>#REF!</v>
          </cell>
          <cell r="AP109" t="e">
            <v>#REF!</v>
          </cell>
          <cell r="AS109">
            <v>0</v>
          </cell>
        </row>
        <row r="110">
          <cell r="C110">
            <v>0</v>
          </cell>
          <cell r="N110">
            <v>0</v>
          </cell>
          <cell r="P110">
            <v>0</v>
          </cell>
          <cell r="Q110">
            <v>0</v>
          </cell>
          <cell r="S110">
            <v>0</v>
          </cell>
          <cell r="T110">
            <v>0</v>
          </cell>
          <cell r="X110">
            <v>0</v>
          </cell>
          <cell r="Y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280</v>
          </cell>
          <cell r="AN110" t="e">
            <v>#REF!</v>
          </cell>
          <cell r="AP110" t="e">
            <v>#REF!</v>
          </cell>
          <cell r="AQ110">
            <v>0</v>
          </cell>
          <cell r="AR110">
            <v>0</v>
          </cell>
          <cell r="AS110">
            <v>0</v>
          </cell>
        </row>
        <row r="111">
          <cell r="C111">
            <v>0</v>
          </cell>
          <cell r="N111">
            <v>0</v>
          </cell>
          <cell r="P111">
            <v>0</v>
          </cell>
          <cell r="Q111">
            <v>0</v>
          </cell>
          <cell r="S111">
            <v>0</v>
          </cell>
          <cell r="T111">
            <v>0</v>
          </cell>
          <cell r="X111">
            <v>0</v>
          </cell>
          <cell r="Y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280</v>
          </cell>
          <cell r="AN111" t="e">
            <v>#REF!</v>
          </cell>
          <cell r="AP111" t="e">
            <v>#REF!</v>
          </cell>
          <cell r="AS111">
            <v>0</v>
          </cell>
        </row>
        <row r="112">
          <cell r="C112">
            <v>0</v>
          </cell>
          <cell r="N112">
            <v>0</v>
          </cell>
          <cell r="P112">
            <v>0</v>
          </cell>
          <cell r="Q112">
            <v>0</v>
          </cell>
          <cell r="R112">
            <v>928</v>
          </cell>
          <cell r="S112">
            <v>928</v>
          </cell>
          <cell r="T112">
            <v>0</v>
          </cell>
          <cell r="W112">
            <v>366</v>
          </cell>
          <cell r="X112">
            <v>366</v>
          </cell>
          <cell r="Y112">
            <v>0</v>
          </cell>
          <cell r="AB112">
            <v>251</v>
          </cell>
          <cell r="AC112">
            <v>251</v>
          </cell>
          <cell r="AD112">
            <v>0</v>
          </cell>
          <cell r="AE112">
            <v>0</v>
          </cell>
          <cell r="AF112">
            <v>0</v>
          </cell>
          <cell r="AG112">
            <v>535</v>
          </cell>
          <cell r="AH112">
            <v>535</v>
          </cell>
          <cell r="AI112">
            <v>0</v>
          </cell>
          <cell r="AJ112">
            <v>535</v>
          </cell>
          <cell r="AK112">
            <v>0</v>
          </cell>
          <cell r="AN112" t="e">
            <v>#REF!</v>
          </cell>
          <cell r="AP112" t="e">
            <v>#REF!</v>
          </cell>
          <cell r="AS112">
            <v>1152</v>
          </cell>
        </row>
        <row r="113">
          <cell r="C113">
            <v>2</v>
          </cell>
          <cell r="N113">
            <v>0</v>
          </cell>
          <cell r="P113">
            <v>0</v>
          </cell>
          <cell r="Q113">
            <v>0</v>
          </cell>
          <cell r="R113">
            <v>8</v>
          </cell>
          <cell r="S113">
            <v>8</v>
          </cell>
          <cell r="T113">
            <v>0</v>
          </cell>
          <cell r="W113">
            <v>57</v>
          </cell>
          <cell r="X113">
            <v>57</v>
          </cell>
          <cell r="Y113">
            <v>0</v>
          </cell>
          <cell r="AB113">
            <v>7</v>
          </cell>
          <cell r="AC113">
            <v>7</v>
          </cell>
          <cell r="AD113">
            <v>0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K113">
            <v>331</v>
          </cell>
          <cell r="AM113">
            <v>0</v>
          </cell>
          <cell r="AN113">
            <v>19</v>
          </cell>
          <cell r="AP113">
            <v>21</v>
          </cell>
          <cell r="AS113">
            <v>64</v>
          </cell>
        </row>
        <row r="114">
          <cell r="C114">
            <v>1168.2070454545458</v>
          </cell>
          <cell r="N114">
            <v>0</v>
          </cell>
          <cell r="P114">
            <v>0</v>
          </cell>
          <cell r="Q114">
            <v>0</v>
          </cell>
          <cell r="S114">
            <v>0</v>
          </cell>
          <cell r="T114">
            <v>0</v>
          </cell>
          <cell r="X114">
            <v>0</v>
          </cell>
          <cell r="Y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331</v>
          </cell>
          <cell r="AM114">
            <v>0</v>
          </cell>
          <cell r="AN114" t="e">
            <v>#REF!</v>
          </cell>
          <cell r="AP114" t="e">
            <v>#REF!</v>
          </cell>
          <cell r="AS114">
            <v>0</v>
          </cell>
        </row>
        <row r="115">
          <cell r="C115">
            <v>0</v>
          </cell>
          <cell r="P115">
            <v>0</v>
          </cell>
          <cell r="S115">
            <v>0</v>
          </cell>
          <cell r="X115">
            <v>0</v>
          </cell>
          <cell r="AC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P115">
            <v>0</v>
          </cell>
          <cell r="AS115">
            <v>0</v>
          </cell>
        </row>
        <row r="116">
          <cell r="C116">
            <v>17200.466666666667</v>
          </cell>
          <cell r="P116">
            <v>0</v>
          </cell>
          <cell r="S116">
            <v>0</v>
          </cell>
          <cell r="X116">
            <v>0</v>
          </cell>
          <cell r="AC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P116">
            <v>17200.466666666667</v>
          </cell>
          <cell r="AS116">
            <v>0</v>
          </cell>
        </row>
        <row r="117">
          <cell r="C117">
            <v>0</v>
          </cell>
          <cell r="P117">
            <v>0</v>
          </cell>
          <cell r="S117">
            <v>0</v>
          </cell>
          <cell r="AC117">
            <v>0</v>
          </cell>
          <cell r="AF117">
            <v>0</v>
          </cell>
          <cell r="AG117">
            <v>0</v>
          </cell>
          <cell r="AH117">
            <v>0</v>
          </cell>
          <cell r="AK117">
            <v>0</v>
          </cell>
        </row>
        <row r="118">
          <cell r="P118">
            <v>0</v>
          </cell>
          <cell r="S118">
            <v>0</v>
          </cell>
          <cell r="X118">
            <v>0</v>
          </cell>
          <cell r="AC118">
            <v>0</v>
          </cell>
          <cell r="AF118">
            <v>0</v>
          </cell>
          <cell r="AG118">
            <v>0</v>
          </cell>
          <cell r="AH118">
            <v>0</v>
          </cell>
          <cell r="AK118">
            <v>0</v>
          </cell>
          <cell r="AL118">
            <v>0</v>
          </cell>
          <cell r="AM118">
            <v>0</v>
          </cell>
        </row>
        <row r="119">
          <cell r="P119">
            <v>0</v>
          </cell>
          <cell r="S119">
            <v>0</v>
          </cell>
          <cell r="X119">
            <v>0</v>
          </cell>
          <cell r="AC119">
            <v>0</v>
          </cell>
          <cell r="AG119">
            <v>0</v>
          </cell>
          <cell r="AH119">
            <v>0</v>
          </cell>
          <cell r="AK119">
            <v>250.66666666666666</v>
          </cell>
        </row>
        <row r="120">
          <cell r="P120">
            <v>0</v>
          </cell>
          <cell r="S120">
            <v>0</v>
          </cell>
          <cell r="X120">
            <v>0</v>
          </cell>
          <cell r="AC120">
            <v>0</v>
          </cell>
          <cell r="AE120" t="e">
            <v>#REF!</v>
          </cell>
          <cell r="AF120" t="e">
            <v>#REF!</v>
          </cell>
          <cell r="AG120">
            <v>0</v>
          </cell>
          <cell r="AH120">
            <v>0</v>
          </cell>
          <cell r="AI120">
            <v>0</v>
          </cell>
          <cell r="AJ120">
            <v>0</v>
          </cell>
          <cell r="AK120">
            <v>0</v>
          </cell>
          <cell r="AN120" t="e">
            <v>#REF!</v>
          </cell>
          <cell r="AP120">
            <v>36465</v>
          </cell>
          <cell r="AQ120" t="e">
            <v>#REF!</v>
          </cell>
          <cell r="AS120">
            <v>0</v>
          </cell>
        </row>
        <row r="121">
          <cell r="C121">
            <v>0</v>
          </cell>
          <cell r="P121">
            <v>0</v>
          </cell>
          <cell r="S121">
            <v>0</v>
          </cell>
          <cell r="X121">
            <v>0</v>
          </cell>
          <cell r="AC121">
            <v>0</v>
          </cell>
          <cell r="AF121">
            <v>0</v>
          </cell>
          <cell r="AG121">
            <v>0</v>
          </cell>
          <cell r="AH121">
            <v>0</v>
          </cell>
          <cell r="AJ121">
            <v>0</v>
          </cell>
          <cell r="AK121">
            <v>8992</v>
          </cell>
          <cell r="AN121" t="e">
            <v>#REF!</v>
          </cell>
          <cell r="AP121" t="e">
            <v>#REF!</v>
          </cell>
          <cell r="AS121">
            <v>0</v>
          </cell>
        </row>
        <row r="122">
          <cell r="C122">
            <v>2598.0169999999998</v>
          </cell>
          <cell r="D122">
            <v>0</v>
          </cell>
          <cell r="E122">
            <v>0</v>
          </cell>
          <cell r="N122">
            <v>0.40000000000000036</v>
          </cell>
          <cell r="O122">
            <v>0</v>
          </cell>
          <cell r="P122">
            <v>-0.40000000000000036</v>
          </cell>
          <cell r="Q122">
            <v>0</v>
          </cell>
          <cell r="R122">
            <v>1921</v>
          </cell>
          <cell r="S122">
            <v>1921</v>
          </cell>
          <cell r="T122">
            <v>-0.76400000000000112</v>
          </cell>
          <cell r="U122">
            <v>0</v>
          </cell>
          <cell r="V122">
            <v>0</v>
          </cell>
          <cell r="W122">
            <v>504</v>
          </cell>
          <cell r="X122">
            <v>504.76400000000001</v>
          </cell>
          <cell r="Y122">
            <v>0.34799999999999898</v>
          </cell>
          <cell r="Z122">
            <v>0</v>
          </cell>
          <cell r="AA122">
            <v>0</v>
          </cell>
          <cell r="AB122">
            <v>354</v>
          </cell>
          <cell r="AC122">
            <v>353.65199999999999</v>
          </cell>
          <cell r="AD122">
            <v>0.63599999999999923</v>
          </cell>
          <cell r="AE122">
            <v>0.63599999999999923</v>
          </cell>
          <cell r="AF122">
            <v>0</v>
          </cell>
          <cell r="AG122">
            <v>693</v>
          </cell>
          <cell r="AH122">
            <v>693</v>
          </cell>
          <cell r="AI122">
            <v>0</v>
          </cell>
          <cell r="AJ122">
            <v>692.36400000000003</v>
          </cell>
          <cell r="AK122">
            <v>0</v>
          </cell>
          <cell r="AN122" t="e">
            <v>#REF!</v>
          </cell>
          <cell r="AP122" t="e">
            <v>#REF!</v>
          </cell>
          <cell r="AU122">
            <v>0</v>
          </cell>
          <cell r="AV122">
            <v>0</v>
          </cell>
          <cell r="AW122">
            <v>0</v>
          </cell>
          <cell r="AX122">
            <v>0</v>
          </cell>
        </row>
        <row r="123">
          <cell r="C123">
            <v>21572.104803030306</v>
          </cell>
          <cell r="D123">
            <v>0</v>
          </cell>
          <cell r="E123">
            <v>0</v>
          </cell>
          <cell r="N123">
            <v>0.40000000000000036</v>
          </cell>
          <cell r="P123">
            <v>-0.40000000000000036</v>
          </cell>
          <cell r="Q123">
            <v>0</v>
          </cell>
          <cell r="S123">
            <v>0</v>
          </cell>
          <cell r="T123">
            <v>-0.76400000000000112</v>
          </cell>
          <cell r="U123">
            <v>0</v>
          </cell>
          <cell r="V123">
            <v>0</v>
          </cell>
          <cell r="X123">
            <v>0.76400000000000112</v>
          </cell>
          <cell r="Y123">
            <v>0.34799999999999898</v>
          </cell>
          <cell r="Z123">
            <v>0</v>
          </cell>
          <cell r="AA123">
            <v>0</v>
          </cell>
          <cell r="AC123">
            <v>-0.34799999999999898</v>
          </cell>
          <cell r="AF123">
            <v>0</v>
          </cell>
          <cell r="AJ123">
            <v>0</v>
          </cell>
          <cell r="AK123">
            <v>-4642</v>
          </cell>
          <cell r="AL123">
            <v>-12062.791969696958</v>
          </cell>
          <cell r="AN123" t="e">
            <v>#REF!</v>
          </cell>
          <cell r="AP123" t="e">
            <v>#REF!</v>
          </cell>
        </row>
        <row r="124">
          <cell r="P124">
            <v>0</v>
          </cell>
          <cell r="X124">
            <v>0</v>
          </cell>
          <cell r="AC124">
            <v>0</v>
          </cell>
          <cell r="AJ124">
            <v>0</v>
          </cell>
          <cell r="AK124">
            <v>3480</v>
          </cell>
          <cell r="AL124">
            <v>396.87424242423458</v>
          </cell>
          <cell r="AP124" t="e">
            <v>#REF!</v>
          </cell>
        </row>
        <row r="125">
          <cell r="P125">
            <v>0</v>
          </cell>
          <cell r="Q125">
            <v>0</v>
          </cell>
          <cell r="R125">
            <v>0</v>
          </cell>
          <cell r="S125">
            <v>547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  <cell r="AH125">
            <v>0</v>
          </cell>
          <cell r="AI125">
            <v>64</v>
          </cell>
          <cell r="AJ125">
            <v>0</v>
          </cell>
          <cell r="AK125">
            <v>10640.666666666666</v>
          </cell>
          <cell r="AN125">
            <v>0</v>
          </cell>
          <cell r="AO125">
            <v>0</v>
          </cell>
          <cell r="AP125" t="e">
            <v>#REF!</v>
          </cell>
          <cell r="AQ125">
            <v>0</v>
          </cell>
        </row>
        <row r="126">
          <cell r="P126">
            <v>0</v>
          </cell>
          <cell r="Q126">
            <v>0</v>
          </cell>
          <cell r="R126">
            <v>0</v>
          </cell>
          <cell r="S126">
            <v>547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I126">
            <v>64</v>
          </cell>
          <cell r="AJ126">
            <v>0</v>
          </cell>
          <cell r="AK126">
            <v>5998.6666666666661</v>
          </cell>
          <cell r="AL126">
            <v>13247.384148484838</v>
          </cell>
          <cell r="AO126">
            <v>0</v>
          </cell>
          <cell r="AP126" t="e">
            <v>#REF!</v>
          </cell>
          <cell r="AQ126" t="e">
            <v>#REF!</v>
          </cell>
          <cell r="AR126" t="e">
            <v>#REF!</v>
          </cell>
        </row>
        <row r="127">
          <cell r="P127">
            <v>0</v>
          </cell>
          <cell r="S127">
            <v>0</v>
          </cell>
          <cell r="X127">
            <v>0</v>
          </cell>
          <cell r="Y127">
            <v>0</v>
          </cell>
          <cell r="Z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  <cell r="AJ127">
            <v>0</v>
          </cell>
          <cell r="AK127">
            <v>-1422.1253030302919</v>
          </cell>
          <cell r="AL127">
            <v>10640.666666666666</v>
          </cell>
        </row>
        <row r="128"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J128">
            <v>0</v>
          </cell>
          <cell r="AK128">
            <v>-1422.1253030302919</v>
          </cell>
          <cell r="AL128">
            <v>5340</v>
          </cell>
          <cell r="AO128">
            <v>0</v>
          </cell>
          <cell r="AP128" t="e">
            <v>#REF!</v>
          </cell>
          <cell r="AQ128">
            <v>0</v>
          </cell>
          <cell r="AR128">
            <v>0</v>
          </cell>
          <cell r="AU128">
            <v>0</v>
          </cell>
        </row>
        <row r="129">
          <cell r="P129">
            <v>0</v>
          </cell>
          <cell r="S129">
            <v>-680</v>
          </cell>
          <cell r="X129">
            <v>0</v>
          </cell>
          <cell r="Y129">
            <v>0</v>
          </cell>
          <cell r="Z129">
            <v>0</v>
          </cell>
          <cell r="AC129">
            <v>0</v>
          </cell>
          <cell r="AD129">
            <v>0</v>
          </cell>
          <cell r="AE129">
            <v>0</v>
          </cell>
          <cell r="AF129">
            <v>0</v>
          </cell>
          <cell r="AG129">
            <v>0</v>
          </cell>
          <cell r="AH129">
            <v>0</v>
          </cell>
          <cell r="AJ129">
            <v>0</v>
          </cell>
          <cell r="AK129">
            <v>-2031.60757575756</v>
          </cell>
          <cell r="AL129">
            <v>3974.6157760236601</v>
          </cell>
          <cell r="AM129">
            <v>-6871.4733517812419</v>
          </cell>
        </row>
        <row r="130">
          <cell r="P130">
            <v>0</v>
          </cell>
          <cell r="X130">
            <v>0</v>
          </cell>
          <cell r="AC130">
            <v>0</v>
          </cell>
          <cell r="AJ130">
            <v>0</v>
          </cell>
          <cell r="AK130">
            <v>16827.384148484838</v>
          </cell>
          <cell r="AL130">
            <v>4912</v>
          </cell>
          <cell r="AM130">
            <v>-5132.2365200943386</v>
          </cell>
        </row>
        <row r="131">
          <cell r="P131">
            <v>0</v>
          </cell>
          <cell r="X131">
            <v>0</v>
          </cell>
          <cell r="AC131">
            <v>0</v>
          </cell>
          <cell r="AJ131">
            <v>0</v>
          </cell>
          <cell r="AK131">
            <v>-609.48227272726797</v>
          </cell>
          <cell r="AN131">
            <v>0</v>
          </cell>
          <cell r="AP131" t="e">
            <v>#REF!</v>
          </cell>
          <cell r="AR131" t="e">
            <v>#REF!</v>
          </cell>
          <cell r="AU131">
            <v>0</v>
          </cell>
          <cell r="AW131">
            <v>0</v>
          </cell>
        </row>
        <row r="132">
          <cell r="P132">
            <v>0</v>
          </cell>
          <cell r="X132">
            <v>0</v>
          </cell>
          <cell r="AC132">
            <v>0</v>
          </cell>
          <cell r="AJ132">
            <v>0</v>
          </cell>
          <cell r="AK132">
            <v>24039.120212121197</v>
          </cell>
          <cell r="AL132">
            <v>13754.883975903613</v>
          </cell>
          <cell r="AM132">
            <v>9418.9862362175918</v>
          </cell>
          <cell r="AO132">
            <v>0</v>
          </cell>
          <cell r="AP132" t="e">
            <v>#REF!</v>
          </cell>
          <cell r="AU132">
            <v>0</v>
          </cell>
        </row>
        <row r="133">
          <cell r="P133">
            <v>0</v>
          </cell>
          <cell r="X133">
            <v>0</v>
          </cell>
          <cell r="AC133">
            <v>0</v>
          </cell>
          <cell r="AJ133">
            <v>0</v>
          </cell>
          <cell r="AP133" t="e">
            <v>#REF!</v>
          </cell>
          <cell r="AU133" t="e">
            <v>#DIV/0!</v>
          </cell>
        </row>
        <row r="134">
          <cell r="P134">
            <v>0</v>
          </cell>
          <cell r="X134">
            <v>0</v>
          </cell>
          <cell r="AC134">
            <v>0</v>
          </cell>
          <cell r="AJ134">
            <v>0</v>
          </cell>
          <cell r="AK134">
            <v>56002</v>
          </cell>
          <cell r="AM134">
            <v>56002</v>
          </cell>
          <cell r="AN134">
            <v>0</v>
          </cell>
          <cell r="AO134">
            <v>0</v>
          </cell>
          <cell r="AP134" t="e">
            <v>#REF!</v>
          </cell>
          <cell r="AU134" t="e">
            <v>#DIV/0!</v>
          </cell>
        </row>
        <row r="135">
          <cell r="P135">
            <v>0</v>
          </cell>
          <cell r="X135">
            <v>0</v>
          </cell>
          <cell r="AC135">
            <v>0</v>
          </cell>
          <cell r="AJ135">
            <v>0</v>
          </cell>
          <cell r="AK135">
            <v>-6871.4733517812419</v>
          </cell>
          <cell r="AM135">
            <v>58108</v>
          </cell>
          <cell r="AN135">
            <v>0</v>
          </cell>
          <cell r="AO135">
            <v>0</v>
          </cell>
          <cell r="AP135">
            <v>0</v>
          </cell>
          <cell r="AQ135">
            <v>0</v>
          </cell>
          <cell r="AU135">
            <v>0</v>
          </cell>
        </row>
        <row r="136">
          <cell r="P136">
            <v>0</v>
          </cell>
          <cell r="X136">
            <v>0</v>
          </cell>
          <cell r="AC136">
            <v>0</v>
          </cell>
          <cell r="AJ136">
            <v>0</v>
          </cell>
          <cell r="AK136">
            <v>35.44</v>
          </cell>
          <cell r="AN136" t="e">
            <v>#DIV/0!</v>
          </cell>
          <cell r="AO136">
            <v>0</v>
          </cell>
        </row>
        <row r="137">
          <cell r="P137">
            <v>0</v>
          </cell>
          <cell r="X137">
            <v>0</v>
          </cell>
          <cell r="AC137">
            <v>0</v>
          </cell>
          <cell r="AJ137">
            <v>0</v>
          </cell>
          <cell r="AK137">
            <v>39.79</v>
          </cell>
          <cell r="AM137">
            <v>82229</v>
          </cell>
          <cell r="AN137" t="e">
            <v>#DIV/0!</v>
          </cell>
          <cell r="AO137">
            <v>0</v>
          </cell>
          <cell r="AP137">
            <v>36.19</v>
          </cell>
          <cell r="AQ137">
            <v>0</v>
          </cell>
          <cell r="AU137" t="e">
            <v>#DIV/0!</v>
          </cell>
        </row>
        <row r="138">
          <cell r="P138">
            <v>0</v>
          </cell>
          <cell r="X138">
            <v>0</v>
          </cell>
          <cell r="AC138">
            <v>0</v>
          </cell>
          <cell r="AJ138">
            <v>0</v>
          </cell>
          <cell r="AK138">
            <v>0</v>
          </cell>
          <cell r="AN138">
            <v>0</v>
          </cell>
          <cell r="AO138">
            <v>0</v>
          </cell>
        </row>
        <row r="139">
          <cell r="P139">
            <v>0</v>
          </cell>
          <cell r="X139">
            <v>0</v>
          </cell>
          <cell r="AC139">
            <v>0</v>
          </cell>
          <cell r="AJ139">
            <v>0</v>
          </cell>
          <cell r="AK139">
            <v>52.04</v>
          </cell>
          <cell r="AN139">
            <v>0</v>
          </cell>
          <cell r="AO139" t="e">
            <v>#DIV/0!</v>
          </cell>
          <cell r="AP139" t="e">
            <v>#REF!</v>
          </cell>
          <cell r="AU139" t="e">
            <v>#DIV/0!</v>
          </cell>
        </row>
        <row r="140">
          <cell r="P140">
            <v>0</v>
          </cell>
          <cell r="X140">
            <v>0</v>
          </cell>
          <cell r="AC140">
            <v>0</v>
          </cell>
          <cell r="AJ140">
            <v>0</v>
          </cell>
          <cell r="AK140">
            <v>10.96</v>
          </cell>
          <cell r="AN140" t="e">
            <v>#DIV/0!</v>
          </cell>
          <cell r="AO140" t="e">
            <v>#DIV/0!</v>
          </cell>
          <cell r="AP140">
            <v>180931</v>
          </cell>
          <cell r="AQ140">
            <v>180931</v>
          </cell>
        </row>
        <row r="141">
          <cell r="C141" t="str">
            <v>коп/кВтг</v>
          </cell>
          <cell r="P141">
            <v>0</v>
          </cell>
          <cell r="X141">
            <v>0</v>
          </cell>
          <cell r="AC141">
            <v>0</v>
          </cell>
          <cell r="AJ141">
            <v>0</v>
          </cell>
          <cell r="AK141">
            <v>0</v>
          </cell>
          <cell r="AO141">
            <v>0</v>
          </cell>
        </row>
        <row r="142">
          <cell r="P142">
            <v>0</v>
          </cell>
          <cell r="X142">
            <v>0</v>
          </cell>
          <cell r="AC142">
            <v>0</v>
          </cell>
          <cell r="AJ142">
            <v>0</v>
          </cell>
          <cell r="AK142">
            <v>10.72</v>
          </cell>
          <cell r="AN142">
            <v>0</v>
          </cell>
          <cell r="AP142">
            <v>0</v>
          </cell>
        </row>
        <row r="143">
          <cell r="P143">
            <v>0</v>
          </cell>
          <cell r="Q143">
            <v>0</v>
          </cell>
          <cell r="X143">
            <v>0</v>
          </cell>
          <cell r="AC143">
            <v>0</v>
          </cell>
          <cell r="AJ143">
            <v>0</v>
          </cell>
          <cell r="AK143">
            <v>43363</v>
          </cell>
          <cell r="AL143">
            <v>43363</v>
          </cell>
          <cell r="AO143" t="e">
            <v>#DIV/0!</v>
          </cell>
          <cell r="AP143">
            <v>2601</v>
          </cell>
        </row>
        <row r="144">
          <cell r="P144">
            <v>0</v>
          </cell>
          <cell r="X144">
            <v>0</v>
          </cell>
          <cell r="AC144">
            <v>0</v>
          </cell>
          <cell r="AJ144">
            <v>0</v>
          </cell>
          <cell r="AK144">
            <v>56960</v>
          </cell>
          <cell r="AL144">
            <v>56960</v>
          </cell>
          <cell r="AN144">
            <v>0</v>
          </cell>
          <cell r="AP144" t="e">
            <v>#REF!</v>
          </cell>
          <cell r="AQ144">
            <v>180931</v>
          </cell>
          <cell r="AR144" t="e">
            <v>#REF!</v>
          </cell>
          <cell r="AU144">
            <v>0</v>
          </cell>
        </row>
        <row r="145">
          <cell r="P145">
            <v>0</v>
          </cell>
          <cell r="X145">
            <v>0</v>
          </cell>
          <cell r="AC145">
            <v>0</v>
          </cell>
          <cell r="AJ145">
            <v>0</v>
          </cell>
          <cell r="AK145">
            <v>11.11</v>
          </cell>
          <cell r="AO145" t="e">
            <v>#DIV/0!</v>
          </cell>
          <cell r="AP145">
            <v>0</v>
          </cell>
        </row>
        <row r="146">
          <cell r="P146">
            <v>0</v>
          </cell>
          <cell r="X146">
            <v>0</v>
          </cell>
          <cell r="AC146">
            <v>0</v>
          </cell>
          <cell r="AJ146">
            <v>0</v>
          </cell>
          <cell r="AK146">
            <v>15200.952380952382</v>
          </cell>
          <cell r="AL146">
            <v>-42411.38422397634</v>
          </cell>
          <cell r="AM146">
            <v>-62873.473351781242</v>
          </cell>
          <cell r="AP146" t="e">
            <v>#REF!</v>
          </cell>
          <cell r="AQ146">
            <v>180931</v>
          </cell>
          <cell r="AR146" t="e">
            <v>#REF!</v>
          </cell>
        </row>
        <row r="147">
          <cell r="P147">
            <v>0</v>
          </cell>
          <cell r="S147">
            <v>0</v>
          </cell>
          <cell r="X147">
            <v>0</v>
          </cell>
          <cell r="AC147">
            <v>0</v>
          </cell>
          <cell r="AJ147">
            <v>0</v>
          </cell>
          <cell r="AK147">
            <v>865.25</v>
          </cell>
          <cell r="AL147">
            <v>-46268.907419299605</v>
          </cell>
          <cell r="AM147">
            <v>-63240.236520094339</v>
          </cell>
          <cell r="AU147">
            <v>5009</v>
          </cell>
          <cell r="AV147">
            <v>15955</v>
          </cell>
          <cell r="AW147">
            <v>12308.438909090908</v>
          </cell>
          <cell r="AX147" t="e">
            <v>#REF!</v>
          </cell>
        </row>
        <row r="148">
          <cell r="P148">
            <v>0</v>
          </cell>
          <cell r="S148">
            <v>0</v>
          </cell>
          <cell r="X148">
            <v>0</v>
          </cell>
          <cell r="AC148">
            <v>0</v>
          </cell>
          <cell r="AJ148">
            <v>0</v>
          </cell>
          <cell r="AK148">
            <v>865.25</v>
          </cell>
          <cell r="AP148" t="e">
            <v>#REF!</v>
          </cell>
          <cell r="AQ148" t="e">
            <v>#REF!</v>
          </cell>
          <cell r="AR148" t="e">
            <v>#REF!</v>
          </cell>
        </row>
        <row r="149">
          <cell r="P149">
            <v>0</v>
          </cell>
          <cell r="X149">
            <v>0</v>
          </cell>
          <cell r="AC149">
            <v>0</v>
          </cell>
          <cell r="AJ149">
            <v>0</v>
          </cell>
          <cell r="AK149">
            <v>99365</v>
          </cell>
          <cell r="AL149">
            <v>43363</v>
          </cell>
          <cell r="AM149">
            <v>56002</v>
          </cell>
          <cell r="AN149">
            <v>0</v>
          </cell>
        </row>
        <row r="150">
          <cell r="C150">
            <v>0</v>
          </cell>
          <cell r="N150">
            <v>0</v>
          </cell>
          <cell r="P150">
            <v>0</v>
          </cell>
          <cell r="Q150">
            <v>0</v>
          </cell>
          <cell r="S150">
            <v>0</v>
          </cell>
          <cell r="T150">
            <v>0</v>
          </cell>
          <cell r="X150">
            <v>0</v>
          </cell>
          <cell r="Y150">
            <v>0</v>
          </cell>
          <cell r="AC150">
            <v>0</v>
          </cell>
          <cell r="AJ150">
            <v>0</v>
          </cell>
          <cell r="AK150">
            <v>0</v>
          </cell>
          <cell r="AL150">
            <v>56960</v>
          </cell>
          <cell r="AM150">
            <v>58108</v>
          </cell>
          <cell r="AN150">
            <v>0</v>
          </cell>
          <cell r="AO150">
            <v>0</v>
          </cell>
        </row>
        <row r="151">
          <cell r="AK151">
            <v>102388</v>
          </cell>
          <cell r="AL151">
            <v>46386</v>
          </cell>
          <cell r="AM151">
            <v>56002</v>
          </cell>
        </row>
        <row r="152">
          <cell r="C152">
            <v>916.24199999999996</v>
          </cell>
          <cell r="N152">
            <v>1295.5</v>
          </cell>
          <cell r="P152">
            <v>-1295.5</v>
          </cell>
          <cell r="Q152">
            <v>2567.7454545454548</v>
          </cell>
          <cell r="S152">
            <v>-2567.7454545454548</v>
          </cell>
          <cell r="T152">
            <v>1558.3090909090909</v>
          </cell>
          <cell r="W152">
            <v>1510</v>
          </cell>
          <cell r="X152">
            <v>-48.309090909090855</v>
          </cell>
          <cell r="Y152">
            <v>1196.7</v>
          </cell>
          <cell r="AC152">
            <v>-1196.7</v>
          </cell>
          <cell r="AD152">
            <v>1791.7636363636364</v>
          </cell>
          <cell r="AE152">
            <v>1791.7636363636364</v>
          </cell>
          <cell r="AF152">
            <v>0</v>
          </cell>
          <cell r="AG152">
            <v>1946</v>
          </cell>
          <cell r="AH152">
            <v>938</v>
          </cell>
          <cell r="AI152">
            <v>0</v>
          </cell>
          <cell r="AJ152">
            <v>154.23636363636365</v>
          </cell>
          <cell r="AK152">
            <v>0</v>
          </cell>
          <cell r="AL152">
            <v>57720</v>
          </cell>
          <cell r="AM152">
            <v>82229</v>
          </cell>
          <cell r="AN152">
            <v>197</v>
          </cell>
          <cell r="AO152">
            <v>5507</v>
          </cell>
          <cell r="AP152">
            <v>9542.2601818181811</v>
          </cell>
          <cell r="AQ152">
            <v>10450.050256024355</v>
          </cell>
        </row>
        <row r="153">
          <cell r="C153">
            <v>916.24199999999996</v>
          </cell>
          <cell r="AK153">
            <v>-1.9</v>
          </cell>
          <cell r="AL153">
            <v>9.4</v>
          </cell>
          <cell r="AM153">
            <v>-10.9</v>
          </cell>
          <cell r="AO153">
            <v>2093</v>
          </cell>
          <cell r="AP153">
            <v>5098</v>
          </cell>
          <cell r="AQ153">
            <v>4891.9653693155615</v>
          </cell>
          <cell r="AR153">
            <v>11328.349456446114</v>
          </cell>
        </row>
        <row r="154">
          <cell r="N154">
            <v>215</v>
          </cell>
          <cell r="O154">
            <v>272</v>
          </cell>
          <cell r="P154">
            <v>57</v>
          </cell>
          <cell r="Q154">
            <v>1275.7272727272727</v>
          </cell>
          <cell r="R154">
            <v>1487</v>
          </cell>
          <cell r="S154">
            <v>211.27272727272725</v>
          </cell>
          <cell r="T154">
            <v>814</v>
          </cell>
          <cell r="U154">
            <v>317</v>
          </cell>
          <cell r="V154">
            <v>497</v>
          </cell>
          <cell r="W154">
            <v>831</v>
          </cell>
          <cell r="X154">
            <v>17</v>
          </cell>
          <cell r="Y154">
            <v>598</v>
          </cell>
          <cell r="Z154">
            <v>223</v>
          </cell>
          <cell r="AA154">
            <v>375</v>
          </cell>
          <cell r="AB154">
            <v>596</v>
          </cell>
          <cell r="AC154">
            <v>-2</v>
          </cell>
          <cell r="AD154">
            <v>359.09090909090912</v>
          </cell>
          <cell r="AE154">
            <v>359.09090909090912</v>
          </cell>
          <cell r="AF154">
            <v>0</v>
          </cell>
          <cell r="AG154">
            <v>437</v>
          </cell>
          <cell r="AH154">
            <v>265</v>
          </cell>
          <cell r="AI154">
            <v>0</v>
          </cell>
          <cell r="AJ154">
            <v>77.909090909090878</v>
          </cell>
          <cell r="AK154">
            <v>14.437928426710897</v>
          </cell>
          <cell r="AL154">
            <v>-100</v>
          </cell>
          <cell r="AM154">
            <v>-100</v>
          </cell>
          <cell r="AN154">
            <v>0</v>
          </cell>
        </row>
        <row r="155">
          <cell r="N155">
            <v>0</v>
          </cell>
          <cell r="P155">
            <v>0</v>
          </cell>
          <cell r="Q155">
            <v>0</v>
          </cell>
          <cell r="S155">
            <v>0</v>
          </cell>
          <cell r="T155">
            <v>70</v>
          </cell>
          <cell r="X155">
            <v>-70</v>
          </cell>
          <cell r="Y155">
            <v>24</v>
          </cell>
          <cell r="AC155">
            <v>-24</v>
          </cell>
          <cell r="AJ155">
            <v>0</v>
          </cell>
          <cell r="AK155">
            <v>0</v>
          </cell>
          <cell r="AL155">
            <v>0</v>
          </cell>
          <cell r="AM155">
            <v>0</v>
          </cell>
          <cell r="AO155">
            <v>2449</v>
          </cell>
          <cell r="AP155" t="e">
            <v>#REF!</v>
          </cell>
          <cell r="AQ155">
            <v>5344.308649356225</v>
          </cell>
          <cell r="AR155">
            <v>14571.544133725103</v>
          </cell>
        </row>
        <row r="156">
          <cell r="N156">
            <v>0</v>
          </cell>
          <cell r="P156">
            <v>0</v>
          </cell>
          <cell r="Q156">
            <v>0</v>
          </cell>
          <cell r="S156">
            <v>0</v>
          </cell>
          <cell r="T156">
            <v>0</v>
          </cell>
          <cell r="X156">
            <v>0</v>
          </cell>
          <cell r="Y156">
            <v>0</v>
          </cell>
          <cell r="AC156">
            <v>0</v>
          </cell>
          <cell r="AJ156">
            <v>0</v>
          </cell>
          <cell r="AK156">
            <v>20.6</v>
          </cell>
          <cell r="AL156">
            <v>31.3</v>
          </cell>
          <cell r="AM156">
            <v>12.9</v>
          </cell>
          <cell r="AP156" t="e">
            <v>#REF!</v>
          </cell>
        </row>
        <row r="157">
          <cell r="C157" t="e">
            <v>#REF!</v>
          </cell>
          <cell r="N157">
            <v>681</v>
          </cell>
          <cell r="P157">
            <v>-681</v>
          </cell>
          <cell r="Q157">
            <v>1041.8333333333333</v>
          </cell>
          <cell r="S157">
            <v>-1041.8333333333333</v>
          </cell>
          <cell r="T157">
            <v>213</v>
          </cell>
          <cell r="X157">
            <v>-213</v>
          </cell>
          <cell r="Y157">
            <v>1171.0035872727274</v>
          </cell>
          <cell r="AC157">
            <v>-1171.0035872727274</v>
          </cell>
          <cell r="AI157">
            <v>0</v>
          </cell>
          <cell r="AJ157">
            <v>0</v>
          </cell>
          <cell r="AK157">
            <v>0</v>
          </cell>
          <cell r="AL157">
            <v>-100</v>
          </cell>
          <cell r="AM157">
            <v>-100</v>
          </cell>
          <cell r="AP157" t="e">
            <v>#REF!</v>
          </cell>
        </row>
        <row r="158">
          <cell r="C158" t="e">
            <v>#REF!</v>
          </cell>
          <cell r="N158">
            <v>47</v>
          </cell>
          <cell r="P158">
            <v>-47</v>
          </cell>
          <cell r="Q158">
            <v>140</v>
          </cell>
          <cell r="S158">
            <v>-140</v>
          </cell>
          <cell r="T158">
            <v>105</v>
          </cell>
          <cell r="X158">
            <v>-105</v>
          </cell>
          <cell r="Y158">
            <v>190</v>
          </cell>
          <cell r="AC158">
            <v>-190</v>
          </cell>
          <cell r="AF158">
            <v>260</v>
          </cell>
          <cell r="AG158">
            <v>260</v>
          </cell>
          <cell r="AH158">
            <v>0</v>
          </cell>
          <cell r="AJ158">
            <v>0</v>
          </cell>
          <cell r="AK158">
            <v>3115</v>
          </cell>
          <cell r="AL158">
            <v>0</v>
          </cell>
          <cell r="AM158">
            <v>0</v>
          </cell>
          <cell r="AP158" t="e">
            <v>#REF!</v>
          </cell>
        </row>
        <row r="159">
          <cell r="C159" t="e">
            <v>#REF!</v>
          </cell>
          <cell r="N159">
            <v>1248.5</v>
          </cell>
          <cell r="P159">
            <v>-1248.5</v>
          </cell>
          <cell r="Q159">
            <v>140</v>
          </cell>
          <cell r="S159">
            <v>-140</v>
          </cell>
          <cell r="T159" t="str">
            <v xml:space="preserve">                   КОРИГУВАННЯ   ПЛАНУ   НА   СЕРПЕНЬ  1998 р</v>
          </cell>
          <cell r="X159" t="e">
            <v>#VALUE!</v>
          </cell>
          <cell r="Y159">
            <v>1006.7</v>
          </cell>
          <cell r="AC159">
            <v>-1006.7</v>
          </cell>
          <cell r="AF159">
            <v>67.2</v>
          </cell>
          <cell r="AG159">
            <v>67.2</v>
          </cell>
          <cell r="AH159">
            <v>0</v>
          </cell>
          <cell r="AJ159">
            <v>0</v>
          </cell>
          <cell r="AK159">
            <v>1577</v>
          </cell>
          <cell r="AP159" t="e">
            <v>#REF!</v>
          </cell>
        </row>
        <row r="160">
          <cell r="C160" t="e">
            <v>#REF!</v>
          </cell>
          <cell r="N160">
            <v>1295.5</v>
          </cell>
          <cell r="P160">
            <v>-1295.5</v>
          </cell>
          <cell r="Q160">
            <v>280</v>
          </cell>
          <cell r="S160">
            <v>-280</v>
          </cell>
          <cell r="X160">
            <v>0</v>
          </cell>
          <cell r="Y160">
            <v>1196.7</v>
          </cell>
          <cell r="AC160">
            <v>-1196.7</v>
          </cell>
          <cell r="AF160">
            <v>56</v>
          </cell>
          <cell r="AG160">
            <v>56</v>
          </cell>
          <cell r="AH160">
            <v>0</v>
          </cell>
          <cell r="AI160">
            <v>436.44</v>
          </cell>
          <cell r="AJ160">
            <v>0</v>
          </cell>
          <cell r="AK160">
            <v>1455</v>
          </cell>
        </row>
        <row r="161">
          <cell r="N161">
            <v>0</v>
          </cell>
          <cell r="P161">
            <v>0</v>
          </cell>
          <cell r="Q161">
            <v>2287.7454545454548</v>
          </cell>
          <cell r="S161">
            <v>-2287.7454545454548</v>
          </cell>
          <cell r="X161">
            <v>0</v>
          </cell>
          <cell r="Y161">
            <v>0</v>
          </cell>
          <cell r="AC161">
            <v>0</v>
          </cell>
          <cell r="AF161">
            <v>1203</v>
          </cell>
          <cell r="AG161">
            <v>530</v>
          </cell>
          <cell r="AH161">
            <v>673</v>
          </cell>
          <cell r="AJ161">
            <v>0</v>
          </cell>
          <cell r="AK161">
            <v>0</v>
          </cell>
          <cell r="AP161" t="e">
            <v>#REF!</v>
          </cell>
        </row>
        <row r="162">
          <cell r="C162" t="e">
            <v>#REF!</v>
          </cell>
          <cell r="N162" t="e">
            <v>#REF!</v>
          </cell>
          <cell r="P162" t="e">
            <v>#REF!</v>
          </cell>
          <cell r="Q162">
            <v>776</v>
          </cell>
          <cell r="S162">
            <v>-776</v>
          </cell>
          <cell r="X162">
            <v>0</v>
          </cell>
          <cell r="Y162" t="e">
            <v>#REF!</v>
          </cell>
          <cell r="AB162">
            <v>9</v>
          </cell>
          <cell r="AC162" t="e">
            <v>#REF!</v>
          </cell>
          <cell r="AF162">
            <v>560</v>
          </cell>
          <cell r="AG162">
            <v>500</v>
          </cell>
          <cell r="AH162">
            <v>60</v>
          </cell>
          <cell r="AJ162">
            <v>0</v>
          </cell>
          <cell r="AK162">
            <v>0</v>
          </cell>
          <cell r="AP162" t="e">
            <v>#REF!</v>
          </cell>
        </row>
        <row r="163">
          <cell r="C163">
            <v>2152.9490000000001</v>
          </cell>
          <cell r="N163">
            <v>1614.15</v>
          </cell>
          <cell r="O163">
            <v>0</v>
          </cell>
          <cell r="P163">
            <v>-1614.15</v>
          </cell>
          <cell r="Q163">
            <v>1739.5839999999998</v>
          </cell>
          <cell r="R163">
            <v>800</v>
          </cell>
          <cell r="S163">
            <v>-939.58399999999983</v>
          </cell>
          <cell r="T163">
            <v>176.47000000000003</v>
          </cell>
          <cell r="U163">
            <v>0</v>
          </cell>
          <cell r="V163">
            <v>0</v>
          </cell>
          <cell r="W163">
            <v>0</v>
          </cell>
          <cell r="X163">
            <v>-176.47000000000003</v>
          </cell>
          <cell r="Y163">
            <v>225.76000000000002</v>
          </cell>
          <cell r="Z163">
            <v>0</v>
          </cell>
          <cell r="AA163">
            <v>0</v>
          </cell>
          <cell r="AB163">
            <v>432</v>
          </cell>
          <cell r="AC163">
            <v>206.23999999999998</v>
          </cell>
          <cell r="AD163" t="e">
            <v>#REF!</v>
          </cell>
          <cell r="AE163">
            <v>1009.45</v>
          </cell>
          <cell r="AF163">
            <v>77</v>
          </cell>
          <cell r="AG163">
            <v>0</v>
          </cell>
          <cell r="AH163">
            <v>0</v>
          </cell>
          <cell r="AI163">
            <v>0</v>
          </cell>
          <cell r="AJ163" t="e">
            <v>#REF!</v>
          </cell>
          <cell r="AK163">
            <v>0</v>
          </cell>
          <cell r="AL163">
            <v>0</v>
          </cell>
          <cell r="AM163">
            <v>0</v>
          </cell>
          <cell r="AN163" t="e">
            <v>#REF!</v>
          </cell>
          <cell r="AO163">
            <v>1616</v>
          </cell>
          <cell r="AP163" t="e">
            <v>#REF!</v>
          </cell>
          <cell r="AS163">
            <v>2048</v>
          </cell>
        </row>
        <row r="164">
          <cell r="C164">
            <v>-0.5</v>
          </cell>
          <cell r="N164">
            <v>0.20800000000000018</v>
          </cell>
          <cell r="O164">
            <v>0</v>
          </cell>
          <cell r="P164">
            <v>-0.20800000000000018</v>
          </cell>
          <cell r="Q164">
            <v>-0.23600000000000065</v>
          </cell>
          <cell r="R164">
            <v>154</v>
          </cell>
          <cell r="S164">
            <v>154.23599999999999</v>
          </cell>
          <cell r="T164">
            <v>-0.42800000000000082</v>
          </cell>
          <cell r="U164">
            <v>0</v>
          </cell>
          <cell r="V164">
            <v>0</v>
          </cell>
          <cell r="W164">
            <v>79</v>
          </cell>
          <cell r="X164">
            <v>79.427999999999997</v>
          </cell>
          <cell r="Y164">
            <v>6.799999999999784E-2</v>
          </cell>
          <cell r="Z164">
            <v>0</v>
          </cell>
          <cell r="AA164">
            <v>0</v>
          </cell>
          <cell r="AB164">
            <v>86</v>
          </cell>
          <cell r="AC164">
            <v>85.932000000000002</v>
          </cell>
          <cell r="AD164">
            <v>0.28399999999999892</v>
          </cell>
          <cell r="AE164">
            <v>0.28399999999999892</v>
          </cell>
          <cell r="AF164">
            <v>0</v>
          </cell>
          <cell r="AG164">
            <v>30</v>
          </cell>
          <cell r="AH164">
            <v>30</v>
          </cell>
          <cell r="AI164">
            <v>0</v>
          </cell>
          <cell r="AJ164">
            <v>29.716000000000001</v>
          </cell>
          <cell r="AK164">
            <v>0</v>
          </cell>
          <cell r="AL164">
            <v>0</v>
          </cell>
          <cell r="AM164">
            <v>0</v>
          </cell>
          <cell r="AN164" t="e">
            <v>#REF!</v>
          </cell>
          <cell r="AO164">
            <v>0</v>
          </cell>
          <cell r="AP164" t="e">
            <v>#REF!</v>
          </cell>
          <cell r="AS164">
            <v>195</v>
          </cell>
        </row>
        <row r="165">
          <cell r="C165">
            <v>1249.181818181818</v>
          </cell>
          <cell r="N165">
            <v>2372.272727272727</v>
          </cell>
          <cell r="O165">
            <v>2062</v>
          </cell>
          <cell r="P165">
            <v>-310.27272727272702</v>
          </cell>
          <cell r="Q165">
            <v>5435.727272727273</v>
          </cell>
          <cell r="R165">
            <v>5523</v>
          </cell>
          <cell r="S165">
            <v>87.272727272727025</v>
          </cell>
          <cell r="T165">
            <v>2142.727272727273</v>
          </cell>
          <cell r="U165">
            <v>846</v>
          </cell>
          <cell r="V165">
            <v>1296.7272727272727</v>
          </cell>
          <cell r="W165">
            <v>2210</v>
          </cell>
          <cell r="X165">
            <v>67.272727272727025</v>
          </cell>
          <cell r="Y165">
            <v>1732.7272727272727</v>
          </cell>
          <cell r="Z165">
            <v>647</v>
          </cell>
          <cell r="AA165">
            <v>1085.7272727272727</v>
          </cell>
          <cell r="AB165">
            <v>1749</v>
          </cell>
          <cell r="AC165">
            <v>16.272727272727252</v>
          </cell>
          <cell r="AD165">
            <v>4852.6363636363631</v>
          </cell>
          <cell r="AE165">
            <v>4482.6363636363631</v>
          </cell>
          <cell r="AF165">
            <v>370</v>
          </cell>
          <cell r="AG165">
            <v>4464</v>
          </cell>
          <cell r="AH165">
            <v>3202</v>
          </cell>
          <cell r="AI165">
            <v>427</v>
          </cell>
          <cell r="AJ165">
            <v>-388.63636363636306</v>
          </cell>
          <cell r="AK165">
            <v>0</v>
          </cell>
          <cell r="AL165">
            <v>0</v>
          </cell>
          <cell r="AM165">
            <v>0</v>
          </cell>
          <cell r="AN165" t="e">
            <v>#REF!</v>
          </cell>
          <cell r="AO165">
            <v>0</v>
          </cell>
          <cell r="AP165" t="e">
            <v>#REF!</v>
          </cell>
          <cell r="AS165">
            <v>13703</v>
          </cell>
        </row>
        <row r="166">
          <cell r="C166">
            <v>50.333333333333329</v>
          </cell>
          <cell r="N166">
            <v>49.800000000000004</v>
          </cell>
          <cell r="O166">
            <v>51</v>
          </cell>
          <cell r="P166">
            <v>1.1999999999999957</v>
          </cell>
          <cell r="Q166">
            <v>81.400000000000006</v>
          </cell>
          <cell r="R166">
            <v>62</v>
          </cell>
          <cell r="S166">
            <v>-19.400000000000006</v>
          </cell>
          <cell r="T166">
            <v>2606.1999999999998</v>
          </cell>
          <cell r="U166">
            <v>963</v>
          </cell>
          <cell r="V166">
            <v>1643.1999999999998</v>
          </cell>
          <cell r="W166">
            <v>2464</v>
          </cell>
          <cell r="X166">
            <v>-142.19999999999982</v>
          </cell>
          <cell r="Y166">
            <v>112.8</v>
          </cell>
          <cell r="Z166">
            <v>15</v>
          </cell>
          <cell r="AA166">
            <v>23.200000000000003</v>
          </cell>
          <cell r="AB166">
            <v>27</v>
          </cell>
          <cell r="AC166">
            <v>-85.8</v>
          </cell>
          <cell r="AD166">
            <v>36.333333333333336</v>
          </cell>
          <cell r="AE166">
            <v>22</v>
          </cell>
          <cell r="AF166">
            <v>14.333333333333336</v>
          </cell>
          <cell r="AG166">
            <v>44</v>
          </cell>
          <cell r="AH166">
            <v>15</v>
          </cell>
          <cell r="AI166">
            <v>29</v>
          </cell>
          <cell r="AJ166">
            <v>7.6666666666666643</v>
          </cell>
          <cell r="AK166">
            <v>0</v>
          </cell>
          <cell r="AL166">
            <v>0</v>
          </cell>
          <cell r="AM166">
            <v>0</v>
          </cell>
          <cell r="AN166">
            <v>19</v>
          </cell>
          <cell r="AO166">
            <v>0</v>
          </cell>
          <cell r="AP166">
            <v>2846.5333333333333</v>
          </cell>
          <cell r="AS166">
            <v>2610</v>
          </cell>
        </row>
        <row r="167">
          <cell r="C167">
            <v>4690.1399999999985</v>
          </cell>
          <cell r="N167">
            <v>1801.6400000000015</v>
          </cell>
          <cell r="P167">
            <v>0</v>
          </cell>
          <cell r="Q167">
            <v>13559.514000000001</v>
          </cell>
          <cell r="S167">
            <v>0</v>
          </cell>
          <cell r="T167">
            <v>876.30400000002464</v>
          </cell>
          <cell r="X167">
            <v>0</v>
          </cell>
          <cell r="Y167">
            <v>912.96000000001436</v>
          </cell>
          <cell r="AC167">
            <v>0</v>
          </cell>
          <cell r="AE167">
            <v>-6947.0430909090901</v>
          </cell>
          <cell r="AF167">
            <v>157.90909090909091</v>
          </cell>
          <cell r="AG167">
            <v>2466</v>
          </cell>
          <cell r="AH167">
            <v>2561</v>
          </cell>
          <cell r="AK167">
            <v>459</v>
          </cell>
          <cell r="AN167" t="e">
            <v>#REF!</v>
          </cell>
          <cell r="AP167" t="e">
            <v>#REF!</v>
          </cell>
        </row>
        <row r="168">
          <cell r="C168" t="e">
            <v>#REF!</v>
          </cell>
          <cell r="N168">
            <v>1614.15</v>
          </cell>
          <cell r="P168">
            <v>0</v>
          </cell>
          <cell r="S168">
            <v>0</v>
          </cell>
          <cell r="X168">
            <v>0</v>
          </cell>
          <cell r="AC168">
            <v>0</v>
          </cell>
          <cell r="AF168">
            <v>0</v>
          </cell>
          <cell r="AG168">
            <v>0</v>
          </cell>
          <cell r="AH168">
            <v>0</v>
          </cell>
          <cell r="AK168">
            <v>0</v>
          </cell>
        </row>
        <row r="169">
          <cell r="C169" t="e">
            <v>#REF!</v>
          </cell>
          <cell r="P169">
            <v>284</v>
          </cell>
          <cell r="Q169">
            <v>0</v>
          </cell>
          <cell r="R169">
            <v>0</v>
          </cell>
          <cell r="S169">
            <v>3452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219</v>
          </cell>
          <cell r="Y169">
            <v>28724.818181818184</v>
          </cell>
          <cell r="Z169">
            <v>0</v>
          </cell>
          <cell r="AA169">
            <v>0</v>
          </cell>
          <cell r="AB169">
            <v>0</v>
          </cell>
          <cell r="AC169">
            <v>199</v>
          </cell>
          <cell r="AD169">
            <v>26701</v>
          </cell>
          <cell r="AE169">
            <v>0</v>
          </cell>
          <cell r="AF169">
            <v>67.2</v>
          </cell>
          <cell r="AG169">
            <v>67.2</v>
          </cell>
          <cell r="AH169">
            <v>0</v>
          </cell>
          <cell r="AI169">
            <v>118.4</v>
          </cell>
          <cell r="AJ169">
            <v>0</v>
          </cell>
          <cell r="AK169">
            <v>4785.5999999999995</v>
          </cell>
        </row>
        <row r="170">
          <cell r="C170" t="e">
            <v>#REF!</v>
          </cell>
          <cell r="P170">
            <v>284</v>
          </cell>
          <cell r="Q170">
            <v>0</v>
          </cell>
          <cell r="R170">
            <v>0</v>
          </cell>
          <cell r="S170">
            <v>3121</v>
          </cell>
          <cell r="T170">
            <v>0</v>
          </cell>
          <cell r="U170">
            <v>0</v>
          </cell>
          <cell r="V170">
            <v>0</v>
          </cell>
          <cell r="W170">
            <v>0</v>
          </cell>
          <cell r="X170">
            <v>219</v>
          </cell>
          <cell r="Y170">
            <v>28724.818181818184</v>
          </cell>
          <cell r="Z170">
            <v>0</v>
          </cell>
          <cell r="AA170">
            <v>0</v>
          </cell>
          <cell r="AB170">
            <v>0</v>
          </cell>
          <cell r="AC170">
            <v>199</v>
          </cell>
          <cell r="AD170">
            <v>26701</v>
          </cell>
          <cell r="AE170">
            <v>0</v>
          </cell>
          <cell r="AF170">
            <v>67.2</v>
          </cell>
          <cell r="AG170">
            <v>67.2</v>
          </cell>
          <cell r="AH170">
            <v>0</v>
          </cell>
          <cell r="AI170">
            <v>118.4</v>
          </cell>
          <cell r="AJ170">
            <v>0</v>
          </cell>
          <cell r="AK170">
            <v>4454.5999999999995</v>
          </cell>
        </row>
        <row r="171">
          <cell r="P171">
            <v>0</v>
          </cell>
          <cell r="Q171">
            <v>0</v>
          </cell>
          <cell r="R171">
            <v>0</v>
          </cell>
          <cell r="S171">
            <v>331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D171">
            <v>25802.811515151516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K171">
            <v>331</v>
          </cell>
          <cell r="AV171">
            <v>1507.2</v>
          </cell>
        </row>
        <row r="172">
          <cell r="P172">
            <v>2016</v>
          </cell>
          <cell r="Q172">
            <v>0</v>
          </cell>
          <cell r="R172">
            <v>0</v>
          </cell>
          <cell r="S172">
            <v>-474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1029</v>
          </cell>
          <cell r="Y172">
            <v>0</v>
          </cell>
          <cell r="Z172">
            <v>0</v>
          </cell>
          <cell r="AA172">
            <v>0</v>
          </cell>
          <cell r="AB172">
            <v>0</v>
          </cell>
          <cell r="AC172">
            <v>-117</v>
          </cell>
          <cell r="AD172">
            <v>0</v>
          </cell>
          <cell r="AE172">
            <v>0</v>
          </cell>
          <cell r="AF172">
            <v>266</v>
          </cell>
          <cell r="AG172">
            <v>0</v>
          </cell>
          <cell r="AH172">
            <v>0</v>
          </cell>
          <cell r="AJ172">
            <v>0</v>
          </cell>
          <cell r="AK172">
            <v>0</v>
          </cell>
        </row>
        <row r="173">
          <cell r="P173">
            <v>2016</v>
          </cell>
          <cell r="Q173">
            <v>0</v>
          </cell>
          <cell r="R173">
            <v>0</v>
          </cell>
          <cell r="S173">
            <v>-474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1029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-117</v>
          </cell>
          <cell r="AD173">
            <v>0</v>
          </cell>
          <cell r="AE173">
            <v>0</v>
          </cell>
          <cell r="AF173">
            <v>266</v>
          </cell>
          <cell r="AG173">
            <v>266</v>
          </cell>
          <cell r="AH173">
            <v>0</v>
          </cell>
          <cell r="AJ173">
            <v>0</v>
          </cell>
          <cell r="AK173">
            <v>0</v>
          </cell>
        </row>
        <row r="174">
          <cell r="C174" t="str">
            <v>АПАРАТ ВСЬОГО</v>
          </cell>
          <cell r="D174" t="str">
            <v>АПАРАТ ЕЛЕКТРО</v>
          </cell>
          <cell r="E174" t="str">
            <v>АПАРАТ ТЕПЛО</v>
          </cell>
          <cell r="N174" t="str">
            <v>ККМ</v>
          </cell>
          <cell r="P174">
            <v>0</v>
          </cell>
          <cell r="Q174" t="str">
            <v>КТМ</v>
          </cell>
          <cell r="R174">
            <v>0</v>
          </cell>
          <cell r="S174">
            <v>0</v>
          </cell>
          <cell r="T174">
            <v>0</v>
          </cell>
          <cell r="U174">
            <v>250</v>
          </cell>
          <cell r="V174">
            <v>0</v>
          </cell>
          <cell r="W174">
            <v>0</v>
          </cell>
          <cell r="X174">
            <v>0</v>
          </cell>
          <cell r="Y174" t="str">
            <v>ТЕЦ-6 ВСЬОГО</v>
          </cell>
          <cell r="Z174" t="str">
            <v>Е/Е</v>
          </cell>
          <cell r="AA174" t="str">
            <v xml:space="preserve"> Т/Е</v>
          </cell>
          <cell r="AB174">
            <v>0</v>
          </cell>
          <cell r="AC174">
            <v>0</v>
          </cell>
          <cell r="AE174">
            <v>0</v>
          </cell>
          <cell r="AF174">
            <v>0</v>
          </cell>
          <cell r="AG174">
            <v>0</v>
          </cell>
          <cell r="AH174">
            <v>0</v>
          </cell>
          <cell r="AJ174">
            <v>0</v>
          </cell>
          <cell r="AK174">
            <v>8992</v>
          </cell>
          <cell r="AN174" t="str">
            <v>ДОП.ВИР. СТ.ОРГ.</v>
          </cell>
          <cell r="AP174" t="str">
            <v>АК КЕ ВСЬОГО</v>
          </cell>
          <cell r="AQ174" t="str">
            <v>Е/Е</v>
          </cell>
          <cell r="AR174" t="str">
            <v xml:space="preserve"> Т/Е</v>
          </cell>
          <cell r="AU174" t="str">
            <v>очикуваемАК КЕ ВСЬОГО</v>
          </cell>
          <cell r="AV174" t="str">
            <v>Е/Е</v>
          </cell>
          <cell r="AW174" t="str">
            <v xml:space="preserve"> Т/Е</v>
          </cell>
        </row>
        <row r="175">
          <cell r="C175">
            <v>1.895</v>
          </cell>
          <cell r="N175">
            <v>1.847</v>
          </cell>
          <cell r="P175">
            <v>726</v>
          </cell>
          <cell r="Q175">
            <v>1.895</v>
          </cell>
          <cell r="R175">
            <v>0</v>
          </cell>
          <cell r="S175">
            <v>1685</v>
          </cell>
          <cell r="T175">
            <v>625.85363636363627</v>
          </cell>
          <cell r="U175">
            <v>1.895</v>
          </cell>
          <cell r="V175">
            <v>1.895</v>
          </cell>
          <cell r="W175">
            <v>0</v>
          </cell>
          <cell r="X175">
            <v>653</v>
          </cell>
          <cell r="Y175">
            <v>1.895</v>
          </cell>
          <cell r="Z175">
            <v>1.895</v>
          </cell>
          <cell r="AA175">
            <v>1.895</v>
          </cell>
          <cell r="AB175">
            <v>0</v>
          </cell>
          <cell r="AC175">
            <v>542</v>
          </cell>
          <cell r="AF175">
            <v>1440</v>
          </cell>
          <cell r="AG175">
            <v>1281</v>
          </cell>
          <cell r="AH175">
            <v>159</v>
          </cell>
          <cell r="AJ175">
            <v>0</v>
          </cell>
          <cell r="AK175">
            <v>5605</v>
          </cell>
          <cell r="AN175">
            <v>1.895</v>
          </cell>
          <cell r="AO175">
            <v>699</v>
          </cell>
          <cell r="AP175">
            <v>1.895</v>
          </cell>
          <cell r="AQ175">
            <v>1.895</v>
          </cell>
          <cell r="AU175">
            <v>1.905</v>
          </cell>
          <cell r="AV175">
            <v>1.895</v>
          </cell>
        </row>
        <row r="176">
          <cell r="P176">
            <v>70</v>
          </cell>
          <cell r="Q176">
            <v>0</v>
          </cell>
          <cell r="R176">
            <v>0</v>
          </cell>
          <cell r="S176">
            <v>408.72727272727275</v>
          </cell>
          <cell r="T176">
            <v>0</v>
          </cell>
          <cell r="U176">
            <v>0</v>
          </cell>
          <cell r="V176">
            <v>0</v>
          </cell>
          <cell r="W176">
            <v>0</v>
          </cell>
          <cell r="X176">
            <v>278.18181818181819</v>
          </cell>
          <cell r="Y176">
            <v>86</v>
          </cell>
          <cell r="Z176">
            <v>192.18181818181819</v>
          </cell>
          <cell r="AA176">
            <v>0</v>
          </cell>
          <cell r="AB176">
            <v>0</v>
          </cell>
          <cell r="AC176">
            <v>199</v>
          </cell>
          <cell r="AD176">
            <v>65</v>
          </cell>
          <cell r="AE176">
            <v>134</v>
          </cell>
          <cell r="AF176">
            <v>121</v>
          </cell>
          <cell r="AG176">
            <v>121</v>
          </cell>
          <cell r="AH176">
            <v>0</v>
          </cell>
          <cell r="AJ176">
            <v>0</v>
          </cell>
          <cell r="AK176">
            <v>0</v>
          </cell>
          <cell r="AO176">
            <v>247</v>
          </cell>
          <cell r="AP176">
            <v>610</v>
          </cell>
          <cell r="AQ176">
            <v>920.25</v>
          </cell>
          <cell r="AR176">
            <v>2050.3572727272726</v>
          </cell>
        </row>
        <row r="177">
          <cell r="P177">
            <v>61</v>
          </cell>
          <cell r="Q177">
            <v>132.19999999999999</v>
          </cell>
          <cell r="R177">
            <v>0</v>
          </cell>
          <cell r="S177">
            <v>28</v>
          </cell>
          <cell r="T177">
            <v>21</v>
          </cell>
          <cell r="U177">
            <v>0</v>
          </cell>
          <cell r="V177">
            <v>0</v>
          </cell>
          <cell r="W177">
            <v>0</v>
          </cell>
          <cell r="X177">
            <v>494</v>
          </cell>
          <cell r="Y177">
            <v>68.7</v>
          </cell>
          <cell r="Z177">
            <v>145.36363636363637</v>
          </cell>
          <cell r="AA177">
            <v>0</v>
          </cell>
          <cell r="AB177">
            <v>0</v>
          </cell>
          <cell r="AC177">
            <v>41</v>
          </cell>
          <cell r="AD177">
            <v>88</v>
          </cell>
          <cell r="AE177">
            <v>103.18181818181819</v>
          </cell>
          <cell r="AF177">
            <v>15</v>
          </cell>
          <cell r="AG177">
            <v>14</v>
          </cell>
          <cell r="AH177">
            <v>1</v>
          </cell>
          <cell r="AI177">
            <v>0</v>
          </cell>
          <cell r="AJ177">
            <v>0</v>
          </cell>
          <cell r="AK177">
            <v>47.18439393939866</v>
          </cell>
          <cell r="AN177">
            <v>172</v>
          </cell>
          <cell r="AO177">
            <v>372</v>
          </cell>
          <cell r="AP177">
            <v>200.89999999999998</v>
          </cell>
          <cell r="AQ177">
            <v>47.666666666666657</v>
          </cell>
          <cell r="AU177">
            <v>251.12700000000001</v>
          </cell>
        </row>
        <row r="178">
          <cell r="P178">
            <v>962.45</v>
          </cell>
          <cell r="Q178">
            <v>150.5</v>
          </cell>
          <cell r="R178">
            <v>0</v>
          </cell>
          <cell r="S178">
            <v>2034.72</v>
          </cell>
          <cell r="T178">
            <v>659.81780000000003</v>
          </cell>
          <cell r="U178">
            <v>150.5</v>
          </cell>
          <cell r="V178">
            <v>0</v>
          </cell>
          <cell r="W178">
            <v>0</v>
          </cell>
          <cell r="X178">
            <v>830.12099999999998</v>
          </cell>
          <cell r="Y178">
            <v>78.3</v>
          </cell>
          <cell r="AA178">
            <v>0</v>
          </cell>
          <cell r="AB178">
            <v>0</v>
          </cell>
          <cell r="AC178">
            <v>689.86</v>
          </cell>
          <cell r="AF178">
            <v>1784.8600000000001</v>
          </cell>
          <cell r="AG178">
            <v>1697.909090909091</v>
          </cell>
          <cell r="AH178">
            <v>86.950909090909136</v>
          </cell>
          <cell r="AJ178">
            <v>0</v>
          </cell>
          <cell r="AK178">
            <v>7462.360090909091</v>
          </cell>
          <cell r="AO178">
            <v>292</v>
          </cell>
          <cell r="AP178">
            <v>228.8</v>
          </cell>
          <cell r="AQ178">
            <v>1068.45</v>
          </cell>
          <cell r="AR178">
            <v>2428.0464545454552</v>
          </cell>
          <cell r="AU178">
            <v>288.28500000000003</v>
          </cell>
        </row>
        <row r="179">
          <cell r="N179">
            <v>0</v>
          </cell>
          <cell r="P179">
            <v>450</v>
          </cell>
          <cell r="Q179">
            <v>82.5</v>
          </cell>
          <cell r="R179">
            <v>0</v>
          </cell>
          <cell r="S179">
            <v>688.5</v>
          </cell>
          <cell r="T179">
            <v>0</v>
          </cell>
          <cell r="U179">
            <v>82.5</v>
          </cell>
          <cell r="V179">
            <v>0</v>
          </cell>
          <cell r="W179">
            <v>0</v>
          </cell>
          <cell r="X179">
            <v>416.54545454545456</v>
          </cell>
          <cell r="Y179">
            <v>82.5</v>
          </cell>
          <cell r="Z179">
            <v>241.54545454545456</v>
          </cell>
          <cell r="AA179">
            <v>0</v>
          </cell>
          <cell r="AB179">
            <v>0</v>
          </cell>
          <cell r="AC179">
            <v>179.90909090909091</v>
          </cell>
          <cell r="AD179">
            <v>73</v>
          </cell>
          <cell r="AE179">
            <v>106.90909090909091</v>
          </cell>
          <cell r="AF179">
            <v>157.90909090909091</v>
          </cell>
          <cell r="AG179">
            <v>157.90909090909091</v>
          </cell>
          <cell r="AH179">
            <v>0</v>
          </cell>
          <cell r="AP179">
            <v>82.5</v>
          </cell>
          <cell r="AU179">
            <v>66</v>
          </cell>
        </row>
        <row r="180">
          <cell r="N180">
            <v>0</v>
          </cell>
          <cell r="P180">
            <v>759</v>
          </cell>
          <cell r="Q180">
            <v>156.34</v>
          </cell>
          <cell r="R180">
            <v>0</v>
          </cell>
          <cell r="S180">
            <v>4214.0000000000009</v>
          </cell>
          <cell r="T180">
            <v>13.666666666666666</v>
          </cell>
          <cell r="U180">
            <v>156.34</v>
          </cell>
          <cell r="V180">
            <v>0</v>
          </cell>
          <cell r="W180">
            <v>0</v>
          </cell>
          <cell r="X180">
            <v>502.99999999999835</v>
          </cell>
          <cell r="Y180">
            <v>156.34</v>
          </cell>
          <cell r="AA180">
            <v>0</v>
          </cell>
          <cell r="AB180">
            <v>0</v>
          </cell>
          <cell r="AC180">
            <v>383</v>
          </cell>
          <cell r="AF180">
            <v>1919</v>
          </cell>
          <cell r="AG180">
            <v>1091.0999999999999</v>
          </cell>
          <cell r="AH180">
            <v>827.90000000000009</v>
          </cell>
          <cell r="AJ180">
            <v>0</v>
          </cell>
          <cell r="AK180">
            <v>7665.7360636363592</v>
          </cell>
          <cell r="AO180">
            <v>1507.2</v>
          </cell>
          <cell r="AP180">
            <v>156.34</v>
          </cell>
          <cell r="AQ180">
            <v>-107</v>
          </cell>
          <cell r="AR180">
            <v>-55</v>
          </cell>
          <cell r="AU180">
            <v>125.73</v>
          </cell>
        </row>
        <row r="181">
          <cell r="P181">
            <v>676.66666666666652</v>
          </cell>
          <cell r="Q181">
            <v>20668</v>
          </cell>
          <cell r="S181">
            <v>3680.4666666666681</v>
          </cell>
          <cell r="U181">
            <v>0</v>
          </cell>
          <cell r="X181">
            <v>1136.003333333334</v>
          </cell>
          <cell r="Y181">
            <v>10741</v>
          </cell>
          <cell r="AC181">
            <v>450.60000000000059</v>
          </cell>
          <cell r="AF181">
            <v>1854.0333333333331</v>
          </cell>
          <cell r="AG181">
            <v>1301</v>
          </cell>
          <cell r="AH181">
            <v>545.90000000000009</v>
          </cell>
          <cell r="AN181" t="str">
            <v>ОЧИК.18.02.</v>
          </cell>
          <cell r="AP181">
            <v>31409</v>
          </cell>
          <cell r="AU181">
            <v>31574</v>
          </cell>
        </row>
        <row r="182">
          <cell r="AO182" t="str">
            <v>ОЧИК.18.02.</v>
          </cell>
          <cell r="AP182">
            <v>31409</v>
          </cell>
          <cell r="AU182" t="e">
            <v>#REF!</v>
          </cell>
        </row>
        <row r="183">
          <cell r="P183">
            <v>848.19999999999959</v>
          </cell>
          <cell r="Q183">
            <v>0</v>
          </cell>
          <cell r="S183">
            <v>5161.6000000000004</v>
          </cell>
          <cell r="U183">
            <v>0</v>
          </cell>
          <cell r="X183">
            <v>904.30000000000064</v>
          </cell>
          <cell r="Y183">
            <v>52.1</v>
          </cell>
          <cell r="AC183">
            <v>505.53333333333126</v>
          </cell>
          <cell r="AF183">
            <v>1767.9999999999995</v>
          </cell>
          <cell r="AG183">
            <v>1862</v>
          </cell>
          <cell r="AH183">
            <v>-289</v>
          </cell>
          <cell r="AP183">
            <v>52.1</v>
          </cell>
          <cell r="AU183">
            <v>67.933000000000007</v>
          </cell>
        </row>
        <row r="184">
          <cell r="P184" t="str">
            <v>ККМ</v>
          </cell>
          <cell r="Q184">
            <v>0</v>
          </cell>
          <cell r="S184" t="str">
            <v>КТМ</v>
          </cell>
          <cell r="U184">
            <v>0</v>
          </cell>
          <cell r="X184" t="str">
            <v>ТЕЦ-5 ВСЬОГО</v>
          </cell>
          <cell r="Y184">
            <v>71.3</v>
          </cell>
          <cell r="Z184" t="str">
            <v xml:space="preserve"> Т/Е</v>
          </cell>
          <cell r="AC184" t="str">
            <v>ТЕЦ-6 ВСЬОГО</v>
          </cell>
          <cell r="AD184" t="str">
            <v>Е/Е</v>
          </cell>
          <cell r="AE184" t="str">
            <v xml:space="preserve"> Т/Е</v>
          </cell>
          <cell r="AF184" t="str">
            <v>Е/Е</v>
          </cell>
          <cell r="AG184" t="str">
            <v xml:space="preserve"> Т/Е</v>
          </cell>
          <cell r="AI184" t="str">
            <v xml:space="preserve">ДОП.ВИР. </v>
          </cell>
          <cell r="AJ184" t="str">
            <v>ДОП.ВИР. СТ.ОРГ.</v>
          </cell>
          <cell r="AK184" t="str">
            <v>АК КЕ ВСЬОГО</v>
          </cell>
          <cell r="AL184" t="str">
            <v>Е/Е</v>
          </cell>
          <cell r="AM184" t="str">
            <v xml:space="preserve"> Т/Е</v>
          </cell>
          <cell r="AN184" t="str">
            <v>СТАНЦІї ЕЛЕКТРО</v>
          </cell>
          <cell r="AO184" t="str">
            <v>СТАНЦІІ ТЕПЛОВІ</v>
          </cell>
          <cell r="AP184">
            <v>71.3</v>
          </cell>
          <cell r="AQ184" t="str">
            <v>МЕРЕЖІ ТЕПЛОВІ</v>
          </cell>
          <cell r="AU184">
            <v>91.201999999999998</v>
          </cell>
        </row>
        <row r="185">
          <cell r="C185">
            <v>75</v>
          </cell>
          <cell r="N185">
            <v>75</v>
          </cell>
          <cell r="P185" t="str">
            <v>ККМ</v>
          </cell>
          <cell r="S185" t="str">
            <v>КТМ</v>
          </cell>
          <cell r="X185" t="str">
            <v>ТЕЦ-5 ВСЬОГО</v>
          </cell>
          <cell r="Y185" t="str">
            <v>Е/Е</v>
          </cell>
          <cell r="Z185" t="str">
            <v xml:space="preserve"> Т/Е</v>
          </cell>
          <cell r="AC185" t="str">
            <v>ТЕЦ-6 ВСЬОГО</v>
          </cell>
          <cell r="AD185" t="str">
            <v>Е/Е</v>
          </cell>
          <cell r="AE185" t="str">
            <v xml:space="preserve"> Т/Е</v>
          </cell>
          <cell r="AF185" t="str">
            <v>Е/Е</v>
          </cell>
          <cell r="AG185" t="str">
            <v xml:space="preserve"> Т/Е</v>
          </cell>
          <cell r="AJ185" t="str">
            <v>ДОП.ВИР. СТ.ОРГ.</v>
          </cell>
          <cell r="AK185" t="str">
            <v>АК КЕ ВСЬОГО</v>
          </cell>
          <cell r="AL185" t="str">
            <v>Е/Е</v>
          </cell>
          <cell r="AM185" t="str">
            <v xml:space="preserve"> Т/Е</v>
          </cell>
          <cell r="AN185">
            <v>0</v>
          </cell>
          <cell r="AO185" t="str">
            <v>СТАНЦІї ЕЛЕКТРО</v>
          </cell>
          <cell r="AP185">
            <v>98.96042216358839</v>
          </cell>
          <cell r="AQ185" t="str">
            <v>МЕРЕЖІ ЕЛЕКТРО</v>
          </cell>
          <cell r="AR185" t="str">
            <v>МЕРЕЖІ ТЕПЛОВІ</v>
          </cell>
          <cell r="AU185">
            <v>98.96042216358839</v>
          </cell>
        </row>
        <row r="186">
          <cell r="Q186">
            <v>187.53</v>
          </cell>
          <cell r="U186">
            <v>0</v>
          </cell>
          <cell r="Y186">
            <v>187.53</v>
          </cell>
          <cell r="AP186">
            <v>187.53</v>
          </cell>
          <cell r="AU186">
            <v>187.53</v>
          </cell>
        </row>
        <row r="187">
          <cell r="P187" t="str">
            <v>ККМ</v>
          </cell>
          <cell r="Q187">
            <v>0</v>
          </cell>
          <cell r="S187">
            <v>97.3</v>
          </cell>
          <cell r="T187">
            <v>0</v>
          </cell>
          <cell r="X187">
            <v>89.2</v>
          </cell>
          <cell r="Y187">
            <v>9770</v>
          </cell>
          <cell r="Z187" t="str">
            <v xml:space="preserve"> Т/Е</v>
          </cell>
          <cell r="AC187">
            <v>73.2</v>
          </cell>
          <cell r="AD187" t="str">
            <v>Е/Е</v>
          </cell>
          <cell r="AE187" t="str">
            <v xml:space="preserve"> Т/Е</v>
          </cell>
          <cell r="AF187" t="str">
            <v>Е/Е</v>
          </cell>
          <cell r="AG187" t="str">
            <v xml:space="preserve"> Т/Е</v>
          </cell>
          <cell r="AJ187" t="str">
            <v>ДОП.ВИР. СТ.ОРГ.</v>
          </cell>
          <cell r="AK187">
            <v>259.7</v>
          </cell>
          <cell r="AL187" t="str">
            <v>Е/Е</v>
          </cell>
          <cell r="AM187" t="str">
            <v xml:space="preserve"> Т/Е</v>
          </cell>
          <cell r="AN187">
            <v>221.49122807017542</v>
          </cell>
          <cell r="AO187" t="str">
            <v>СТАНЦІї ЕЛЕКТРО</v>
          </cell>
          <cell r="AP187">
            <v>9770</v>
          </cell>
          <cell r="AQ187" t="str">
            <v>МЕРЕЖІ ЕЛЕКТРО</v>
          </cell>
          <cell r="AR187" t="str">
            <v>МЕРЕЖІ ТЕПЛОВІ</v>
          </cell>
          <cell r="AU187">
            <v>12739</v>
          </cell>
        </row>
        <row r="188">
          <cell r="S188">
            <v>111.9</v>
          </cell>
          <cell r="X188">
            <v>102.5</v>
          </cell>
          <cell r="AC188">
            <v>84.2</v>
          </cell>
          <cell r="AK188">
            <v>298.60000000000002</v>
          </cell>
          <cell r="AN188">
            <v>252.49999999999997</v>
          </cell>
          <cell r="AO188">
            <v>221.49122807017542</v>
          </cell>
          <cell r="AP188">
            <v>9770</v>
          </cell>
          <cell r="AU188" t="e">
            <v>#REF!</v>
          </cell>
        </row>
        <row r="189">
          <cell r="P189">
            <v>0</v>
          </cell>
          <cell r="Q189">
            <v>150.5</v>
          </cell>
          <cell r="S189">
            <v>0</v>
          </cell>
          <cell r="T189">
            <v>0</v>
          </cell>
          <cell r="U189">
            <v>51.4</v>
          </cell>
          <cell r="V189">
            <v>-51.4</v>
          </cell>
          <cell r="X189">
            <v>0</v>
          </cell>
          <cell r="Y189">
            <v>149.6</v>
          </cell>
          <cell r="Z189">
            <v>52.7</v>
          </cell>
          <cell r="AA189">
            <v>96.899999999999991</v>
          </cell>
          <cell r="AC189">
            <v>0</v>
          </cell>
          <cell r="AK189">
            <v>377.7</v>
          </cell>
          <cell r="AN189">
            <v>66</v>
          </cell>
          <cell r="AO189">
            <v>252.49999999999997</v>
          </cell>
          <cell r="AP189">
            <v>300.10000000000002</v>
          </cell>
          <cell r="AQ189">
            <v>104.1</v>
          </cell>
          <cell r="AR189">
            <v>196</v>
          </cell>
          <cell r="AU189">
            <v>379.48700000000002</v>
          </cell>
          <cell r="AV189">
            <v>83.676000000000002</v>
          </cell>
          <cell r="AW189">
            <v>295.81100000000004</v>
          </cell>
        </row>
        <row r="190">
          <cell r="P190">
            <v>0</v>
          </cell>
          <cell r="Q190">
            <v>20668</v>
          </cell>
          <cell r="S190">
            <v>194.5</v>
          </cell>
          <cell r="T190">
            <v>0</v>
          </cell>
          <cell r="U190" t="e">
            <v>#DIV/0!</v>
          </cell>
          <cell r="V190" t="e">
            <v>#DIV/0!</v>
          </cell>
          <cell r="X190">
            <v>194.5</v>
          </cell>
          <cell r="Y190">
            <v>20511</v>
          </cell>
          <cell r="Z190">
            <v>7225</v>
          </cell>
          <cell r="AA190">
            <v>13286</v>
          </cell>
          <cell r="AC190">
            <v>194.5</v>
          </cell>
          <cell r="AK190">
            <v>194.5</v>
          </cell>
          <cell r="AN190">
            <v>0</v>
          </cell>
          <cell r="AO190">
            <v>221.49122807017542</v>
          </cell>
          <cell r="AP190" t="e">
            <v>#DIV/0!</v>
          </cell>
          <cell r="AQ190" t="e">
            <v>#DIV/0!</v>
          </cell>
          <cell r="AR190" t="e">
            <v>#DIV/0!</v>
          </cell>
          <cell r="AU190">
            <v>44313</v>
          </cell>
          <cell r="AV190">
            <v>9770.9133329995493</v>
          </cell>
          <cell r="AW190">
            <v>34542.086667000447</v>
          </cell>
        </row>
        <row r="191">
          <cell r="P191">
            <v>0</v>
          </cell>
          <cell r="Q191">
            <v>137.33000000000001</v>
          </cell>
          <cell r="S191">
            <v>18925</v>
          </cell>
          <cell r="T191" t="e">
            <v>#DIV/0!</v>
          </cell>
          <cell r="U191" t="e">
            <v>#DIV/0!</v>
          </cell>
          <cell r="V191" t="e">
            <v>#DIV/0!</v>
          </cell>
          <cell r="X191">
            <v>17350</v>
          </cell>
          <cell r="Y191">
            <v>137.11000000000001</v>
          </cell>
          <cell r="Z191">
            <v>137.1</v>
          </cell>
          <cell r="AA191">
            <v>137.11000000000001</v>
          </cell>
          <cell r="AC191">
            <v>14237</v>
          </cell>
          <cell r="AK191">
            <v>50512</v>
          </cell>
          <cell r="AN191">
            <v>0</v>
          </cell>
          <cell r="AO191">
            <v>252.49999999999997</v>
          </cell>
          <cell r="AP191" t="e">
            <v>#DIV/0!</v>
          </cell>
          <cell r="AQ191" t="e">
            <v>#DIV/0!</v>
          </cell>
          <cell r="AR191" t="e">
            <v>#DIV/0!</v>
          </cell>
          <cell r="AU191">
            <v>116.77</v>
          </cell>
          <cell r="AV191">
            <v>116.77</v>
          </cell>
          <cell r="AW191">
            <v>116.77</v>
          </cell>
        </row>
        <row r="192">
          <cell r="P192">
            <v>0</v>
          </cell>
          <cell r="S192">
            <v>0</v>
          </cell>
          <cell r="X192">
            <v>0</v>
          </cell>
          <cell r="AC192">
            <v>0</v>
          </cell>
          <cell r="AK192">
            <v>50512</v>
          </cell>
          <cell r="AO192">
            <v>66</v>
          </cell>
          <cell r="AP192">
            <v>0</v>
          </cell>
          <cell r="AQ192">
            <v>0</v>
          </cell>
          <cell r="AR192">
            <v>0</v>
          </cell>
          <cell r="AU192">
            <v>0</v>
          </cell>
          <cell r="AV192">
            <v>0</v>
          </cell>
          <cell r="AW192">
            <v>0</v>
          </cell>
        </row>
        <row r="193">
          <cell r="P193">
            <v>0</v>
          </cell>
          <cell r="S193">
            <v>192.5</v>
          </cell>
          <cell r="T193" t="e">
            <v>#DIV/0!</v>
          </cell>
          <cell r="X193">
            <v>0</v>
          </cell>
          <cell r="Y193">
            <v>20511</v>
          </cell>
          <cell r="AC193">
            <v>0</v>
          </cell>
          <cell r="AK193">
            <v>0</v>
          </cell>
          <cell r="AO193">
            <v>0</v>
          </cell>
          <cell r="AP193" t="e">
            <v>#DIV/0!</v>
          </cell>
          <cell r="AQ193" t="e">
            <v>#DIV/0!</v>
          </cell>
          <cell r="AR193" t="e">
            <v>#DIV/0!</v>
          </cell>
          <cell r="AU193">
            <v>44313</v>
          </cell>
          <cell r="AV193">
            <v>9770.9133329995493</v>
          </cell>
          <cell r="AW193">
            <v>34542.086667000447</v>
          </cell>
        </row>
        <row r="194">
          <cell r="S194">
            <v>21522</v>
          </cell>
          <cell r="X194">
            <v>0</v>
          </cell>
          <cell r="AC194">
            <v>0</v>
          </cell>
          <cell r="AK194">
            <v>0</v>
          </cell>
          <cell r="AO194">
            <v>0</v>
          </cell>
        </row>
        <row r="195">
          <cell r="X195">
            <v>82.5</v>
          </cell>
          <cell r="AC195">
            <v>82.5</v>
          </cell>
          <cell r="AK195">
            <v>69782</v>
          </cell>
        </row>
        <row r="196">
          <cell r="T196" t="str">
            <v>ТЕЦ-5 ВСЬОГО</v>
          </cell>
          <cell r="U196" t="str">
            <v>Е/Е</v>
          </cell>
          <cell r="V196" t="str">
            <v xml:space="preserve"> Т/Е</v>
          </cell>
          <cell r="X196">
            <v>0</v>
          </cell>
          <cell r="Y196" t="str">
            <v>ТЕЦ-6 ВСЬОГО</v>
          </cell>
          <cell r="Z196" t="str">
            <v>Е/Е</v>
          </cell>
          <cell r="AA196" t="str">
            <v xml:space="preserve"> Т/Е</v>
          </cell>
          <cell r="AC196">
            <v>0</v>
          </cell>
          <cell r="AK196">
            <v>0</v>
          </cell>
          <cell r="AP196" t="str">
            <v>АК КЕ ВСЬОГО</v>
          </cell>
          <cell r="AQ196" t="str">
            <v>Е/Е</v>
          </cell>
          <cell r="AR196" t="str">
            <v xml:space="preserve"> Т/Е</v>
          </cell>
        </row>
        <row r="197">
          <cell r="S197">
            <v>0</v>
          </cell>
          <cell r="U197">
            <v>291.85000000000002</v>
          </cell>
          <cell r="V197">
            <v>750</v>
          </cell>
          <cell r="X197">
            <v>0</v>
          </cell>
          <cell r="Z197">
            <v>268.14999999999998</v>
          </cell>
          <cell r="AA197">
            <v>590</v>
          </cell>
          <cell r="AC197">
            <v>0</v>
          </cell>
          <cell r="AK197">
            <v>0</v>
          </cell>
        </row>
        <row r="198">
          <cell r="S198">
            <v>0</v>
          </cell>
          <cell r="U198">
            <v>176.1</v>
          </cell>
          <cell r="V198">
            <v>163.6</v>
          </cell>
          <cell r="X198">
            <v>82.5</v>
          </cell>
          <cell r="Z198">
            <v>196.5</v>
          </cell>
          <cell r="AA198">
            <v>164.2</v>
          </cell>
          <cell r="AC198">
            <v>82.5</v>
          </cell>
          <cell r="AK198">
            <v>0</v>
          </cell>
        </row>
        <row r="199">
          <cell r="U199">
            <v>306.60000000000002</v>
          </cell>
          <cell r="V199">
            <v>112.8</v>
          </cell>
          <cell r="X199">
            <v>13.4</v>
          </cell>
          <cell r="Z199">
            <v>301.89999999999998</v>
          </cell>
          <cell r="AA199">
            <v>116.3</v>
          </cell>
          <cell r="AC199">
            <v>16.100000000000001</v>
          </cell>
          <cell r="AK199">
            <v>29.5</v>
          </cell>
          <cell r="AN199">
            <v>75.839416058394164</v>
          </cell>
        </row>
        <row r="200">
          <cell r="S200">
            <v>0</v>
          </cell>
          <cell r="U200">
            <v>130.50000000000003</v>
          </cell>
          <cell r="V200">
            <v>-50.8</v>
          </cell>
          <cell r="X200">
            <v>18.5</v>
          </cell>
          <cell r="Z200">
            <v>105.39999999999998</v>
          </cell>
          <cell r="AA200">
            <v>-47.899999999999991</v>
          </cell>
          <cell r="AC200">
            <v>22.2</v>
          </cell>
          <cell r="AK200">
            <v>40.700000000000003</v>
          </cell>
          <cell r="AN200">
            <v>103.9</v>
          </cell>
          <cell r="AO200">
            <v>75.839416058394164</v>
          </cell>
        </row>
        <row r="201">
          <cell r="P201">
            <v>75</v>
          </cell>
          <cell r="U201" t="e">
            <v>#DIV/0!</v>
          </cell>
          <cell r="V201" t="e">
            <v>#DIV/0!</v>
          </cell>
          <cell r="X201">
            <v>5.7</v>
          </cell>
          <cell r="Z201">
            <v>137.1</v>
          </cell>
          <cell r="AA201">
            <v>137.11000000000001</v>
          </cell>
          <cell r="AC201">
            <v>5.9</v>
          </cell>
          <cell r="AJ201">
            <v>0</v>
          </cell>
          <cell r="AK201">
            <v>11.600000000000001</v>
          </cell>
          <cell r="AN201" t="e">
            <v>#DIV/0!</v>
          </cell>
          <cell r="AO201">
            <v>103.9</v>
          </cell>
          <cell r="AQ201">
            <v>75</v>
          </cell>
        </row>
        <row r="202">
          <cell r="S202">
            <v>653</v>
          </cell>
          <cell r="U202" t="e">
            <v>#DIV/0!</v>
          </cell>
          <cell r="V202" t="e">
            <v>#DIV/0!</v>
          </cell>
          <cell r="X202">
            <v>653</v>
          </cell>
          <cell r="Z202">
            <v>14.450339999999997</v>
          </cell>
          <cell r="AA202">
            <v>-6.5675689999999998</v>
          </cell>
          <cell r="AC202">
            <v>653</v>
          </cell>
          <cell r="AJ202">
            <v>0</v>
          </cell>
          <cell r="AK202">
            <v>653</v>
          </cell>
          <cell r="AN202">
            <v>195.28</v>
          </cell>
          <cell r="AO202">
            <v>75.839416058394164</v>
          </cell>
          <cell r="AR202">
            <v>75</v>
          </cell>
        </row>
        <row r="203">
          <cell r="S203">
            <v>0</v>
          </cell>
          <cell r="U203" t="e">
            <v>#DIV/0!</v>
          </cell>
          <cell r="V203" t="e">
            <v>#DIV/0!</v>
          </cell>
          <cell r="X203">
            <v>8750</v>
          </cell>
          <cell r="Z203">
            <v>3874.858670999999</v>
          </cell>
          <cell r="AA203">
            <v>-3874.86571</v>
          </cell>
          <cell r="AC203">
            <v>10514</v>
          </cell>
          <cell r="AK203">
            <v>19264</v>
          </cell>
          <cell r="AN203">
            <v>14810</v>
          </cell>
          <cell r="AO203">
            <v>103.9</v>
          </cell>
          <cell r="AQ203" t="e">
            <v>#DIV/0!</v>
          </cell>
          <cell r="AR203" t="e">
            <v>#DIV/0!</v>
          </cell>
        </row>
        <row r="204">
          <cell r="S204">
            <v>0</v>
          </cell>
          <cell r="X204">
            <v>2466</v>
          </cell>
          <cell r="AC204">
            <v>2526</v>
          </cell>
          <cell r="AJ204">
            <v>0</v>
          </cell>
          <cell r="AK204">
            <v>19264</v>
          </cell>
          <cell r="AO204" t="e">
            <v>#DIV/0!</v>
          </cell>
          <cell r="AR204">
            <v>75</v>
          </cell>
        </row>
        <row r="205">
          <cell r="S205">
            <v>111.9</v>
          </cell>
          <cell r="X205">
            <v>121</v>
          </cell>
          <cell r="Y205">
            <v>37.5</v>
          </cell>
          <cell r="Z205">
            <v>83.5</v>
          </cell>
          <cell r="AC205">
            <v>106.4</v>
          </cell>
          <cell r="AD205">
            <v>34.799999999999997</v>
          </cell>
          <cell r="AE205">
            <v>71.600000000000009</v>
          </cell>
          <cell r="AK205">
            <v>339.3</v>
          </cell>
          <cell r="AL205">
            <v>72.3</v>
          </cell>
          <cell r="AM205">
            <v>267</v>
          </cell>
          <cell r="AN205">
            <v>356.4</v>
          </cell>
          <cell r="AO205">
            <v>74.900000000000006</v>
          </cell>
          <cell r="AP205">
            <v>281.5</v>
          </cell>
          <cell r="AV205">
            <v>1507.2</v>
          </cell>
        </row>
        <row r="206">
          <cell r="S206">
            <v>18925</v>
          </cell>
          <cell r="X206">
            <v>26100</v>
          </cell>
          <cell r="Y206">
            <v>11966.09756097561</v>
          </cell>
          <cell r="Z206">
            <v>14133.90243902439</v>
          </cell>
          <cell r="AA206">
            <v>14133.90243902439</v>
          </cell>
          <cell r="AC206">
            <v>24751</v>
          </cell>
          <cell r="AD206">
            <v>12644.477434679333</v>
          </cell>
          <cell r="AE206">
            <v>12106.522565320667</v>
          </cell>
          <cell r="AK206">
            <v>69776</v>
          </cell>
          <cell r="AL206">
            <v>24610.574995654941</v>
          </cell>
          <cell r="AM206">
            <v>45165.425004345059</v>
          </cell>
          <cell r="AN206">
            <v>14810</v>
          </cell>
          <cell r="AO206">
            <v>3112.427048260382</v>
          </cell>
          <cell r="AP206">
            <v>11697.572951739618</v>
          </cell>
          <cell r="AQ206">
            <v>281.5</v>
          </cell>
        </row>
        <row r="207">
          <cell r="S207">
            <v>169.12</v>
          </cell>
          <cell r="X207">
            <v>215.7</v>
          </cell>
          <cell r="Y207">
            <v>319.10000000000002</v>
          </cell>
          <cell r="Z207">
            <v>169.27</v>
          </cell>
          <cell r="AA207">
            <v>13714</v>
          </cell>
          <cell r="AC207">
            <v>232.62</v>
          </cell>
          <cell r="AD207">
            <v>363.35</v>
          </cell>
          <cell r="AE207">
            <v>169.09</v>
          </cell>
          <cell r="AI207">
            <v>0</v>
          </cell>
          <cell r="AJ207">
            <v>0</v>
          </cell>
          <cell r="AK207">
            <v>205.65</v>
          </cell>
          <cell r="AL207">
            <v>340.4</v>
          </cell>
          <cell r="AM207">
            <v>169.16</v>
          </cell>
          <cell r="AN207">
            <v>41.55</v>
          </cell>
          <cell r="AO207">
            <v>41.55</v>
          </cell>
          <cell r="AP207">
            <v>41.55</v>
          </cell>
          <cell r="AQ207">
            <v>0</v>
          </cell>
        </row>
        <row r="208">
          <cell r="S208">
            <v>128</v>
          </cell>
          <cell r="X208">
            <v>152.69999999999999</v>
          </cell>
          <cell r="Y208">
            <v>64.2</v>
          </cell>
          <cell r="Z208">
            <v>88.5</v>
          </cell>
          <cell r="AC208">
            <v>134.30000000000001</v>
          </cell>
          <cell r="AD208">
            <v>54.6</v>
          </cell>
          <cell r="AE208">
            <v>79.7</v>
          </cell>
          <cell r="AJ208">
            <v>0</v>
          </cell>
          <cell r="AK208">
            <v>415</v>
          </cell>
          <cell r="AL208">
            <v>118.80000000000001</v>
          </cell>
          <cell r="AM208">
            <v>0</v>
          </cell>
          <cell r="AN208">
            <v>52</v>
          </cell>
          <cell r="AO208">
            <v>52</v>
          </cell>
          <cell r="AP208">
            <v>74.900000000000006</v>
          </cell>
          <cell r="AQ208">
            <v>281.5</v>
          </cell>
          <cell r="AR208">
            <v>0</v>
          </cell>
        </row>
        <row r="209">
          <cell r="S209">
            <v>21522</v>
          </cell>
          <cell r="X209">
            <v>26100</v>
          </cell>
          <cell r="Y209">
            <v>10797</v>
          </cell>
          <cell r="Z209">
            <v>14883</v>
          </cell>
          <cell r="AA209">
            <v>14883</v>
          </cell>
          <cell r="AC209">
            <v>24751</v>
          </cell>
          <cell r="AD209">
            <v>9180</v>
          </cell>
          <cell r="AE209">
            <v>13400</v>
          </cell>
          <cell r="AK209">
            <v>69776</v>
          </cell>
          <cell r="AL209">
            <v>24610.574995654941</v>
          </cell>
          <cell r="AM209">
            <v>45165.425004345059</v>
          </cell>
          <cell r="AN209">
            <v>14862</v>
          </cell>
          <cell r="AO209">
            <v>3164.427048260382</v>
          </cell>
          <cell r="AP209">
            <v>11697.572951739618</v>
          </cell>
          <cell r="AQ209">
            <v>11697.572951739618</v>
          </cell>
        </row>
        <row r="210">
          <cell r="S210">
            <v>168.14</v>
          </cell>
          <cell r="X210">
            <v>168.17</v>
          </cell>
          <cell r="Y210">
            <v>168.18</v>
          </cell>
          <cell r="Z210">
            <v>168.17</v>
          </cell>
          <cell r="AC210">
            <v>168.13</v>
          </cell>
          <cell r="AD210">
            <v>168.13</v>
          </cell>
          <cell r="AE210">
            <v>168.13</v>
          </cell>
          <cell r="AJ210">
            <v>0</v>
          </cell>
          <cell r="AK210">
            <v>168.15</v>
          </cell>
          <cell r="AL210">
            <v>168.16</v>
          </cell>
          <cell r="AM210">
            <v>168.15</v>
          </cell>
          <cell r="AO210">
            <v>41.55</v>
          </cell>
          <cell r="AP210">
            <v>41.55</v>
          </cell>
          <cell r="AQ210">
            <v>41.55</v>
          </cell>
          <cell r="AR210">
            <v>0</v>
          </cell>
        </row>
        <row r="211">
          <cell r="AK211">
            <v>69776</v>
          </cell>
          <cell r="AM211">
            <v>0</v>
          </cell>
          <cell r="AO211">
            <v>52</v>
          </cell>
          <cell r="AP211">
            <v>52</v>
          </cell>
        </row>
        <row r="212">
          <cell r="X212">
            <v>25680</v>
          </cell>
          <cell r="AC212">
            <v>22580</v>
          </cell>
          <cell r="AK212">
            <v>69781</v>
          </cell>
          <cell r="AL212">
            <v>19977</v>
          </cell>
          <cell r="AM212">
            <v>49804</v>
          </cell>
          <cell r="AO212">
            <v>14862</v>
          </cell>
          <cell r="AP212">
            <v>3164.427048260382</v>
          </cell>
          <cell r="AQ212">
            <v>11697.572951739618</v>
          </cell>
        </row>
        <row r="219">
          <cell r="Y219" t="str">
            <v>ЗАТВЕРДЖУЮ</v>
          </cell>
        </row>
        <row r="220">
          <cell r="Y220" t="str">
            <v>ГОЛОВА ПРАЛІННЯ АК КЕ</v>
          </cell>
        </row>
        <row r="221">
          <cell r="Z221" t="str">
            <v>І.В.ПЛАЧКОВ</v>
          </cell>
        </row>
        <row r="222">
          <cell r="C222" t="str">
            <v>ПОТРЕБА   В КОШТАХ НА  1 КВАРТАЛ 1998 року</v>
          </cell>
        </row>
        <row r="223">
          <cell r="C223" t="str">
            <v>ПО ФІЛІАЛАХ АК КИЇВЕНЕРГО</v>
          </cell>
        </row>
        <row r="225">
          <cell r="C225" t="str">
            <v>ВИКОН.ДИР.</v>
          </cell>
          <cell r="D225" t="str">
            <v>АПАРАТ ЕЛЕКТРО</v>
          </cell>
          <cell r="E225" t="str">
            <v>АПАРАТ ТЕПЛО</v>
          </cell>
          <cell r="N225" t="str">
            <v>ККМ</v>
          </cell>
          <cell r="Q225" t="str">
            <v>КТМ</v>
          </cell>
          <cell r="T225" t="str">
            <v>ТЕЦ-5 ВСЬОГО</v>
          </cell>
          <cell r="U225" t="str">
            <v>Е/Е</v>
          </cell>
          <cell r="V225" t="str">
            <v xml:space="preserve"> Т/Е</v>
          </cell>
          <cell r="Y225" t="str">
            <v>ТЕЦ-6 ВСЬОГО</v>
          </cell>
          <cell r="Z225" t="str">
            <v>Е/Е</v>
          </cell>
          <cell r="AA225" t="str">
            <v xml:space="preserve"> Т/Е</v>
          </cell>
          <cell r="AN225" t="str">
            <v>ДОП.ВИР. СТ.ОРГ.</v>
          </cell>
          <cell r="AP225" t="str">
            <v>АК КЕ ВСЬОГО</v>
          </cell>
          <cell r="AQ225" t="str">
            <v>Е/Е</v>
          </cell>
          <cell r="AR225" t="str">
            <v xml:space="preserve"> Т/Е</v>
          </cell>
          <cell r="AU225" t="str">
            <v>СТАНЦІї ЕЛЕКТРО</v>
          </cell>
          <cell r="AV225" t="str">
            <v>СТАНЦІІ ТЕПЛОВІ</v>
          </cell>
          <cell r="AW225" t="str">
            <v>МЕРЕЖІ ЕЛЕКТРО</v>
          </cell>
          <cell r="AX225" t="str">
            <v>МЕРЕЖІ ТЕПЛОВІ</v>
          </cell>
        </row>
        <row r="227">
          <cell r="AO227">
            <v>1507.2</v>
          </cell>
        </row>
        <row r="228">
          <cell r="C228" t="e">
            <v>#REF!</v>
          </cell>
          <cell r="N228" t="e">
            <v>#REF!</v>
          </cell>
          <cell r="Q228">
            <v>24070.113454545455</v>
          </cell>
          <cell r="T228">
            <v>8491.1123636363882</v>
          </cell>
          <cell r="Y228" t="e">
            <v>#REF!</v>
          </cell>
          <cell r="AN228" t="e">
            <v>#REF!</v>
          </cell>
          <cell r="AP228" t="e">
            <v>#REF!</v>
          </cell>
          <cell r="AQ228" t="e">
            <v>#REF!</v>
          </cell>
        </row>
        <row r="229">
          <cell r="C229" t="e">
            <v>#REF!</v>
          </cell>
          <cell r="N229" t="e">
            <v>#REF!</v>
          </cell>
          <cell r="Q229">
            <v>7411.0435151515139</v>
          </cell>
          <cell r="T229">
            <v>3172.257090909115</v>
          </cell>
          <cell r="Y229" t="e">
            <v>#REF!</v>
          </cell>
          <cell r="AP229" t="e">
            <v>#REF!</v>
          </cell>
          <cell r="AQ229" t="e">
            <v>#REF!</v>
          </cell>
        </row>
        <row r="230">
          <cell r="AP230">
            <v>1507.2</v>
          </cell>
        </row>
        <row r="231">
          <cell r="C231">
            <v>1249.181818181818</v>
          </cell>
          <cell r="N231">
            <v>2372.272727272727</v>
          </cell>
          <cell r="Q231">
            <v>5435.727272727273</v>
          </cell>
          <cell r="T231">
            <v>2142.727272727273</v>
          </cell>
          <cell r="Y231">
            <v>1732.7272727272727</v>
          </cell>
          <cell r="AN231" t="e">
            <v>#REF!</v>
          </cell>
          <cell r="AP231" t="e">
            <v>#REF!</v>
          </cell>
          <cell r="AQ231" t="e">
            <v>#REF!</v>
          </cell>
        </row>
        <row r="232">
          <cell r="C232">
            <v>338</v>
          </cell>
          <cell r="N232">
            <v>648</v>
          </cell>
          <cell r="Q232">
            <v>1482</v>
          </cell>
          <cell r="T232">
            <v>584</v>
          </cell>
          <cell r="Y232">
            <v>472</v>
          </cell>
          <cell r="AP232" t="e">
            <v>#REF!</v>
          </cell>
          <cell r="AQ232" t="e">
            <v>#REF!</v>
          </cell>
        </row>
        <row r="233">
          <cell r="AQ233" t="e">
            <v>#REF!</v>
          </cell>
        </row>
        <row r="234">
          <cell r="C234">
            <v>0</v>
          </cell>
          <cell r="N234">
            <v>0</v>
          </cell>
          <cell r="Q234">
            <v>60.8</v>
          </cell>
          <cell r="T234">
            <v>2406.6</v>
          </cell>
          <cell r="Y234">
            <v>38.200000000000003</v>
          </cell>
          <cell r="AP234">
            <v>2505.6</v>
          </cell>
          <cell r="AQ234" t="e">
            <v>#REF!</v>
          </cell>
        </row>
        <row r="235">
          <cell r="C235">
            <v>2</v>
          </cell>
          <cell r="N235">
            <v>0</v>
          </cell>
          <cell r="Q235">
            <v>0</v>
          </cell>
          <cell r="T235">
            <v>0</v>
          </cell>
          <cell r="Y235">
            <v>0</v>
          </cell>
          <cell r="AP235">
            <v>21</v>
          </cell>
          <cell r="AQ235" t="e">
            <v>#REF!</v>
          </cell>
        </row>
        <row r="236">
          <cell r="C236">
            <v>6110.4140909090911</v>
          </cell>
          <cell r="N236">
            <v>0</v>
          </cell>
          <cell r="Q236">
            <v>526.04999999999995</v>
          </cell>
          <cell r="T236">
            <v>0</v>
          </cell>
          <cell r="Y236">
            <v>0</v>
          </cell>
          <cell r="AP236" t="e">
            <v>#REF!</v>
          </cell>
          <cell r="AQ236" t="e">
            <v>#REF!</v>
          </cell>
        </row>
        <row r="237">
          <cell r="AQ237" t="e">
            <v>#REF!</v>
          </cell>
        </row>
        <row r="238">
          <cell r="C238">
            <v>2152.9490000000001</v>
          </cell>
          <cell r="N238">
            <v>1614.15</v>
          </cell>
          <cell r="Q238">
            <v>1739.5839999999998</v>
          </cell>
          <cell r="T238">
            <v>176.47000000000003</v>
          </cell>
          <cell r="Y238">
            <v>225.76000000000002</v>
          </cell>
          <cell r="AP238" t="e">
            <v>#REF!</v>
          </cell>
          <cell r="AQ238" t="e">
            <v>#REF!</v>
          </cell>
        </row>
        <row r="239">
          <cell r="C239">
            <v>916.24199999999996</v>
          </cell>
          <cell r="N239">
            <v>0</v>
          </cell>
          <cell r="Q239">
            <v>0</v>
          </cell>
          <cell r="T239">
            <v>0</v>
          </cell>
          <cell r="Y239">
            <v>0</v>
          </cell>
          <cell r="AP239">
            <v>0</v>
          </cell>
          <cell r="AQ239" t="e">
            <v>#REF!</v>
          </cell>
        </row>
        <row r="240">
          <cell r="AQ240" t="e">
            <v>#REF!</v>
          </cell>
        </row>
        <row r="241">
          <cell r="C241" t="e">
            <v>#REF!</v>
          </cell>
          <cell r="N241" t="e">
            <v>#REF!</v>
          </cell>
          <cell r="Q241">
            <v>776</v>
          </cell>
          <cell r="T241">
            <v>0</v>
          </cell>
          <cell r="Y241" t="e">
            <v>#REF!</v>
          </cell>
          <cell r="AP241" t="e">
            <v>#REF!</v>
          </cell>
          <cell r="AQ241" t="e">
            <v>#REF!</v>
          </cell>
        </row>
        <row r="242">
          <cell r="AG242" t="str">
            <v xml:space="preserve">         Затверджую</v>
          </cell>
          <cell r="AQ242" t="e">
            <v>#REF!</v>
          </cell>
        </row>
        <row r="243">
          <cell r="AG243" t="str">
            <v xml:space="preserve"> Голова правління </v>
          </cell>
          <cell r="AQ243" t="e">
            <v>#REF!</v>
          </cell>
        </row>
        <row r="244">
          <cell r="C244">
            <v>0</v>
          </cell>
          <cell r="N244">
            <v>0</v>
          </cell>
          <cell r="Q244">
            <v>1473.1853333333333</v>
          </cell>
          <cell r="T244">
            <v>145.25866666666667</v>
          </cell>
          <cell r="Y244">
            <v>100.22533333333334</v>
          </cell>
          <cell r="AG244" t="str">
            <v xml:space="preserve">                        І.В.Плачков</v>
          </cell>
          <cell r="AP244">
            <v>2344.551833476</v>
          </cell>
          <cell r="AQ244" t="e">
            <v>#REF!</v>
          </cell>
        </row>
        <row r="245">
          <cell r="C245">
            <v>0</v>
          </cell>
          <cell r="N245">
            <v>0</v>
          </cell>
          <cell r="Q245">
            <v>113.33333333333334</v>
          </cell>
          <cell r="T245">
            <v>48.626666666666665</v>
          </cell>
          <cell r="Y245">
            <v>65.784000000000006</v>
          </cell>
          <cell r="AG245" t="str">
            <v xml:space="preserve">   "_____" ________2000 р.</v>
          </cell>
          <cell r="AP245">
            <v>276.34120823549074</v>
          </cell>
          <cell r="AQ245" t="e">
            <v>#REF!</v>
          </cell>
        </row>
        <row r="246">
          <cell r="AG246" t="str">
            <v xml:space="preserve"> Голова правління </v>
          </cell>
          <cell r="AQ246" t="e">
            <v>#REF!</v>
          </cell>
        </row>
        <row r="247">
          <cell r="C247">
            <v>0</v>
          </cell>
          <cell r="N247">
            <v>0</v>
          </cell>
          <cell r="Q247">
            <v>0</v>
          </cell>
          <cell r="T247">
            <v>95.642666666666656</v>
          </cell>
          <cell r="Y247">
            <v>206.52799999999999</v>
          </cell>
          <cell r="AG247" t="str">
            <v xml:space="preserve">                        І.В.Плачков</v>
          </cell>
          <cell r="AP247">
            <v>302.17066666666665</v>
          </cell>
          <cell r="AQ247" t="e">
            <v>#REF!</v>
          </cell>
        </row>
        <row r="248">
          <cell r="C248">
            <v>16.399999999999999</v>
          </cell>
          <cell r="N248">
            <v>157.33600000000001</v>
          </cell>
          <cell r="Q248">
            <v>9035.0240000000013</v>
          </cell>
          <cell r="T248">
            <v>0</v>
          </cell>
          <cell r="Y248">
            <v>0</v>
          </cell>
          <cell r="AG248" t="str">
            <v xml:space="preserve">   "_____" ________2000 р.</v>
          </cell>
          <cell r="AP248">
            <v>10205.432000000003</v>
          </cell>
          <cell r="AQ248" t="e">
            <v>#REF!</v>
          </cell>
        </row>
        <row r="249">
          <cell r="C249">
            <v>0</v>
          </cell>
          <cell r="N249">
            <v>0</v>
          </cell>
          <cell r="Q249">
            <v>0</v>
          </cell>
          <cell r="T249">
            <v>0</v>
          </cell>
          <cell r="Y249">
            <v>0</v>
          </cell>
          <cell r="AP249">
            <v>658.33066666666662</v>
          </cell>
          <cell r="AQ249" t="e">
            <v>#REF!</v>
          </cell>
        </row>
        <row r="250">
          <cell r="C250">
            <v>228.66666666666669</v>
          </cell>
          <cell r="N250">
            <v>0</v>
          </cell>
          <cell r="Q250">
            <v>0</v>
          </cell>
          <cell r="T250">
            <v>0</v>
          </cell>
          <cell r="Y250">
            <v>0</v>
          </cell>
          <cell r="AP250">
            <v>228.66666666666669</v>
          </cell>
          <cell r="AQ250" t="e">
            <v>#REF!</v>
          </cell>
        </row>
        <row r="251">
          <cell r="C251">
            <v>-0.5</v>
          </cell>
          <cell r="N251">
            <v>0.20800000000000018</v>
          </cell>
          <cell r="Q251">
            <v>0.76399999999998158</v>
          </cell>
          <cell r="T251">
            <v>-0.42800000000000082</v>
          </cell>
          <cell r="Y251">
            <v>6.799999999999784E-2</v>
          </cell>
          <cell r="AP251" t="e">
            <v>#REF!</v>
          </cell>
          <cell r="AQ251" t="e">
            <v>#REF!</v>
          </cell>
        </row>
        <row r="252">
          <cell r="C252">
            <v>685.56799999999998</v>
          </cell>
          <cell r="N252">
            <v>0.19200000000000017</v>
          </cell>
          <cell r="Q252">
            <v>-0.32000000000000028</v>
          </cell>
          <cell r="T252">
            <v>-0.3360000000000003</v>
          </cell>
          <cell r="Y252">
            <v>0.28000000000000114</v>
          </cell>
          <cell r="AP252" t="e">
            <v>#REF!</v>
          </cell>
          <cell r="AQ252" t="e">
            <v>#REF!</v>
          </cell>
        </row>
        <row r="253">
          <cell r="C253" t="e">
            <v>#REF!</v>
          </cell>
          <cell r="N253" t="e">
            <v>#REF!</v>
          </cell>
          <cell r="Q253">
            <v>4368.9655151515171</v>
          </cell>
          <cell r="T253">
            <v>2996.5510909091154</v>
          </cell>
          <cell r="Y253" t="e">
            <v>#REF!</v>
          </cell>
          <cell r="AP253" t="e">
            <v>#REF!</v>
          </cell>
          <cell r="AQ253" t="e">
            <v>#REF!</v>
          </cell>
        </row>
        <row r="254">
          <cell r="Q254">
            <v>541</v>
          </cell>
          <cell r="T254">
            <v>480</v>
          </cell>
          <cell r="Y254">
            <v>44</v>
          </cell>
          <cell r="AP254">
            <v>524</v>
          </cell>
          <cell r="AQ254" t="e">
            <v>#REF!</v>
          </cell>
        </row>
        <row r="255">
          <cell r="AI255" t="str">
            <v>ТИС.ГРН.</v>
          </cell>
          <cell r="AK255" t="str">
            <v>тис.грн.</v>
          </cell>
        </row>
        <row r="256">
          <cell r="P256" t="str">
            <v>КМ</v>
          </cell>
          <cell r="Q256" t="str">
            <v>ТМ</v>
          </cell>
          <cell r="S256" t="str">
            <v>КТМ</v>
          </cell>
          <cell r="T256" t="str">
            <v>ВИРОБН</v>
          </cell>
          <cell r="U256" t="str">
            <v>ПЕРЕД</v>
          </cell>
          <cell r="X256" t="str">
            <v>ТЕЦ-5 ВСЬОГО</v>
          </cell>
          <cell r="Y256" t="str">
            <v>Е/Е</v>
          </cell>
          <cell r="Z256" t="str">
            <v xml:space="preserve"> Т/Е</v>
          </cell>
          <cell r="AC256" t="str">
            <v>ТЕЦ-6 ВСЬОГО</v>
          </cell>
          <cell r="AD256" t="str">
            <v>Е/Е</v>
          </cell>
          <cell r="AE256" t="str">
            <v xml:space="preserve"> Т/Е</v>
          </cell>
          <cell r="AF256" t="str">
            <v>ТРМ ВСЬОГО</v>
          </cell>
          <cell r="AG256" t="str">
            <v>ТРМ  АК КЕ</v>
          </cell>
          <cell r="AH256" t="str">
            <v>ТРМ СТОР</v>
          </cell>
          <cell r="AI256" t="str">
            <v xml:space="preserve">ДОП.ВИР. </v>
          </cell>
          <cell r="AJ256" t="str">
            <v>ДОП.ВИР. СТ.ОРГ.</v>
          </cell>
          <cell r="AK256" t="str">
            <v>АК КЕ осн.вир.</v>
          </cell>
          <cell r="AL256" t="str">
            <v>АК КЕ ВСЬОГО</v>
          </cell>
          <cell r="AM256" t="str">
            <v xml:space="preserve"> Т/Е</v>
          </cell>
          <cell r="AN256" t="str">
            <v>СТАНЦІї ЕЛЕКТРО</v>
          </cell>
          <cell r="AO256" t="str">
            <v>СТАНЦІІ ТЕПЛОВІ</v>
          </cell>
          <cell r="AP256" t="str">
            <v>МЕРЕЖІ ЕЛЕКТРО</v>
          </cell>
          <cell r="AQ256" t="str">
            <v>МЕРЕЖІ ТЕПЛОВІ</v>
          </cell>
        </row>
        <row r="257">
          <cell r="P257">
            <v>2113</v>
          </cell>
          <cell r="S257">
            <v>9843.2727272727279</v>
          </cell>
          <cell r="X257">
            <v>2228.8181818181802</v>
          </cell>
          <cell r="AC257">
            <v>1415</v>
          </cell>
          <cell r="AF257">
            <v>3580.2</v>
          </cell>
          <cell r="AG257">
            <v>2592.2999999999997</v>
          </cell>
          <cell r="AH257">
            <v>988.90000000000009</v>
          </cell>
          <cell r="AJ257">
            <v>7599</v>
          </cell>
          <cell r="AK257">
            <v>23449.290909090909</v>
          </cell>
        </row>
        <row r="258">
          <cell r="AK258" t="str">
            <v>тис.грн.</v>
          </cell>
        </row>
        <row r="259">
          <cell r="P259">
            <v>2113</v>
          </cell>
          <cell r="Q259">
            <v>0</v>
          </cell>
          <cell r="R259">
            <v>0</v>
          </cell>
          <cell r="S259">
            <v>9843.2727272727279</v>
          </cell>
          <cell r="T259">
            <v>4622.9436363636387</v>
          </cell>
          <cell r="U259">
            <v>1761.3290909090908</v>
          </cell>
          <cell r="V259">
            <v>0</v>
          </cell>
          <cell r="W259">
            <v>0</v>
          </cell>
          <cell r="X259">
            <v>2228.8181818181802</v>
          </cell>
          <cell r="Y259">
            <v>624</v>
          </cell>
          <cell r="Z259">
            <v>1385.818181818182</v>
          </cell>
          <cell r="AA259">
            <v>0</v>
          </cell>
          <cell r="AB259">
            <v>0</v>
          </cell>
          <cell r="AC259">
            <v>1415</v>
          </cell>
          <cell r="AD259">
            <v>402</v>
          </cell>
          <cell r="AE259">
            <v>814</v>
          </cell>
          <cell r="AF259">
            <v>3580.2</v>
          </cell>
          <cell r="AG259">
            <v>2592.2999999999997</v>
          </cell>
          <cell r="AH259">
            <v>988.90000000000009</v>
          </cell>
          <cell r="AI259">
            <v>976.66666666666663</v>
          </cell>
          <cell r="AJ259">
            <v>0</v>
          </cell>
          <cell r="AK259">
            <v>115402.7813852814</v>
          </cell>
          <cell r="AL259" t="str">
            <v>АК КЕ ВСЬОГО</v>
          </cell>
          <cell r="AM259">
            <v>100230.25</v>
          </cell>
          <cell r="AO259" t="str">
            <v>СТАНЦІї ЕЛЕКТРО</v>
          </cell>
          <cell r="AP259" t="str">
            <v>СТАНЦІІ ТЕПЛОВІ</v>
          </cell>
          <cell r="AQ259" t="str">
            <v>МЕРЕЖІ ЕЛЕКТРО</v>
          </cell>
          <cell r="AR259" t="str">
            <v>МЕРЕЖІ ТЕПЛОВІ</v>
          </cell>
        </row>
        <row r="260">
          <cell r="P260">
            <v>821</v>
          </cell>
          <cell r="S260">
            <v>3495.166666666667</v>
          </cell>
          <cell r="T260">
            <v>3789.8900000000026</v>
          </cell>
          <cell r="U260">
            <v>23.1099999999999</v>
          </cell>
          <cell r="X260">
            <v>1223.9999999999984</v>
          </cell>
          <cell r="Y260">
            <v>316</v>
          </cell>
          <cell r="Z260">
            <v>704.00000000000023</v>
          </cell>
          <cell r="AC260">
            <v>499</v>
          </cell>
          <cell r="AD260">
            <v>50</v>
          </cell>
          <cell r="AE260">
            <v>89</v>
          </cell>
          <cell r="AF260">
            <v>508.99999999999983</v>
          </cell>
          <cell r="AG260">
            <v>462.19999999999965</v>
          </cell>
          <cell r="AH260">
            <v>47.800000000000068</v>
          </cell>
          <cell r="AI260">
            <v>697.66666666666663</v>
          </cell>
          <cell r="AJ260">
            <v>-2455</v>
          </cell>
          <cell r="AK260">
            <v>101430.05714285716</v>
          </cell>
          <cell r="AM260">
            <v>18030.423809523811</v>
          </cell>
        </row>
        <row r="261"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0</v>
          </cell>
          <cell r="V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0</v>
          </cell>
          <cell r="AB261">
            <v>0</v>
          </cell>
          <cell r="AC261">
            <v>0</v>
          </cell>
          <cell r="AD261">
            <v>0</v>
          </cell>
          <cell r="AE261">
            <v>0</v>
          </cell>
          <cell r="AF261">
            <v>0</v>
          </cell>
          <cell r="AG261">
            <v>0</v>
          </cell>
          <cell r="AH261">
            <v>0</v>
          </cell>
          <cell r="AI261">
            <v>0</v>
          </cell>
          <cell r="AK261">
            <v>100507.92380952381</v>
          </cell>
        </row>
        <row r="262">
          <cell r="P262">
            <v>4488.6499999999996</v>
          </cell>
          <cell r="Q262">
            <v>0</v>
          </cell>
          <cell r="R262">
            <v>0</v>
          </cell>
          <cell r="S262">
            <v>7346.4866666666676</v>
          </cell>
          <cell r="T262">
            <v>5021.7877999999982</v>
          </cell>
          <cell r="U262">
            <v>2888.6988666666671</v>
          </cell>
          <cell r="V262">
            <v>0</v>
          </cell>
          <cell r="W262">
            <v>0</v>
          </cell>
          <cell r="X262">
            <v>4384.8755454545462</v>
          </cell>
          <cell r="Y262">
            <v>1410</v>
          </cell>
          <cell r="Z262">
            <v>1945.8755454545426</v>
          </cell>
          <cell r="AA262">
            <v>0</v>
          </cell>
          <cell r="AB262">
            <v>0</v>
          </cell>
          <cell r="AC262">
            <v>1635.8175757575736</v>
          </cell>
          <cell r="AD262">
            <v>711</v>
          </cell>
          <cell r="AE262">
            <v>1041.8175757575755</v>
          </cell>
          <cell r="AF262">
            <v>4864.9509090909087</v>
          </cell>
          <cell r="AG262">
            <v>4394</v>
          </cell>
          <cell r="AH262">
            <v>470.95090909090914</v>
          </cell>
          <cell r="AJ262">
            <v>0</v>
          </cell>
          <cell r="AK262">
            <v>69776</v>
          </cell>
          <cell r="AM262">
            <v>140814.25</v>
          </cell>
        </row>
        <row r="263">
          <cell r="P263">
            <v>1810.5333333333328</v>
          </cell>
          <cell r="S263">
            <v>950.26666666666756</v>
          </cell>
          <cell r="T263">
            <v>4053.4899999999989</v>
          </cell>
          <cell r="U263">
            <v>582.7766666666671</v>
          </cell>
          <cell r="X263">
            <v>2340.3000000000006</v>
          </cell>
          <cell r="Y263">
            <v>1035</v>
          </cell>
          <cell r="Z263">
            <v>1427.2999999999972</v>
          </cell>
          <cell r="AC263">
            <v>228.86666666666451</v>
          </cell>
          <cell r="AD263">
            <v>290</v>
          </cell>
          <cell r="AE263">
            <v>425.86666666666639</v>
          </cell>
          <cell r="AF263">
            <v>1275.9999999999995</v>
          </cell>
          <cell r="AG263">
            <v>1800</v>
          </cell>
          <cell r="AH263">
            <v>-524</v>
          </cell>
          <cell r="AJ263">
            <v>-2455</v>
          </cell>
          <cell r="AK263">
            <v>11292</v>
          </cell>
          <cell r="AM263">
            <v>14398.82380952381</v>
          </cell>
        </row>
        <row r="264"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0</v>
          </cell>
          <cell r="V264">
            <v>0</v>
          </cell>
          <cell r="W264">
            <v>0</v>
          </cell>
          <cell r="X264">
            <v>0</v>
          </cell>
          <cell r="Y264">
            <v>0</v>
          </cell>
          <cell r="Z264">
            <v>0</v>
          </cell>
          <cell r="AA264">
            <v>0</v>
          </cell>
          <cell r="AB264">
            <v>0</v>
          </cell>
          <cell r="AC264">
            <v>0</v>
          </cell>
          <cell r="AD264">
            <v>0</v>
          </cell>
          <cell r="AE264">
            <v>0</v>
          </cell>
          <cell r="AF264">
            <v>0</v>
          </cell>
          <cell r="AG264">
            <v>0</v>
          </cell>
          <cell r="AH264">
            <v>0</v>
          </cell>
          <cell r="AI264">
            <v>0</v>
          </cell>
          <cell r="AK264">
            <v>10092.257142857143</v>
          </cell>
        </row>
        <row r="265">
          <cell r="AK265">
            <v>498</v>
          </cell>
        </row>
        <row r="266">
          <cell r="AK266">
            <v>0</v>
          </cell>
        </row>
        <row r="267"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0</v>
          </cell>
          <cell r="V267">
            <v>0</v>
          </cell>
          <cell r="W267">
            <v>0</v>
          </cell>
          <cell r="X267">
            <v>0</v>
          </cell>
          <cell r="Y267">
            <v>0</v>
          </cell>
          <cell r="Z267">
            <v>0</v>
          </cell>
          <cell r="AA267">
            <v>0</v>
          </cell>
          <cell r="AB267">
            <v>0</v>
          </cell>
          <cell r="AC267">
            <v>0</v>
          </cell>
          <cell r="AD267">
            <v>0</v>
          </cell>
          <cell r="AE267">
            <v>0</v>
          </cell>
          <cell r="AF267">
            <v>0</v>
          </cell>
          <cell r="AG267">
            <v>0</v>
          </cell>
          <cell r="AH267">
            <v>0</v>
          </cell>
          <cell r="AK267">
            <v>4104.2571428571437</v>
          </cell>
        </row>
        <row r="268">
          <cell r="AK268">
            <v>3500</v>
          </cell>
        </row>
        <row r="269">
          <cell r="AK269">
            <v>0</v>
          </cell>
        </row>
        <row r="270">
          <cell r="P270">
            <v>0</v>
          </cell>
          <cell r="S270">
            <v>0</v>
          </cell>
          <cell r="X270">
            <v>0</v>
          </cell>
          <cell r="AC270">
            <v>0</v>
          </cell>
          <cell r="AF270">
            <v>0</v>
          </cell>
          <cell r="AG270">
            <v>0</v>
          </cell>
          <cell r="AH270">
            <v>0</v>
          </cell>
          <cell r="AI270">
            <v>0</v>
          </cell>
          <cell r="AK270">
            <v>1990</v>
          </cell>
        </row>
        <row r="271">
          <cell r="AK271">
            <v>9242.6666666666661</v>
          </cell>
        </row>
        <row r="272">
          <cell r="P272">
            <v>0</v>
          </cell>
          <cell r="S272">
            <v>0</v>
          </cell>
          <cell r="X272">
            <v>0</v>
          </cell>
          <cell r="AC272">
            <v>0</v>
          </cell>
          <cell r="AF272">
            <v>0</v>
          </cell>
          <cell r="AG272">
            <v>0</v>
          </cell>
          <cell r="AH272">
            <v>0</v>
          </cell>
          <cell r="AI272">
            <v>0</v>
          </cell>
          <cell r="AK272">
            <v>105</v>
          </cell>
        </row>
        <row r="273">
          <cell r="P273">
            <v>2113</v>
          </cell>
          <cell r="Q273">
            <v>0</v>
          </cell>
          <cell r="R273">
            <v>0</v>
          </cell>
          <cell r="S273">
            <v>9843.2727272727279</v>
          </cell>
          <cell r="T273">
            <v>0</v>
          </cell>
          <cell r="U273">
            <v>0</v>
          </cell>
          <cell r="V273">
            <v>0</v>
          </cell>
          <cell r="W273">
            <v>0</v>
          </cell>
          <cell r="X273">
            <v>2228.8181818181802</v>
          </cell>
          <cell r="Y273">
            <v>0</v>
          </cell>
          <cell r="Z273">
            <v>0</v>
          </cell>
          <cell r="AA273">
            <v>0</v>
          </cell>
          <cell r="AB273">
            <v>0</v>
          </cell>
          <cell r="AC273">
            <v>1415</v>
          </cell>
          <cell r="AD273">
            <v>0</v>
          </cell>
          <cell r="AE273">
            <v>0</v>
          </cell>
          <cell r="AF273">
            <v>3580.2</v>
          </cell>
          <cell r="AG273">
            <v>2592.2999999999997</v>
          </cell>
          <cell r="AH273">
            <v>988.90000000000009</v>
          </cell>
          <cell r="AI273">
            <v>0</v>
          </cell>
          <cell r="AK273">
            <v>123957.21471861472</v>
          </cell>
        </row>
        <row r="274">
          <cell r="P274">
            <v>1139</v>
          </cell>
          <cell r="Q274">
            <v>0</v>
          </cell>
          <cell r="R274">
            <v>0</v>
          </cell>
          <cell r="S274">
            <v>6250.833333333333</v>
          </cell>
          <cell r="T274">
            <v>646.85363636363627</v>
          </cell>
          <cell r="U274">
            <v>650.41909090909098</v>
          </cell>
          <cell r="V274">
            <v>0</v>
          </cell>
          <cell r="W274">
            <v>0</v>
          </cell>
          <cell r="X274">
            <v>1324</v>
          </cell>
          <cell r="Y274">
            <v>265</v>
          </cell>
          <cell r="Z274">
            <v>586.81818181818176</v>
          </cell>
          <cell r="AA274">
            <v>0</v>
          </cell>
          <cell r="AB274">
            <v>0</v>
          </cell>
          <cell r="AC274">
            <v>752</v>
          </cell>
          <cell r="AD274">
            <v>117</v>
          </cell>
          <cell r="AE274">
            <v>240</v>
          </cell>
          <cell r="AF274">
            <v>3044.2</v>
          </cell>
          <cell r="AG274">
            <v>2103.1</v>
          </cell>
          <cell r="AH274">
            <v>941.1</v>
          </cell>
          <cell r="AI274">
            <v>279</v>
          </cell>
          <cell r="AK274">
            <v>14686.7</v>
          </cell>
        </row>
        <row r="275">
          <cell r="P275">
            <v>726</v>
          </cell>
          <cell r="S275">
            <v>1685</v>
          </cell>
          <cell r="T275">
            <v>625.85363636363627</v>
          </cell>
          <cell r="U275">
            <v>650.41909090909098</v>
          </cell>
          <cell r="X275">
            <v>653</v>
          </cell>
          <cell r="Y275">
            <v>117</v>
          </cell>
          <cell r="Z275">
            <v>257.81818181818181</v>
          </cell>
          <cell r="AC275">
            <v>542</v>
          </cell>
          <cell r="AD275">
            <v>112</v>
          </cell>
          <cell r="AE275">
            <v>231</v>
          </cell>
          <cell r="AF275">
            <v>1440</v>
          </cell>
          <cell r="AG275">
            <v>1281</v>
          </cell>
          <cell r="AH275">
            <v>159</v>
          </cell>
          <cell r="AI275">
            <v>279</v>
          </cell>
          <cell r="AK275">
            <v>5764</v>
          </cell>
        </row>
        <row r="276">
          <cell r="P276">
            <v>0</v>
          </cell>
          <cell r="Q276">
            <v>0</v>
          </cell>
          <cell r="R276">
            <v>0</v>
          </cell>
          <cell r="S276">
            <v>21</v>
          </cell>
          <cell r="T276">
            <v>21</v>
          </cell>
          <cell r="U276">
            <v>0</v>
          </cell>
          <cell r="V276">
            <v>0</v>
          </cell>
          <cell r="W276">
            <v>0</v>
          </cell>
          <cell r="X276">
            <v>477</v>
          </cell>
          <cell r="Y276">
            <v>148</v>
          </cell>
          <cell r="Z276">
            <v>329</v>
          </cell>
          <cell r="AA276">
            <v>0</v>
          </cell>
          <cell r="AB276">
            <v>0</v>
          </cell>
          <cell r="AC276">
            <v>0</v>
          </cell>
          <cell r="AD276">
            <v>5</v>
          </cell>
          <cell r="AE276">
            <v>9</v>
          </cell>
          <cell r="AF276">
            <v>0</v>
          </cell>
          <cell r="AG276">
            <v>0</v>
          </cell>
          <cell r="AH276">
            <v>0</v>
          </cell>
          <cell r="AI276">
            <v>0</v>
          </cell>
          <cell r="AK276">
            <v>498</v>
          </cell>
        </row>
        <row r="277">
          <cell r="P277">
            <v>321</v>
          </cell>
          <cell r="Q277">
            <v>0</v>
          </cell>
          <cell r="R277">
            <v>0</v>
          </cell>
          <cell r="S277">
            <v>1138.8333333333333</v>
          </cell>
          <cell r="T277">
            <v>0</v>
          </cell>
          <cell r="U277">
            <v>0</v>
          </cell>
          <cell r="V277">
            <v>0</v>
          </cell>
          <cell r="W277">
            <v>0</v>
          </cell>
          <cell r="X277">
            <v>176</v>
          </cell>
          <cell r="Y277">
            <v>0</v>
          </cell>
          <cell r="Z277">
            <v>0</v>
          </cell>
          <cell r="AA277">
            <v>0</v>
          </cell>
          <cell r="AB277">
            <v>0</v>
          </cell>
          <cell r="AC277">
            <v>163</v>
          </cell>
          <cell r="AD277">
            <v>0</v>
          </cell>
          <cell r="AE277">
            <v>0</v>
          </cell>
          <cell r="AF277">
            <v>450.2</v>
          </cell>
          <cell r="AG277">
            <v>418.2</v>
          </cell>
          <cell r="AH277">
            <v>32</v>
          </cell>
          <cell r="AI277">
            <v>0</v>
          </cell>
          <cell r="AK277">
            <v>3341.0333333333328</v>
          </cell>
        </row>
        <row r="278">
          <cell r="P278">
            <v>56</v>
          </cell>
          <cell r="S278">
            <v>400.83333333333331</v>
          </cell>
          <cell r="T278">
            <v>659.81780000000003</v>
          </cell>
          <cell r="U278">
            <v>686.40219999999999</v>
          </cell>
          <cell r="X278">
            <v>75</v>
          </cell>
          <cell r="Y278">
            <v>173</v>
          </cell>
          <cell r="Z278">
            <v>240.57554545454542</v>
          </cell>
          <cell r="AC278">
            <v>40</v>
          </cell>
          <cell r="AD278">
            <v>207</v>
          </cell>
          <cell r="AE278">
            <v>302.95090909090908</v>
          </cell>
          <cell r="AF278">
            <v>295</v>
          </cell>
          <cell r="AG278">
            <v>263</v>
          </cell>
          <cell r="AH278">
            <v>32</v>
          </cell>
          <cell r="AI278">
            <v>0</v>
          </cell>
          <cell r="AK278">
            <v>1058.8333333333333</v>
          </cell>
        </row>
        <row r="279">
          <cell r="P279">
            <v>10</v>
          </cell>
          <cell r="Q279">
            <v>0</v>
          </cell>
          <cell r="R279">
            <v>0</v>
          </cell>
          <cell r="S279">
            <v>0</v>
          </cell>
          <cell r="T279">
            <v>13.666666666666666</v>
          </cell>
          <cell r="U279">
            <v>0</v>
          </cell>
          <cell r="V279">
            <v>0</v>
          </cell>
          <cell r="W279">
            <v>0</v>
          </cell>
          <cell r="X279">
            <v>0</v>
          </cell>
          <cell r="Y279">
            <v>262</v>
          </cell>
          <cell r="Z279">
            <v>361</v>
          </cell>
          <cell r="AA279">
            <v>0</v>
          </cell>
          <cell r="AB279">
            <v>0</v>
          </cell>
          <cell r="AC279">
            <v>20</v>
          </cell>
          <cell r="AD279">
            <v>5</v>
          </cell>
          <cell r="AE279">
            <v>8.3333333333333339</v>
          </cell>
          <cell r="AF279">
            <v>32</v>
          </cell>
          <cell r="AG279">
            <v>32</v>
          </cell>
          <cell r="AH279">
            <v>0</v>
          </cell>
          <cell r="AI279">
            <v>0</v>
          </cell>
          <cell r="AK279">
            <v>360</v>
          </cell>
        </row>
        <row r="280">
          <cell r="P280">
            <v>190</v>
          </cell>
          <cell r="Q280">
            <v>0</v>
          </cell>
          <cell r="R280">
            <v>0</v>
          </cell>
          <cell r="S280">
            <v>690</v>
          </cell>
          <cell r="T280">
            <v>0</v>
          </cell>
          <cell r="U280">
            <v>0</v>
          </cell>
          <cell r="V280">
            <v>0</v>
          </cell>
          <cell r="W280">
            <v>0</v>
          </cell>
          <cell r="X280">
            <v>0</v>
          </cell>
          <cell r="Y280">
            <v>0</v>
          </cell>
          <cell r="Z280">
            <v>0</v>
          </cell>
          <cell r="AA280">
            <v>0</v>
          </cell>
          <cell r="AB280">
            <v>9</v>
          </cell>
          <cell r="AC280">
            <v>60</v>
          </cell>
          <cell r="AD280">
            <v>0</v>
          </cell>
          <cell r="AE280">
            <v>0</v>
          </cell>
          <cell r="AF280">
            <v>67.2</v>
          </cell>
          <cell r="AG280">
            <v>67.2</v>
          </cell>
          <cell r="AH280">
            <v>35</v>
          </cell>
          <cell r="AK280">
            <v>1067.2</v>
          </cell>
        </row>
        <row r="281">
          <cell r="P281">
            <v>65</v>
          </cell>
          <cell r="S281">
            <v>48</v>
          </cell>
          <cell r="X281">
            <v>101</v>
          </cell>
          <cell r="AC281">
            <v>43</v>
          </cell>
          <cell r="AF281">
            <v>56</v>
          </cell>
          <cell r="AG281">
            <v>56</v>
          </cell>
          <cell r="AH281">
            <v>0</v>
          </cell>
          <cell r="AK281">
            <v>855</v>
          </cell>
        </row>
        <row r="282">
          <cell r="P282">
            <v>92</v>
          </cell>
          <cell r="Q282">
            <v>0</v>
          </cell>
          <cell r="R282">
            <v>0</v>
          </cell>
          <cell r="S282">
            <v>3156</v>
          </cell>
          <cell r="T282">
            <v>0</v>
          </cell>
          <cell r="U282">
            <v>0</v>
          </cell>
          <cell r="V282">
            <v>0</v>
          </cell>
          <cell r="W282">
            <v>0</v>
          </cell>
          <cell r="X282">
            <v>18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>
            <v>47</v>
          </cell>
          <cell r="AD282">
            <v>0</v>
          </cell>
          <cell r="AE282">
            <v>0</v>
          </cell>
          <cell r="AF282">
            <v>1154</v>
          </cell>
          <cell r="AG282">
            <v>403.9</v>
          </cell>
          <cell r="AH282">
            <v>750.1</v>
          </cell>
          <cell r="AI282">
            <v>0</v>
          </cell>
          <cell r="AK282">
            <v>4833.6666666666661</v>
          </cell>
        </row>
        <row r="283">
          <cell r="P283">
            <v>1</v>
          </cell>
          <cell r="S283">
            <v>0</v>
          </cell>
          <cell r="X283">
            <v>18</v>
          </cell>
          <cell r="AC283">
            <v>47</v>
          </cell>
          <cell r="AF283">
            <v>0</v>
          </cell>
          <cell r="AG283">
            <v>0</v>
          </cell>
          <cell r="AH283">
            <v>0</v>
          </cell>
          <cell r="AI283">
            <v>0</v>
          </cell>
          <cell r="AK283">
            <v>66</v>
          </cell>
        </row>
        <row r="284">
          <cell r="P284">
            <v>91</v>
          </cell>
          <cell r="Q284">
            <v>0</v>
          </cell>
          <cell r="R284">
            <v>0</v>
          </cell>
          <cell r="S284">
            <v>3156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9</v>
          </cell>
          <cell r="AC284">
            <v>0</v>
          </cell>
          <cell r="AD284">
            <v>0</v>
          </cell>
          <cell r="AE284">
            <v>0</v>
          </cell>
          <cell r="AF284">
            <v>1154</v>
          </cell>
          <cell r="AG284">
            <v>403.9</v>
          </cell>
          <cell r="AH284">
            <v>750.1</v>
          </cell>
          <cell r="AI284">
            <v>0</v>
          </cell>
          <cell r="AJ284">
            <v>0</v>
          </cell>
          <cell r="AK284">
            <v>4404</v>
          </cell>
        </row>
        <row r="285">
          <cell r="P285">
            <v>62.666666666666664</v>
          </cell>
          <cell r="Q285">
            <v>0</v>
          </cell>
          <cell r="R285">
            <v>0</v>
          </cell>
          <cell r="S285">
            <v>2524</v>
          </cell>
          <cell r="T285">
            <v>0</v>
          </cell>
          <cell r="U285">
            <v>0</v>
          </cell>
          <cell r="V285">
            <v>0</v>
          </cell>
          <cell r="W285">
            <v>0</v>
          </cell>
          <cell r="X285">
            <v>142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>
            <v>0</v>
          </cell>
          <cell r="AD285">
            <v>0</v>
          </cell>
          <cell r="AE285">
            <v>0</v>
          </cell>
          <cell r="AF285">
            <v>306</v>
          </cell>
          <cell r="AG285">
            <v>106</v>
          </cell>
          <cell r="AH285">
            <v>200</v>
          </cell>
          <cell r="AK285">
            <v>363.66666666666663</v>
          </cell>
        </row>
        <row r="286">
          <cell r="P286">
            <v>0</v>
          </cell>
          <cell r="S286">
            <v>250</v>
          </cell>
          <cell r="X286">
            <v>142</v>
          </cell>
          <cell r="AC286">
            <v>0</v>
          </cell>
          <cell r="AF286">
            <v>0</v>
          </cell>
          <cell r="AG286">
            <v>0</v>
          </cell>
          <cell r="AH286">
            <v>0</v>
          </cell>
          <cell r="AI286">
            <v>0</v>
          </cell>
          <cell r="AK286">
            <v>250</v>
          </cell>
        </row>
        <row r="287">
          <cell r="P287">
            <v>974</v>
          </cell>
          <cell r="Q287">
            <v>0</v>
          </cell>
          <cell r="R287">
            <v>0</v>
          </cell>
          <cell r="S287">
            <v>3592.4393939393949</v>
          </cell>
          <cell r="T287">
            <v>-646.85363636363627</v>
          </cell>
          <cell r="U287">
            <v>-650.41909090909098</v>
          </cell>
          <cell r="V287">
            <v>0</v>
          </cell>
          <cell r="W287">
            <v>0</v>
          </cell>
          <cell r="X287">
            <v>904.81818181818016</v>
          </cell>
          <cell r="Y287">
            <v>-265</v>
          </cell>
          <cell r="Z287">
            <v>-586.81818181818176</v>
          </cell>
          <cell r="AA287">
            <v>0</v>
          </cell>
          <cell r="AB287">
            <v>0</v>
          </cell>
          <cell r="AC287">
            <v>663</v>
          </cell>
          <cell r="AD287">
            <v>-117</v>
          </cell>
          <cell r="AE287">
            <v>-240</v>
          </cell>
          <cell r="AF287">
            <v>536</v>
          </cell>
          <cell r="AG287">
            <v>489.19999999999982</v>
          </cell>
          <cell r="AH287">
            <v>47.800000000000068</v>
          </cell>
          <cell r="AI287">
            <v>-279</v>
          </cell>
          <cell r="AK287">
            <v>109270.51471861471</v>
          </cell>
        </row>
        <row r="288">
          <cell r="AK288">
            <v>0</v>
          </cell>
        </row>
        <row r="289">
          <cell r="P289">
            <v>974</v>
          </cell>
          <cell r="Q289">
            <v>0</v>
          </cell>
          <cell r="R289">
            <v>0</v>
          </cell>
          <cell r="S289">
            <v>3592.439393939394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904.81818181818176</v>
          </cell>
          <cell r="Y289">
            <v>0</v>
          </cell>
          <cell r="Z289">
            <v>0</v>
          </cell>
          <cell r="AA289">
            <v>0</v>
          </cell>
          <cell r="AB289">
            <v>0</v>
          </cell>
          <cell r="AC289">
            <v>663</v>
          </cell>
          <cell r="AD289">
            <v>0</v>
          </cell>
          <cell r="AE289">
            <v>0</v>
          </cell>
          <cell r="AF289">
            <v>537</v>
          </cell>
          <cell r="AG289">
            <v>489.2</v>
          </cell>
          <cell r="AH289">
            <v>47.800000000000011</v>
          </cell>
          <cell r="AI289">
            <v>752.06666666666661</v>
          </cell>
          <cell r="AK289">
            <v>9565.257575757576</v>
          </cell>
        </row>
        <row r="290">
          <cell r="P290">
            <v>94</v>
          </cell>
          <cell r="Q290">
            <v>0</v>
          </cell>
          <cell r="R290">
            <v>0</v>
          </cell>
          <cell r="S290">
            <v>2512</v>
          </cell>
          <cell r="T290">
            <v>-673.48446666666666</v>
          </cell>
          <cell r="U290">
            <v>-686.40219999999999</v>
          </cell>
          <cell r="V290">
            <v>0</v>
          </cell>
          <cell r="W290">
            <v>0</v>
          </cell>
          <cell r="X290">
            <v>219</v>
          </cell>
          <cell r="Y290">
            <v>-435</v>
          </cell>
          <cell r="Z290">
            <v>-601.57554545454536</v>
          </cell>
          <cell r="AA290">
            <v>0</v>
          </cell>
          <cell r="AB290">
            <v>-9</v>
          </cell>
          <cell r="AC290">
            <v>139</v>
          </cell>
          <cell r="AD290">
            <v>-212</v>
          </cell>
          <cell r="AE290">
            <v>-311.28424242424239</v>
          </cell>
          <cell r="AF290">
            <v>0</v>
          </cell>
          <cell r="AG290">
            <v>0</v>
          </cell>
          <cell r="AH290">
            <v>0</v>
          </cell>
          <cell r="AI290">
            <v>118.4</v>
          </cell>
          <cell r="AK290">
            <v>3410</v>
          </cell>
        </row>
        <row r="291">
          <cell r="P291">
            <v>218</v>
          </cell>
          <cell r="Q291">
            <v>0</v>
          </cell>
          <cell r="R291">
            <v>0</v>
          </cell>
          <cell r="S291">
            <v>416.27272727272725</v>
          </cell>
          <cell r="T291">
            <v>0</v>
          </cell>
          <cell r="U291">
            <v>0</v>
          </cell>
          <cell r="V291">
            <v>0</v>
          </cell>
          <cell r="W291">
            <v>0</v>
          </cell>
          <cell r="X291">
            <v>258.81818181818181</v>
          </cell>
          <cell r="Y291">
            <v>0</v>
          </cell>
          <cell r="Z291">
            <v>0</v>
          </cell>
          <cell r="AA291">
            <v>0</v>
          </cell>
          <cell r="AB291">
            <v>0</v>
          </cell>
          <cell r="AC291">
            <v>207</v>
          </cell>
          <cell r="AD291">
            <v>0</v>
          </cell>
          <cell r="AE291">
            <v>0</v>
          </cell>
          <cell r="AF291">
            <v>83</v>
          </cell>
          <cell r="AG291">
            <v>83</v>
          </cell>
          <cell r="AH291">
            <v>0</v>
          </cell>
          <cell r="AI291">
            <v>0</v>
          </cell>
          <cell r="AK291">
            <v>1725.090909090909</v>
          </cell>
        </row>
        <row r="292"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0</v>
          </cell>
          <cell r="V292">
            <v>0</v>
          </cell>
          <cell r="W292">
            <v>0</v>
          </cell>
          <cell r="X292">
            <v>0</v>
          </cell>
          <cell r="Y292">
            <v>0</v>
          </cell>
          <cell r="Z292">
            <v>0</v>
          </cell>
          <cell r="AA292">
            <v>0</v>
          </cell>
          <cell r="AB292">
            <v>0</v>
          </cell>
          <cell r="AC292">
            <v>0</v>
          </cell>
          <cell r="AD292">
            <v>0</v>
          </cell>
          <cell r="AE292">
            <v>0</v>
          </cell>
          <cell r="AF292">
            <v>0</v>
          </cell>
          <cell r="AG292">
            <v>0</v>
          </cell>
          <cell r="AH292">
            <v>0</v>
          </cell>
          <cell r="AI292">
            <v>0</v>
          </cell>
          <cell r="AK292">
            <v>0</v>
          </cell>
        </row>
        <row r="293">
          <cell r="P293">
            <v>0</v>
          </cell>
          <cell r="S293">
            <v>0</v>
          </cell>
          <cell r="X293">
            <v>0</v>
          </cell>
          <cell r="AC293">
            <v>0</v>
          </cell>
          <cell r="AF293">
            <v>0</v>
          </cell>
          <cell r="AG293">
            <v>0</v>
          </cell>
          <cell r="AH293">
            <v>0</v>
          </cell>
          <cell r="AI293">
            <v>0</v>
          </cell>
          <cell r="AK293">
            <v>0</v>
          </cell>
        </row>
        <row r="294">
          <cell r="P294">
            <v>601</v>
          </cell>
          <cell r="Q294">
            <v>0</v>
          </cell>
          <cell r="R294">
            <v>0</v>
          </cell>
          <cell r="S294">
            <v>657.16666666666674</v>
          </cell>
          <cell r="T294" t="str">
            <v>Собівартість</v>
          </cell>
          <cell r="U294">
            <v>0</v>
          </cell>
          <cell r="V294">
            <v>0</v>
          </cell>
          <cell r="W294">
            <v>0</v>
          </cell>
          <cell r="X294">
            <v>410</v>
          </cell>
          <cell r="Y294">
            <v>0</v>
          </cell>
          <cell r="Z294">
            <v>0</v>
          </cell>
          <cell r="AA294">
            <v>0</v>
          </cell>
          <cell r="AB294">
            <v>0</v>
          </cell>
          <cell r="AC294">
            <v>290</v>
          </cell>
          <cell r="AD294">
            <v>0</v>
          </cell>
          <cell r="AE294">
            <v>0</v>
          </cell>
          <cell r="AF294">
            <v>439</v>
          </cell>
          <cell r="AG294">
            <v>392.2</v>
          </cell>
          <cell r="AH294">
            <v>46.800000000000011</v>
          </cell>
          <cell r="AI294">
            <v>633.66666666666663</v>
          </cell>
          <cell r="AK294">
            <v>4284.5</v>
          </cell>
        </row>
        <row r="295">
          <cell r="P295">
            <v>435</v>
          </cell>
          <cell r="S295">
            <v>12.166666666666686</v>
          </cell>
          <cell r="V295">
            <v>-25</v>
          </cell>
          <cell r="X295">
            <v>165</v>
          </cell>
          <cell r="AC295">
            <v>111</v>
          </cell>
          <cell r="AF295">
            <v>9</v>
          </cell>
          <cell r="AG295">
            <v>5</v>
          </cell>
          <cell r="AH295">
            <v>4</v>
          </cell>
          <cell r="AI295">
            <v>0</v>
          </cell>
          <cell r="AK295">
            <v>846.16666666666674</v>
          </cell>
        </row>
        <row r="296">
          <cell r="P296">
            <v>56</v>
          </cell>
          <cell r="S296">
            <v>363</v>
          </cell>
          <cell r="V296">
            <v>-1.375</v>
          </cell>
          <cell r="X296">
            <v>130</v>
          </cell>
          <cell r="AC296">
            <v>95</v>
          </cell>
          <cell r="AF296">
            <v>205</v>
          </cell>
          <cell r="AG296">
            <v>201</v>
          </cell>
          <cell r="AH296">
            <v>4</v>
          </cell>
          <cell r="AI296">
            <v>0</v>
          </cell>
          <cell r="AK296">
            <v>864.33333333333326</v>
          </cell>
        </row>
        <row r="297">
          <cell r="P297">
            <v>110</v>
          </cell>
          <cell r="Q297">
            <v>0</v>
          </cell>
          <cell r="R297">
            <v>0</v>
          </cell>
          <cell r="S297">
            <v>282</v>
          </cell>
          <cell r="T297">
            <v>0</v>
          </cell>
          <cell r="U297">
            <v>0</v>
          </cell>
          <cell r="V297">
            <v>-8</v>
          </cell>
          <cell r="W297">
            <v>0</v>
          </cell>
          <cell r="X297">
            <v>115</v>
          </cell>
          <cell r="Y297">
            <v>0</v>
          </cell>
          <cell r="Z297">
            <v>0</v>
          </cell>
          <cell r="AA297">
            <v>0</v>
          </cell>
          <cell r="AB297">
            <v>0</v>
          </cell>
          <cell r="AC297">
            <v>84</v>
          </cell>
          <cell r="AD297">
            <v>0</v>
          </cell>
          <cell r="AE297">
            <v>0</v>
          </cell>
          <cell r="AF297">
            <v>225</v>
          </cell>
          <cell r="AG297">
            <v>186.2</v>
          </cell>
          <cell r="AH297">
            <v>38.800000000000011</v>
          </cell>
          <cell r="AI297">
            <v>633.66666666666663</v>
          </cell>
          <cell r="AK297">
            <v>2574</v>
          </cell>
        </row>
        <row r="298">
          <cell r="P298">
            <v>0</v>
          </cell>
          <cell r="S298">
            <v>581</v>
          </cell>
          <cell r="V298">
            <v>-2.1590909090909096</v>
          </cell>
          <cell r="X298">
            <v>296</v>
          </cell>
          <cell r="AC298">
            <v>44</v>
          </cell>
          <cell r="AF298">
            <v>0</v>
          </cell>
          <cell r="AG298">
            <v>0</v>
          </cell>
          <cell r="AH298">
            <v>0</v>
          </cell>
          <cell r="AI298">
            <v>0</v>
          </cell>
          <cell r="AK298">
            <v>0</v>
          </cell>
        </row>
        <row r="299">
          <cell r="P299">
            <v>61</v>
          </cell>
          <cell r="S299">
            <v>7</v>
          </cell>
          <cell r="X299">
            <v>17</v>
          </cell>
          <cell r="AC299">
            <v>27</v>
          </cell>
          <cell r="AF299">
            <v>15</v>
          </cell>
          <cell r="AG299">
            <v>14</v>
          </cell>
          <cell r="AH299">
            <v>1</v>
          </cell>
          <cell r="AI299">
            <v>0</v>
          </cell>
          <cell r="AK299">
            <v>145.66666666666666</v>
          </cell>
        </row>
        <row r="300">
          <cell r="P300">
            <v>974</v>
          </cell>
          <cell r="Q300">
            <v>0</v>
          </cell>
          <cell r="R300">
            <v>0</v>
          </cell>
          <cell r="S300">
            <v>3592.4393939393949</v>
          </cell>
          <cell r="T300">
            <v>-646.85363636363627</v>
          </cell>
          <cell r="U300">
            <v>-650.41909090909098</v>
          </cell>
          <cell r="V300">
            <v>0</v>
          </cell>
          <cell r="W300">
            <v>0</v>
          </cell>
          <cell r="X300">
            <v>904.81818181818016</v>
          </cell>
          <cell r="Y300">
            <v>-265</v>
          </cell>
          <cell r="Z300">
            <v>-586.81818181818176</v>
          </cell>
          <cell r="AA300">
            <v>0</v>
          </cell>
          <cell r="AB300">
            <v>0</v>
          </cell>
          <cell r="AC300">
            <v>663</v>
          </cell>
          <cell r="AD300">
            <v>-117</v>
          </cell>
          <cell r="AE300">
            <v>-240</v>
          </cell>
          <cell r="AF300">
            <v>536</v>
          </cell>
          <cell r="AG300">
            <v>489.19999999999982</v>
          </cell>
          <cell r="AH300">
            <v>47.800000000000068</v>
          </cell>
          <cell r="AI300">
            <v>-279</v>
          </cell>
          <cell r="AK300">
            <v>109270.51471861471</v>
          </cell>
        </row>
        <row r="301">
          <cell r="P301">
            <v>0</v>
          </cell>
          <cell r="AF301">
            <v>0</v>
          </cell>
          <cell r="AG301">
            <v>0</v>
          </cell>
          <cell r="AH301">
            <v>191</v>
          </cell>
          <cell r="AK301">
            <v>0</v>
          </cell>
        </row>
        <row r="302">
          <cell r="P302">
            <v>-107</v>
          </cell>
          <cell r="S302">
            <v>-90</v>
          </cell>
          <cell r="X302">
            <v>0</v>
          </cell>
          <cell r="AC302">
            <v>0</v>
          </cell>
          <cell r="AF302">
            <v>1</v>
          </cell>
          <cell r="AG302">
            <v>1</v>
          </cell>
          <cell r="AH302">
            <v>0</v>
          </cell>
          <cell r="AK302">
            <v>-196</v>
          </cell>
        </row>
        <row r="303">
          <cell r="P303">
            <v>974</v>
          </cell>
          <cell r="Q303">
            <v>0</v>
          </cell>
          <cell r="R303">
            <v>0</v>
          </cell>
          <cell r="S303">
            <v>3592.4393939393949</v>
          </cell>
          <cell r="T303">
            <v>-646.85363636363627</v>
          </cell>
          <cell r="U303">
            <v>-650.41909090909098</v>
          </cell>
          <cell r="V303">
            <v>0</v>
          </cell>
          <cell r="W303">
            <v>0</v>
          </cell>
          <cell r="X303">
            <v>904.81818181818016</v>
          </cell>
          <cell r="Y303">
            <v>-265</v>
          </cell>
          <cell r="Z303">
            <v>-586.81818181818176</v>
          </cell>
          <cell r="AA303">
            <v>0</v>
          </cell>
          <cell r="AB303">
            <v>0</v>
          </cell>
          <cell r="AC303">
            <v>663</v>
          </cell>
          <cell r="AD303">
            <v>-212</v>
          </cell>
          <cell r="AE303">
            <v>-311.28424242424239</v>
          </cell>
          <cell r="AF303">
            <v>536</v>
          </cell>
          <cell r="AG303">
            <v>297.19999999999993</v>
          </cell>
          <cell r="AH303">
            <v>238.80000000000007</v>
          </cell>
          <cell r="AK303">
            <v>109270.51471861471</v>
          </cell>
        </row>
        <row r="304">
          <cell r="T304" t="str">
            <v>ФМЗ ( з відрахуван)</v>
          </cell>
          <cell r="V304">
            <v>25</v>
          </cell>
          <cell r="AH304">
            <v>191</v>
          </cell>
          <cell r="AK304">
            <v>0</v>
          </cell>
        </row>
        <row r="305"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0</v>
          </cell>
          <cell r="V305">
            <v>0</v>
          </cell>
          <cell r="W305">
            <v>0</v>
          </cell>
          <cell r="X305">
            <v>0</v>
          </cell>
          <cell r="Y305">
            <v>0</v>
          </cell>
          <cell r="Z305">
            <v>0</v>
          </cell>
          <cell r="AA305">
            <v>0</v>
          </cell>
          <cell r="AB305">
            <v>0</v>
          </cell>
          <cell r="AC305">
            <v>0</v>
          </cell>
          <cell r="AD305">
            <v>0</v>
          </cell>
          <cell r="AE305">
            <v>0</v>
          </cell>
          <cell r="AF305">
            <v>0</v>
          </cell>
          <cell r="AG305">
            <v>0</v>
          </cell>
          <cell r="AH305">
            <v>0</v>
          </cell>
          <cell r="AI305">
            <v>0</v>
          </cell>
          <cell r="AK305">
            <v>0</v>
          </cell>
        </row>
        <row r="306"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-673.48446666666666</v>
          </cell>
          <cell r="U306">
            <v>-686.40219999999999</v>
          </cell>
          <cell r="V306">
            <v>0</v>
          </cell>
          <cell r="W306">
            <v>0</v>
          </cell>
          <cell r="X306">
            <v>0</v>
          </cell>
          <cell r="Y306">
            <v>-435</v>
          </cell>
          <cell r="Z306">
            <v>-601.57554545454536</v>
          </cell>
          <cell r="AA306">
            <v>0</v>
          </cell>
          <cell r="AB306">
            <v>-9</v>
          </cell>
          <cell r="AC306">
            <v>0</v>
          </cell>
          <cell r="AF306">
            <v>0</v>
          </cell>
          <cell r="AG306">
            <v>0</v>
          </cell>
          <cell r="AH306">
            <v>0</v>
          </cell>
          <cell r="AI306">
            <v>0</v>
          </cell>
          <cell r="AK306">
            <v>0</v>
          </cell>
        </row>
        <row r="307">
          <cell r="AK307">
            <v>0</v>
          </cell>
        </row>
        <row r="308">
          <cell r="P308">
            <v>974</v>
          </cell>
          <cell r="Q308">
            <v>0</v>
          </cell>
          <cell r="R308">
            <v>0</v>
          </cell>
          <cell r="S308">
            <v>3592.4393939393949</v>
          </cell>
          <cell r="T308">
            <v>-646.85363636363627</v>
          </cell>
          <cell r="U308">
            <v>-650.41909090909098</v>
          </cell>
          <cell r="V308">
            <v>0</v>
          </cell>
          <cell r="W308">
            <v>0</v>
          </cell>
          <cell r="X308">
            <v>904.81818181818016</v>
          </cell>
          <cell r="Y308">
            <v>-265</v>
          </cell>
          <cell r="Z308">
            <v>-586.81818181818176</v>
          </cell>
          <cell r="AA308">
            <v>0</v>
          </cell>
          <cell r="AB308">
            <v>0</v>
          </cell>
          <cell r="AC308">
            <v>663</v>
          </cell>
          <cell r="AD308">
            <v>-117</v>
          </cell>
          <cell r="AE308">
            <v>-240</v>
          </cell>
          <cell r="AF308">
            <v>536</v>
          </cell>
          <cell r="AG308">
            <v>297.19999999999993</v>
          </cell>
          <cell r="AH308">
            <v>238.80000000000007</v>
          </cell>
          <cell r="AI308">
            <v>-279</v>
          </cell>
          <cell r="AK308">
            <v>109270.51471861471</v>
          </cell>
        </row>
        <row r="309">
          <cell r="P309">
            <v>0</v>
          </cell>
          <cell r="S309">
            <v>0</v>
          </cell>
          <cell r="X309">
            <v>0</v>
          </cell>
          <cell r="AC309">
            <v>0</v>
          </cell>
          <cell r="AF309">
            <v>0</v>
          </cell>
          <cell r="AG309">
            <v>0</v>
          </cell>
          <cell r="AH309">
            <v>0</v>
          </cell>
          <cell r="AK309">
            <v>0</v>
          </cell>
        </row>
        <row r="310">
          <cell r="P310">
            <v>0</v>
          </cell>
          <cell r="AK310">
            <v>0</v>
          </cell>
        </row>
        <row r="311">
          <cell r="P311">
            <v>2339.5333333333333</v>
          </cell>
          <cell r="Q311">
            <v>0</v>
          </cell>
          <cell r="R311">
            <v>0</v>
          </cell>
          <cell r="S311">
            <v>0</v>
          </cell>
          <cell r="T311">
            <v>-673.48446666666666</v>
          </cell>
          <cell r="U311">
            <v>-686.40219999999999</v>
          </cell>
          <cell r="V311">
            <v>0</v>
          </cell>
          <cell r="W311">
            <v>0</v>
          </cell>
          <cell r="X311">
            <v>2453.7545454545461</v>
          </cell>
          <cell r="Y311">
            <v>-435</v>
          </cell>
          <cell r="Z311">
            <v>-601.57554545454536</v>
          </cell>
          <cell r="AA311">
            <v>0</v>
          </cell>
          <cell r="AB311">
            <v>-9</v>
          </cell>
          <cell r="AC311">
            <v>607.62424242424026</v>
          </cell>
          <cell r="AD311">
            <v>-212</v>
          </cell>
          <cell r="AE311">
            <v>-311.28424242424239</v>
          </cell>
          <cell r="AF311">
            <v>2161.0909090909086</v>
          </cell>
          <cell r="AG311">
            <v>1821.0909090909086</v>
          </cell>
          <cell r="AH311">
            <v>340</v>
          </cell>
          <cell r="AK311">
            <v>0</v>
          </cell>
        </row>
        <row r="312">
          <cell r="AK312">
            <v>8992</v>
          </cell>
        </row>
        <row r="313">
          <cell r="P313">
            <v>0</v>
          </cell>
          <cell r="S313">
            <v>0</v>
          </cell>
          <cell r="AK313">
            <v>0</v>
          </cell>
        </row>
        <row r="314">
          <cell r="S314">
            <v>0</v>
          </cell>
          <cell r="AK314">
            <v>0</v>
          </cell>
        </row>
        <row r="315">
          <cell r="AK315">
            <v>0</v>
          </cell>
        </row>
        <row r="316">
          <cell r="S316">
            <v>0</v>
          </cell>
        </row>
        <row r="317">
          <cell r="AK317">
            <v>0</v>
          </cell>
        </row>
        <row r="318">
          <cell r="S318">
            <v>0</v>
          </cell>
          <cell r="AK318">
            <v>0</v>
          </cell>
        </row>
        <row r="319">
          <cell r="P319">
            <v>974</v>
          </cell>
          <cell r="Q319">
            <v>0</v>
          </cell>
          <cell r="R319">
            <v>0</v>
          </cell>
          <cell r="S319">
            <v>3592.4393939393949</v>
          </cell>
          <cell r="T319">
            <v>-646.85363636363627</v>
          </cell>
          <cell r="U319">
            <v>-650.41909090909098</v>
          </cell>
          <cell r="V319">
            <v>0</v>
          </cell>
          <cell r="W319">
            <v>0</v>
          </cell>
          <cell r="X319">
            <v>904.81818181818016</v>
          </cell>
          <cell r="Y319">
            <v>-265</v>
          </cell>
          <cell r="Z319">
            <v>-586.81818181818176</v>
          </cell>
          <cell r="AA319">
            <v>0</v>
          </cell>
          <cell r="AB319">
            <v>0</v>
          </cell>
          <cell r="AC319">
            <v>663</v>
          </cell>
          <cell r="AD319">
            <v>-117</v>
          </cell>
          <cell r="AE319">
            <v>-240</v>
          </cell>
          <cell r="AF319">
            <v>536</v>
          </cell>
          <cell r="AG319">
            <v>297.19999999999993</v>
          </cell>
          <cell r="AH319">
            <v>238.80000000000007</v>
          </cell>
          <cell r="AI319">
            <v>-279</v>
          </cell>
          <cell r="AK319">
            <v>109270.51471861471</v>
          </cell>
        </row>
        <row r="320">
          <cell r="AK320">
            <v>0</v>
          </cell>
        </row>
        <row r="321">
          <cell r="S321">
            <v>0</v>
          </cell>
        </row>
        <row r="322">
          <cell r="P322">
            <v>2339.5333333333333</v>
          </cell>
          <cell r="Q322">
            <v>0</v>
          </cell>
          <cell r="R322">
            <v>0</v>
          </cell>
          <cell r="S322">
            <v>1199.1000000000004</v>
          </cell>
          <cell r="T322">
            <v>-673.48446666666666</v>
          </cell>
          <cell r="U322">
            <v>-686.40219999999999</v>
          </cell>
          <cell r="V322">
            <v>0</v>
          </cell>
          <cell r="W322">
            <v>0</v>
          </cell>
          <cell r="X322">
            <v>2453.7545454545461</v>
          </cell>
          <cell r="Y322">
            <v>-435</v>
          </cell>
          <cell r="Z322">
            <v>-601.57554545454536</v>
          </cell>
          <cell r="AA322">
            <v>0</v>
          </cell>
          <cell r="AB322">
            <v>-9</v>
          </cell>
          <cell r="AC322">
            <v>607.62424242424026</v>
          </cell>
          <cell r="AD322">
            <v>-212</v>
          </cell>
          <cell r="AE322">
            <v>-311.28424242424239</v>
          </cell>
          <cell r="AF322">
            <v>2161.0909090909086</v>
          </cell>
          <cell r="AG322">
            <v>1821.0909090909086</v>
          </cell>
          <cell r="AH322">
            <v>340</v>
          </cell>
          <cell r="AK322">
            <v>107973.96017316019</v>
          </cell>
        </row>
        <row r="328">
          <cell r="AJ328">
            <v>2455</v>
          </cell>
          <cell r="AK328">
            <v>5764</v>
          </cell>
          <cell r="AM328">
            <v>4603</v>
          </cell>
        </row>
        <row r="329">
          <cell r="P329">
            <v>198</v>
          </cell>
          <cell r="S329">
            <v>460</v>
          </cell>
          <cell r="X329">
            <v>178</v>
          </cell>
          <cell r="AC329">
            <v>149</v>
          </cell>
          <cell r="AF329">
            <v>393</v>
          </cell>
          <cell r="AG329">
            <v>349</v>
          </cell>
          <cell r="AH329">
            <v>44</v>
          </cell>
          <cell r="AI329">
            <v>0</v>
          </cell>
          <cell r="AK329">
            <v>1573</v>
          </cell>
          <cell r="AM329">
            <v>1180</v>
          </cell>
        </row>
        <row r="330">
          <cell r="AJ330">
            <v>36</v>
          </cell>
          <cell r="AK330">
            <v>10092.257142857143</v>
          </cell>
          <cell r="AM330">
            <v>10092.257142857143</v>
          </cell>
        </row>
        <row r="331">
          <cell r="AJ331">
            <v>2455</v>
          </cell>
          <cell r="AK331">
            <v>498</v>
          </cell>
          <cell r="AM331">
            <v>498</v>
          </cell>
        </row>
        <row r="332">
          <cell r="P332">
            <v>623</v>
          </cell>
          <cell r="S332">
            <v>555</v>
          </cell>
          <cell r="X332">
            <v>227</v>
          </cell>
          <cell r="AC332">
            <v>188</v>
          </cell>
          <cell r="AF332">
            <v>487</v>
          </cell>
          <cell r="AG332">
            <v>463</v>
          </cell>
          <cell r="AH332">
            <v>24</v>
          </cell>
          <cell r="AJ332">
            <v>36</v>
          </cell>
          <cell r="AK332">
            <v>145.66666666666666</v>
          </cell>
          <cell r="AM332">
            <v>130.66666666666666</v>
          </cell>
        </row>
        <row r="333">
          <cell r="AJ333">
            <v>36</v>
          </cell>
          <cell r="AK333">
            <v>4104.2571428571437</v>
          </cell>
          <cell r="AM333">
            <v>4104.2571428571437</v>
          </cell>
        </row>
        <row r="334">
          <cell r="AK334">
            <v>3500</v>
          </cell>
          <cell r="AM334">
            <v>3500</v>
          </cell>
        </row>
        <row r="335">
          <cell r="AJ335">
            <v>36</v>
          </cell>
          <cell r="AK335">
            <v>0</v>
          </cell>
          <cell r="AM335">
            <v>-197</v>
          </cell>
        </row>
        <row r="336">
          <cell r="AK336">
            <v>1990</v>
          </cell>
          <cell r="AM336">
            <v>1990</v>
          </cell>
        </row>
        <row r="337">
          <cell r="AK337">
            <v>9242.6666666666661</v>
          </cell>
          <cell r="AM337">
            <v>3500</v>
          </cell>
        </row>
        <row r="338">
          <cell r="AK338">
            <v>0</v>
          </cell>
          <cell r="AM338">
            <v>0</v>
          </cell>
        </row>
        <row r="339">
          <cell r="AK339">
            <v>3410</v>
          </cell>
          <cell r="AM339">
            <v>3528.4</v>
          </cell>
        </row>
        <row r="340">
          <cell r="AK340">
            <v>1725.090909090909</v>
          </cell>
          <cell r="AM340">
            <v>1642.090909090909</v>
          </cell>
        </row>
        <row r="341">
          <cell r="AK341">
            <v>0</v>
          </cell>
          <cell r="AM341">
            <v>0</v>
          </cell>
        </row>
        <row r="342">
          <cell r="AK342">
            <v>0</v>
          </cell>
          <cell r="AM342">
            <v>0</v>
          </cell>
        </row>
        <row r="343">
          <cell r="AK343">
            <v>0</v>
          </cell>
          <cell r="AM343">
            <v>0</v>
          </cell>
        </row>
        <row r="344">
          <cell r="AK344">
            <v>3341.0333333333328</v>
          </cell>
          <cell r="AM344">
            <v>2890.833333333333</v>
          </cell>
        </row>
        <row r="345">
          <cell r="AK345">
            <v>1058.8333333333333</v>
          </cell>
          <cell r="AM345">
            <v>763.83333333333326</v>
          </cell>
        </row>
        <row r="346">
          <cell r="AK346">
            <v>360</v>
          </cell>
          <cell r="AM346">
            <v>328</v>
          </cell>
        </row>
        <row r="347">
          <cell r="AK347">
            <v>1067.2</v>
          </cell>
          <cell r="AM347">
            <v>3979</v>
          </cell>
        </row>
        <row r="348">
          <cell r="AK348">
            <v>855</v>
          </cell>
          <cell r="AM348">
            <v>1352</v>
          </cell>
        </row>
        <row r="349">
          <cell r="AK349">
            <v>0</v>
          </cell>
          <cell r="AM349">
            <v>0</v>
          </cell>
        </row>
        <row r="350">
          <cell r="AK350">
            <v>66</v>
          </cell>
          <cell r="AM350">
            <v>66</v>
          </cell>
        </row>
        <row r="351">
          <cell r="AK351">
            <v>4404</v>
          </cell>
          <cell r="AM351">
            <v>3250</v>
          </cell>
        </row>
        <row r="352">
          <cell r="P352">
            <v>225</v>
          </cell>
          <cell r="S352">
            <v>296</v>
          </cell>
          <cell r="X352">
            <v>56</v>
          </cell>
          <cell r="AC352">
            <v>19</v>
          </cell>
          <cell r="AF352">
            <v>71.800000000000011</v>
          </cell>
          <cell r="AG352">
            <v>71.800000000000011</v>
          </cell>
          <cell r="AH352">
            <v>0</v>
          </cell>
          <cell r="AK352">
            <v>667.8</v>
          </cell>
          <cell r="AM352">
            <v>0</v>
          </cell>
        </row>
        <row r="353">
          <cell r="AK353">
            <v>0</v>
          </cell>
          <cell r="AM353">
            <v>142</v>
          </cell>
        </row>
        <row r="354">
          <cell r="P354">
            <v>0</v>
          </cell>
          <cell r="S354">
            <v>0</v>
          </cell>
          <cell r="X354">
            <v>0</v>
          </cell>
          <cell r="AC354">
            <v>0</v>
          </cell>
          <cell r="AF354">
            <v>0</v>
          </cell>
          <cell r="AG354">
            <v>0</v>
          </cell>
          <cell r="AH354">
            <v>0</v>
          </cell>
          <cell r="AI354">
            <v>0</v>
          </cell>
          <cell r="AK354">
            <v>363.66666666666663</v>
          </cell>
          <cell r="AM354">
            <v>363.66666666666663</v>
          </cell>
        </row>
        <row r="355">
          <cell r="P355">
            <v>225</v>
          </cell>
          <cell r="S355">
            <v>296</v>
          </cell>
          <cell r="X355">
            <v>56</v>
          </cell>
          <cell r="AC355">
            <v>-536.90909090909088</v>
          </cell>
          <cell r="AF355">
            <v>485.09090909090912</v>
          </cell>
          <cell r="AG355">
            <v>-127.90909090909091</v>
          </cell>
          <cell r="AH355">
            <v>613</v>
          </cell>
          <cell r="AK355">
            <v>105</v>
          </cell>
          <cell r="AM355">
            <v>105</v>
          </cell>
        </row>
        <row r="356">
          <cell r="AK356">
            <v>0</v>
          </cell>
          <cell r="AM356">
            <v>0</v>
          </cell>
        </row>
        <row r="357">
          <cell r="P357">
            <v>0</v>
          </cell>
          <cell r="S357">
            <v>0</v>
          </cell>
          <cell r="X357">
            <v>0</v>
          </cell>
          <cell r="AC357">
            <v>0</v>
          </cell>
          <cell r="AF357">
            <v>0</v>
          </cell>
          <cell r="AG357">
            <v>0</v>
          </cell>
          <cell r="AH357">
            <v>0</v>
          </cell>
          <cell r="AK357">
            <v>0</v>
          </cell>
          <cell r="AM357">
            <v>0</v>
          </cell>
        </row>
        <row r="358">
          <cell r="AJ358">
            <v>-2491</v>
          </cell>
          <cell r="AK358">
            <v>4284.5</v>
          </cell>
          <cell r="AM358" t="e">
            <v>#REF!</v>
          </cell>
        </row>
        <row r="359">
          <cell r="AK359">
            <v>846.16666666666674</v>
          </cell>
          <cell r="AM359">
            <v>0</v>
          </cell>
        </row>
        <row r="360">
          <cell r="AK360">
            <v>864.33333333333326</v>
          </cell>
          <cell r="AM360">
            <v>0</v>
          </cell>
        </row>
        <row r="361">
          <cell r="AJ361">
            <v>-2491</v>
          </cell>
          <cell r="AK361">
            <v>2574</v>
          </cell>
          <cell r="AM361" t="e">
            <v>#REF!</v>
          </cell>
        </row>
        <row r="362">
          <cell r="P362">
            <v>302</v>
          </cell>
          <cell r="S362">
            <v>-1610</v>
          </cell>
          <cell r="T362">
            <v>207.20000000000002</v>
          </cell>
          <cell r="U362">
            <v>1087.8</v>
          </cell>
          <cell r="X362">
            <v>396</v>
          </cell>
          <cell r="Y362">
            <v>191</v>
          </cell>
          <cell r="Z362">
            <v>424</v>
          </cell>
          <cell r="AC362">
            <v>535</v>
          </cell>
          <cell r="AD362">
            <v>240</v>
          </cell>
          <cell r="AE362">
            <v>494</v>
          </cell>
          <cell r="AF362">
            <v>485.8</v>
          </cell>
          <cell r="AG362">
            <v>470.8</v>
          </cell>
          <cell r="AH362">
            <v>15</v>
          </cell>
          <cell r="AI362">
            <v>0</v>
          </cell>
          <cell r="AK362">
            <v>96.800000000000011</v>
          </cell>
          <cell r="AM362">
            <v>-389</v>
          </cell>
        </row>
        <row r="363">
          <cell r="AK363">
            <v>1769</v>
          </cell>
        </row>
        <row r="364">
          <cell r="AK364">
            <v>4603.3</v>
          </cell>
        </row>
        <row r="365">
          <cell r="P365">
            <v>37</v>
          </cell>
          <cell r="S365">
            <v>2402</v>
          </cell>
          <cell r="T365">
            <v>308.48</v>
          </cell>
          <cell r="U365">
            <v>1619.52</v>
          </cell>
          <cell r="X365">
            <v>-549</v>
          </cell>
          <cell r="Y365">
            <v>202</v>
          </cell>
          <cell r="Z365">
            <v>278</v>
          </cell>
          <cell r="AC365">
            <v>644</v>
          </cell>
          <cell r="AD365">
            <v>214</v>
          </cell>
          <cell r="AE365">
            <v>313</v>
          </cell>
          <cell r="AF365">
            <v>387</v>
          </cell>
          <cell r="AG365">
            <v>387</v>
          </cell>
          <cell r="AH365">
            <v>0</v>
          </cell>
          <cell r="AK365">
            <v>2921</v>
          </cell>
          <cell r="AM365">
            <v>2534</v>
          </cell>
        </row>
        <row r="383">
          <cell r="P383" t="str">
            <v>лютий</v>
          </cell>
          <cell r="X383" t="str">
            <v>лютий</v>
          </cell>
          <cell r="AC383" t="str">
            <v>лютий</v>
          </cell>
        </row>
        <row r="384">
          <cell r="P384" t="str">
            <v>ККМ</v>
          </cell>
          <cell r="X384" t="str">
            <v>ТЕЦ5</v>
          </cell>
          <cell r="AC384" t="str">
            <v>ТЕЦ6</v>
          </cell>
          <cell r="AK384" t="str">
            <v>АК "КЕ"</v>
          </cell>
          <cell r="AL384" t="str">
            <v>Е/Е</v>
          </cell>
        </row>
        <row r="385">
          <cell r="P385" t="str">
            <v>ПЛАН</v>
          </cell>
          <cell r="X385" t="str">
            <v>ПЛАН</v>
          </cell>
          <cell r="AC385" t="str">
            <v>ПЛАН</v>
          </cell>
          <cell r="AK385" t="str">
            <v>ПЛАН</v>
          </cell>
          <cell r="AL385" t="str">
            <v>ПЛАН</v>
          </cell>
        </row>
        <row r="386">
          <cell r="P386">
            <v>14.333333333333332</v>
          </cell>
          <cell r="S386">
            <v>14.333333333333332</v>
          </cell>
          <cell r="X386">
            <v>182</v>
          </cell>
          <cell r="Y386">
            <v>56</v>
          </cell>
          <cell r="Z386">
            <v>56</v>
          </cell>
          <cell r="AC386">
            <v>323.66666666666674</v>
          </cell>
          <cell r="AD386">
            <v>106</v>
          </cell>
          <cell r="AE386">
            <v>105</v>
          </cell>
          <cell r="AK386">
            <v>735.30000000000018</v>
          </cell>
          <cell r="AL386">
            <v>329.33333333333337</v>
          </cell>
          <cell r="AM386">
            <v>226.33333333333334</v>
          </cell>
        </row>
        <row r="387">
          <cell r="P387">
            <v>0</v>
          </cell>
          <cell r="X387">
            <v>0</v>
          </cell>
          <cell r="Y387">
            <v>0</v>
          </cell>
          <cell r="AC387">
            <v>3.6666666666666665</v>
          </cell>
          <cell r="AD387">
            <v>1</v>
          </cell>
          <cell r="AK387">
            <v>46</v>
          </cell>
          <cell r="AL387">
            <v>10</v>
          </cell>
        </row>
        <row r="388">
          <cell r="P388">
            <v>0.66666666666666663</v>
          </cell>
          <cell r="X388">
            <v>146.66666666666666</v>
          </cell>
          <cell r="Y388">
            <v>45</v>
          </cell>
          <cell r="AC388">
            <v>280.66666666666669</v>
          </cell>
          <cell r="AD388">
            <v>92</v>
          </cell>
          <cell r="AK388">
            <v>428</v>
          </cell>
          <cell r="AL388">
            <v>137.66666666666666</v>
          </cell>
        </row>
        <row r="389">
          <cell r="P389">
            <v>2</v>
          </cell>
          <cell r="S389">
            <v>14.333333333333332</v>
          </cell>
          <cell r="X389">
            <v>0</v>
          </cell>
          <cell r="Y389">
            <v>0</v>
          </cell>
          <cell r="Z389">
            <v>77</v>
          </cell>
          <cell r="AC389">
            <v>25</v>
          </cell>
          <cell r="AD389">
            <v>8</v>
          </cell>
          <cell r="AE389">
            <v>131</v>
          </cell>
          <cell r="AK389">
            <v>33.666666666666671</v>
          </cell>
          <cell r="AL389">
            <v>13</v>
          </cell>
          <cell r="AM389">
            <v>285.33333333333331</v>
          </cell>
        </row>
        <row r="390">
          <cell r="P390">
            <v>0</v>
          </cell>
          <cell r="X390">
            <v>25.333333333333332</v>
          </cell>
          <cell r="Y390">
            <v>8</v>
          </cell>
          <cell r="AC390">
            <v>0.66666666666666663</v>
          </cell>
          <cell r="AD390">
            <v>0</v>
          </cell>
          <cell r="AK390">
            <v>26</v>
          </cell>
          <cell r="AL390">
            <v>8</v>
          </cell>
        </row>
        <row r="391">
          <cell r="P391">
            <v>0</v>
          </cell>
          <cell r="X391">
            <v>0</v>
          </cell>
          <cell r="Y391">
            <v>0</v>
          </cell>
          <cell r="AC391">
            <v>0</v>
          </cell>
          <cell r="AD391">
            <v>0</v>
          </cell>
          <cell r="AK391">
            <v>120.63333333333333</v>
          </cell>
          <cell r="AL391">
            <v>28</v>
          </cell>
        </row>
        <row r="392">
          <cell r="P392">
            <v>0</v>
          </cell>
          <cell r="X392">
            <v>0</v>
          </cell>
          <cell r="Y392">
            <v>0</v>
          </cell>
          <cell r="AC392">
            <v>0</v>
          </cell>
          <cell r="AD392">
            <v>0</v>
          </cell>
          <cell r="AK392">
            <v>8.6666666666666661</v>
          </cell>
          <cell r="AL392">
            <v>0</v>
          </cell>
        </row>
        <row r="393">
          <cell r="P393">
            <v>5.333333333333333</v>
          </cell>
          <cell r="X393">
            <v>0</v>
          </cell>
          <cell r="Y393">
            <v>0</v>
          </cell>
          <cell r="AC393">
            <v>0</v>
          </cell>
          <cell r="AD393">
            <v>0</v>
          </cell>
          <cell r="AK393">
            <v>22</v>
          </cell>
          <cell r="AL393">
            <v>15.333333333333332</v>
          </cell>
        </row>
        <row r="394">
          <cell r="P394">
            <v>0</v>
          </cell>
          <cell r="X394">
            <v>0</v>
          </cell>
          <cell r="Y394">
            <v>0</v>
          </cell>
          <cell r="AC394">
            <v>0</v>
          </cell>
          <cell r="AD394">
            <v>0</v>
          </cell>
          <cell r="AK394">
            <v>5.333333333333333</v>
          </cell>
          <cell r="AL394">
            <v>1</v>
          </cell>
        </row>
        <row r="395">
          <cell r="P395">
            <v>4.333333333333333</v>
          </cell>
          <cell r="X395">
            <v>0</v>
          </cell>
          <cell r="Y395">
            <v>0</v>
          </cell>
          <cell r="AC395">
            <v>0</v>
          </cell>
          <cell r="AD395">
            <v>0</v>
          </cell>
          <cell r="AK395">
            <v>4.6666666666666661</v>
          </cell>
          <cell r="AL395">
            <v>4.333333333333333</v>
          </cell>
        </row>
        <row r="396">
          <cell r="P396">
            <v>2</v>
          </cell>
          <cell r="X396">
            <v>10</v>
          </cell>
          <cell r="Y396">
            <v>3</v>
          </cell>
          <cell r="AC396">
            <v>13.666666666666666</v>
          </cell>
          <cell r="AD396">
            <v>4</v>
          </cell>
          <cell r="AK396">
            <v>26</v>
          </cell>
          <cell r="AL396">
            <v>9</v>
          </cell>
        </row>
        <row r="397">
          <cell r="P397">
            <v>0</v>
          </cell>
          <cell r="X397">
            <v>0</v>
          </cell>
          <cell r="Y397">
            <v>0</v>
          </cell>
          <cell r="AC397">
            <v>0</v>
          </cell>
          <cell r="AD397">
            <v>0</v>
          </cell>
          <cell r="AK397">
            <v>0</v>
          </cell>
          <cell r="AL397">
            <v>2</v>
          </cell>
        </row>
        <row r="398">
          <cell r="P398">
            <v>20.5</v>
          </cell>
          <cell r="X398">
            <v>522.33333333333337</v>
          </cell>
          <cell r="Y398">
            <v>162</v>
          </cell>
          <cell r="AC398">
            <v>43</v>
          </cell>
          <cell r="AD398">
            <v>14</v>
          </cell>
          <cell r="AK398">
            <v>587.33333333333337</v>
          </cell>
          <cell r="AL398">
            <v>196.5</v>
          </cell>
          <cell r="AM398">
            <v>196.83333333333334</v>
          </cell>
        </row>
        <row r="399">
          <cell r="P399">
            <v>0</v>
          </cell>
          <cell r="X399">
            <v>0</v>
          </cell>
          <cell r="Y399">
            <v>0</v>
          </cell>
          <cell r="AC399">
            <v>0</v>
          </cell>
          <cell r="AD399">
            <v>0</v>
          </cell>
          <cell r="AK399">
            <v>0</v>
          </cell>
          <cell r="AL399">
            <v>0</v>
          </cell>
        </row>
        <row r="400">
          <cell r="P400">
            <v>0</v>
          </cell>
          <cell r="X400">
            <v>480.66666666666669</v>
          </cell>
          <cell r="Y400">
            <v>149</v>
          </cell>
          <cell r="AC400">
            <v>11</v>
          </cell>
          <cell r="AD400">
            <v>4</v>
          </cell>
          <cell r="AK400">
            <v>491.66666666666669</v>
          </cell>
          <cell r="AL400">
            <v>153</v>
          </cell>
        </row>
        <row r="401">
          <cell r="P401">
            <v>0</v>
          </cell>
          <cell r="X401">
            <v>0</v>
          </cell>
          <cell r="Y401">
            <v>0</v>
          </cell>
          <cell r="AC401">
            <v>0</v>
          </cell>
          <cell r="AD401">
            <v>0</v>
          </cell>
          <cell r="AK401">
            <v>0</v>
          </cell>
          <cell r="AL401">
            <v>0</v>
          </cell>
          <cell r="AM401">
            <v>257.83333333333331</v>
          </cell>
        </row>
        <row r="402">
          <cell r="P402">
            <v>15.833333333333334</v>
          </cell>
          <cell r="X402">
            <v>41.666666666666664</v>
          </cell>
          <cell r="Y402">
            <v>13</v>
          </cell>
          <cell r="AC402">
            <v>32</v>
          </cell>
          <cell r="AD402">
            <v>10</v>
          </cell>
          <cell r="AK402">
            <v>91</v>
          </cell>
          <cell r="AL402">
            <v>43.833333333333336</v>
          </cell>
        </row>
        <row r="403">
          <cell r="P403">
            <v>4.666666666666667</v>
          </cell>
          <cell r="X403">
            <v>0</v>
          </cell>
          <cell r="Y403">
            <v>0</v>
          </cell>
          <cell r="AC403">
            <v>0</v>
          </cell>
          <cell r="AD403">
            <v>0</v>
          </cell>
          <cell r="AK403">
            <v>4.666666666666667</v>
          </cell>
          <cell r="AL403">
            <v>0</v>
          </cell>
        </row>
        <row r="404">
          <cell r="P404">
            <v>0</v>
          </cell>
          <cell r="X404">
            <v>0</v>
          </cell>
          <cell r="Y404">
            <v>0</v>
          </cell>
          <cell r="AC404">
            <v>0</v>
          </cell>
          <cell r="AD404">
            <v>0</v>
          </cell>
          <cell r="AK404">
            <v>0</v>
          </cell>
          <cell r="AL404">
            <v>0</v>
          </cell>
        </row>
        <row r="405">
          <cell r="P405">
            <v>39</v>
          </cell>
          <cell r="X405">
            <v>0</v>
          </cell>
          <cell r="Y405">
            <v>0</v>
          </cell>
          <cell r="AC405">
            <v>0</v>
          </cell>
          <cell r="AD405">
            <v>0</v>
          </cell>
          <cell r="AK405">
            <v>49</v>
          </cell>
          <cell r="AL405">
            <v>41</v>
          </cell>
          <cell r="AM405">
            <v>42</v>
          </cell>
        </row>
        <row r="406">
          <cell r="P406">
            <v>3.3333333333333335</v>
          </cell>
          <cell r="X406">
            <v>0</v>
          </cell>
          <cell r="Y406">
            <v>0</v>
          </cell>
          <cell r="AC406">
            <v>0</v>
          </cell>
          <cell r="AD406">
            <v>0</v>
          </cell>
          <cell r="AK406">
            <v>6</v>
          </cell>
          <cell r="AL406">
            <v>4.3333333333333339</v>
          </cell>
        </row>
        <row r="407">
          <cell r="P407">
            <v>35.666666666666664</v>
          </cell>
          <cell r="X407">
            <v>0</v>
          </cell>
          <cell r="Y407">
            <v>0</v>
          </cell>
          <cell r="AC407">
            <v>0</v>
          </cell>
          <cell r="AD407">
            <v>0</v>
          </cell>
          <cell r="AK407">
            <v>43</v>
          </cell>
          <cell r="AL407">
            <v>37.666666666666664</v>
          </cell>
        </row>
        <row r="408">
          <cell r="P408">
            <v>0</v>
          </cell>
          <cell r="X408">
            <v>0</v>
          </cell>
          <cell r="Y408">
            <v>0</v>
          </cell>
          <cell r="AC408">
            <v>0</v>
          </cell>
          <cell r="AD408">
            <v>0</v>
          </cell>
          <cell r="AK408">
            <v>0</v>
          </cell>
          <cell r="AL408">
            <v>42</v>
          </cell>
          <cell r="AM408">
            <v>42</v>
          </cell>
        </row>
        <row r="409">
          <cell r="P409">
            <v>50.166666666666671</v>
          </cell>
          <cell r="S409">
            <v>50.166666666666671</v>
          </cell>
          <cell r="X409">
            <v>37.833333333333343</v>
          </cell>
          <cell r="Y409">
            <v>12</v>
          </cell>
          <cell r="AC409">
            <v>26.000000000000004</v>
          </cell>
          <cell r="AD409">
            <v>9</v>
          </cell>
          <cell r="AK409">
            <v>1965.0000000000002</v>
          </cell>
          <cell r="AL409">
            <v>373.16666666666663</v>
          </cell>
          <cell r="AM409">
            <v>373.16666666666663</v>
          </cell>
        </row>
        <row r="410">
          <cell r="P410">
            <v>0</v>
          </cell>
          <cell r="X410">
            <v>0</v>
          </cell>
          <cell r="Y410">
            <v>0</v>
          </cell>
          <cell r="AC410">
            <v>0</v>
          </cell>
          <cell r="AD410">
            <v>0</v>
          </cell>
          <cell r="AK410">
            <v>1350</v>
          </cell>
          <cell r="AL410">
            <v>0</v>
          </cell>
        </row>
        <row r="411">
          <cell r="P411">
            <v>0</v>
          </cell>
          <cell r="X411">
            <v>0</v>
          </cell>
          <cell r="Y411">
            <v>0</v>
          </cell>
          <cell r="AC411">
            <v>0</v>
          </cell>
          <cell r="AD411">
            <v>0</v>
          </cell>
          <cell r="AK411">
            <v>95</v>
          </cell>
          <cell r="AL411">
            <v>95</v>
          </cell>
        </row>
        <row r="412">
          <cell r="P412">
            <v>0</v>
          </cell>
          <cell r="S412">
            <v>50.166666666666671</v>
          </cell>
          <cell r="X412">
            <v>0</v>
          </cell>
          <cell r="Y412">
            <v>0</v>
          </cell>
          <cell r="AC412">
            <v>0</v>
          </cell>
          <cell r="AD412">
            <v>0</v>
          </cell>
          <cell r="AK412">
            <v>0</v>
          </cell>
          <cell r="AL412">
            <v>0</v>
          </cell>
          <cell r="AM412">
            <v>395.16666666666663</v>
          </cell>
        </row>
        <row r="413">
          <cell r="P413">
            <v>12.333333333333334</v>
          </cell>
          <cell r="X413">
            <v>0</v>
          </cell>
          <cell r="Y413">
            <v>0</v>
          </cell>
          <cell r="AC413">
            <v>0</v>
          </cell>
          <cell r="AD413">
            <v>0</v>
          </cell>
          <cell r="AK413">
            <v>12.333333333333334</v>
          </cell>
          <cell r="AL413">
            <v>12.333333333333334</v>
          </cell>
        </row>
        <row r="414">
          <cell r="P414">
            <v>0</v>
          </cell>
          <cell r="X414">
            <v>0</v>
          </cell>
          <cell r="Y414">
            <v>0</v>
          </cell>
          <cell r="AC414">
            <v>0</v>
          </cell>
          <cell r="AD414">
            <v>0</v>
          </cell>
          <cell r="AK414">
            <v>0</v>
          </cell>
          <cell r="AL414">
            <v>0</v>
          </cell>
        </row>
        <row r="415">
          <cell r="P415">
            <v>5</v>
          </cell>
          <cell r="X415">
            <v>3</v>
          </cell>
          <cell r="Y415">
            <v>1</v>
          </cell>
          <cell r="AC415">
            <v>3</v>
          </cell>
          <cell r="AD415">
            <v>1</v>
          </cell>
          <cell r="AK415">
            <v>57.666666666666664</v>
          </cell>
          <cell r="AL415">
            <v>47</v>
          </cell>
        </row>
        <row r="416">
          <cell r="P416">
            <v>0</v>
          </cell>
          <cell r="X416">
            <v>0</v>
          </cell>
          <cell r="Y416">
            <v>0</v>
          </cell>
          <cell r="AC416">
            <v>0</v>
          </cell>
          <cell r="AD416">
            <v>0</v>
          </cell>
          <cell r="AK416">
            <v>4</v>
          </cell>
          <cell r="AL416">
            <v>0</v>
          </cell>
        </row>
        <row r="417">
          <cell r="P417">
            <v>0</v>
          </cell>
          <cell r="X417">
            <v>0</v>
          </cell>
          <cell r="Y417">
            <v>0</v>
          </cell>
          <cell r="AC417">
            <v>0</v>
          </cell>
          <cell r="AD417">
            <v>0</v>
          </cell>
          <cell r="AK417">
            <v>0</v>
          </cell>
          <cell r="AL417">
            <v>0</v>
          </cell>
        </row>
        <row r="418">
          <cell r="P418">
            <v>18.5</v>
          </cell>
          <cell r="X418">
            <v>4.5</v>
          </cell>
          <cell r="Y418">
            <v>1</v>
          </cell>
          <cell r="AC418">
            <v>1.3333333333333333</v>
          </cell>
          <cell r="AD418">
            <v>0</v>
          </cell>
          <cell r="AK418">
            <v>28.5</v>
          </cell>
          <cell r="AL418">
            <v>23.5</v>
          </cell>
        </row>
        <row r="419">
          <cell r="P419">
            <v>1.3333333333333333</v>
          </cell>
          <cell r="X419">
            <v>0</v>
          </cell>
          <cell r="Y419">
            <v>0</v>
          </cell>
          <cell r="AC419">
            <v>1.6666666666666667</v>
          </cell>
          <cell r="AD419">
            <v>1</v>
          </cell>
          <cell r="AK419">
            <v>69</v>
          </cell>
          <cell r="AL419">
            <v>52.333333333333336</v>
          </cell>
        </row>
        <row r="420">
          <cell r="P420">
            <v>0</v>
          </cell>
          <cell r="X420">
            <v>0</v>
          </cell>
          <cell r="Y420">
            <v>0</v>
          </cell>
          <cell r="AC420">
            <v>0</v>
          </cell>
          <cell r="AD420">
            <v>0</v>
          </cell>
          <cell r="AK420">
            <v>177</v>
          </cell>
          <cell r="AL420">
            <v>38</v>
          </cell>
        </row>
        <row r="421">
          <cell r="P421">
            <v>0</v>
          </cell>
          <cell r="X421">
            <v>10</v>
          </cell>
          <cell r="Y421">
            <v>3</v>
          </cell>
          <cell r="AC421">
            <v>7.666666666666667</v>
          </cell>
          <cell r="AD421">
            <v>3</v>
          </cell>
          <cell r="AK421">
            <v>17.666666666666668</v>
          </cell>
          <cell r="AL421">
            <v>6</v>
          </cell>
        </row>
        <row r="422">
          <cell r="P422">
            <v>2</v>
          </cell>
          <cell r="X422">
            <v>1.3333333333333333</v>
          </cell>
          <cell r="Y422">
            <v>0</v>
          </cell>
          <cell r="AC422">
            <v>1</v>
          </cell>
          <cell r="AD422">
            <v>0</v>
          </cell>
          <cell r="AK422">
            <v>6</v>
          </cell>
          <cell r="AL422">
            <v>2</v>
          </cell>
        </row>
        <row r="423">
          <cell r="P423">
            <v>0.33333333333333331</v>
          </cell>
          <cell r="X423">
            <v>1</v>
          </cell>
          <cell r="Y423">
            <v>0</v>
          </cell>
          <cell r="AC423">
            <v>0.66666666666666663</v>
          </cell>
          <cell r="AD423">
            <v>0</v>
          </cell>
          <cell r="AK423">
            <v>9.3333333333333339</v>
          </cell>
          <cell r="AL423">
            <v>3.3333333333333335</v>
          </cell>
        </row>
        <row r="424">
          <cell r="P424">
            <v>2.3333333333333335</v>
          </cell>
          <cell r="X424">
            <v>6</v>
          </cell>
          <cell r="Y424">
            <v>2</v>
          </cell>
          <cell r="AC424">
            <v>5</v>
          </cell>
          <cell r="AD424">
            <v>2</v>
          </cell>
          <cell r="AK424">
            <v>13.333333333333334</v>
          </cell>
          <cell r="AL424">
            <v>6.3333333333333339</v>
          </cell>
        </row>
        <row r="425">
          <cell r="P425">
            <v>0</v>
          </cell>
          <cell r="X425">
            <v>0</v>
          </cell>
          <cell r="Y425">
            <v>0</v>
          </cell>
          <cell r="AC425">
            <v>0</v>
          </cell>
          <cell r="AD425">
            <v>0</v>
          </cell>
          <cell r="AK425">
            <v>0</v>
          </cell>
          <cell r="AL425">
            <v>0</v>
          </cell>
        </row>
        <row r="426">
          <cell r="P426">
            <v>0</v>
          </cell>
          <cell r="X426">
            <v>0</v>
          </cell>
          <cell r="Y426">
            <v>0</v>
          </cell>
          <cell r="AC426">
            <v>0</v>
          </cell>
          <cell r="AD426">
            <v>0</v>
          </cell>
          <cell r="AK426">
            <v>0</v>
          </cell>
          <cell r="AL426">
            <v>0</v>
          </cell>
        </row>
        <row r="427">
          <cell r="P427">
            <v>1</v>
          </cell>
          <cell r="X427">
            <v>0</v>
          </cell>
          <cell r="Y427">
            <v>0</v>
          </cell>
          <cell r="AC427">
            <v>0</v>
          </cell>
          <cell r="AD427">
            <v>0</v>
          </cell>
          <cell r="AK427">
            <v>12</v>
          </cell>
          <cell r="AL427">
            <v>4</v>
          </cell>
        </row>
        <row r="428">
          <cell r="P428">
            <v>0</v>
          </cell>
          <cell r="X428">
            <v>0</v>
          </cell>
          <cell r="Y428">
            <v>0</v>
          </cell>
          <cell r="AC428">
            <v>0</v>
          </cell>
          <cell r="AD428">
            <v>0</v>
          </cell>
          <cell r="AK428">
            <v>0</v>
          </cell>
          <cell r="AL428">
            <v>0</v>
          </cell>
        </row>
        <row r="429">
          <cell r="P429">
            <v>0.66666666666666663</v>
          </cell>
          <cell r="X429">
            <v>0.66666666666666663</v>
          </cell>
          <cell r="Y429">
            <v>0</v>
          </cell>
          <cell r="AC429">
            <v>0.66666666666666663</v>
          </cell>
          <cell r="AD429">
            <v>0</v>
          </cell>
          <cell r="AK429">
            <v>4.333333333333333</v>
          </cell>
          <cell r="AL429">
            <v>0.66666666666666663</v>
          </cell>
        </row>
        <row r="430">
          <cell r="P430">
            <v>0.66666666666666663</v>
          </cell>
          <cell r="X430">
            <v>0.66666666666666663</v>
          </cell>
          <cell r="Y430">
            <v>0</v>
          </cell>
          <cell r="AC430">
            <v>0.66666666666666663</v>
          </cell>
          <cell r="AD430">
            <v>0</v>
          </cell>
          <cell r="AK430">
            <v>3.6666666666666665</v>
          </cell>
          <cell r="AL430">
            <v>0.66666666666666663</v>
          </cell>
        </row>
        <row r="431">
          <cell r="P431">
            <v>4.666666666666667</v>
          </cell>
          <cell r="X431">
            <v>3</v>
          </cell>
          <cell r="Y431">
            <v>1</v>
          </cell>
          <cell r="AC431">
            <v>2</v>
          </cell>
          <cell r="AD431">
            <v>1</v>
          </cell>
          <cell r="AK431">
            <v>33</v>
          </cell>
          <cell r="AL431">
            <v>17.666666666666668</v>
          </cell>
        </row>
        <row r="432">
          <cell r="P432">
            <v>0</v>
          </cell>
          <cell r="X432">
            <v>0</v>
          </cell>
          <cell r="Y432">
            <v>0</v>
          </cell>
          <cell r="AC432">
            <v>0</v>
          </cell>
          <cell r="AD432">
            <v>0</v>
          </cell>
          <cell r="AK432">
            <v>0</v>
          </cell>
          <cell r="AL432">
            <v>0</v>
          </cell>
        </row>
        <row r="433">
          <cell r="P433">
            <v>0</v>
          </cell>
          <cell r="X433">
            <v>0</v>
          </cell>
          <cell r="Y433">
            <v>0</v>
          </cell>
          <cell r="AC433">
            <v>0</v>
          </cell>
          <cell r="AD433">
            <v>0</v>
          </cell>
          <cell r="AK433">
            <v>0</v>
          </cell>
          <cell r="AL433">
            <v>53</v>
          </cell>
        </row>
        <row r="434">
          <cell r="P434">
            <v>0</v>
          </cell>
          <cell r="X434">
            <v>0</v>
          </cell>
          <cell r="Y434">
            <v>0</v>
          </cell>
          <cell r="AC434">
            <v>0</v>
          </cell>
          <cell r="AD434">
            <v>0</v>
          </cell>
          <cell r="AK434">
            <v>1</v>
          </cell>
          <cell r="AL434">
            <v>1</v>
          </cell>
        </row>
        <row r="435">
          <cell r="P435">
            <v>0</v>
          </cell>
          <cell r="X435">
            <v>0</v>
          </cell>
          <cell r="Y435">
            <v>0</v>
          </cell>
          <cell r="AC435">
            <v>0</v>
          </cell>
          <cell r="AD435">
            <v>0</v>
          </cell>
          <cell r="AK435">
            <v>0</v>
          </cell>
          <cell r="AL435">
            <v>0</v>
          </cell>
        </row>
        <row r="436">
          <cell r="P436">
            <v>0</v>
          </cell>
          <cell r="X436">
            <v>0</v>
          </cell>
          <cell r="Y436">
            <v>0</v>
          </cell>
          <cell r="AC436">
            <v>0</v>
          </cell>
          <cell r="AD436">
            <v>0</v>
          </cell>
          <cell r="AK436">
            <v>0</v>
          </cell>
          <cell r="AL436">
            <v>0</v>
          </cell>
        </row>
        <row r="437">
          <cell r="P437">
            <v>1</v>
          </cell>
          <cell r="X437">
            <v>4</v>
          </cell>
          <cell r="Y437">
            <v>1</v>
          </cell>
          <cell r="AC437">
            <v>2</v>
          </cell>
          <cell r="AD437">
            <v>1</v>
          </cell>
          <cell r="AK437">
            <v>15.666666666666666</v>
          </cell>
          <cell r="AL437">
            <v>7</v>
          </cell>
        </row>
        <row r="438">
          <cell r="P438">
            <v>0</v>
          </cell>
          <cell r="X438">
            <v>0</v>
          </cell>
          <cell r="Y438">
            <v>0</v>
          </cell>
          <cell r="AC438">
            <v>0</v>
          </cell>
          <cell r="AD438">
            <v>0</v>
          </cell>
          <cell r="AK438">
            <v>0</v>
          </cell>
          <cell r="AL438">
            <v>0</v>
          </cell>
        </row>
        <row r="439">
          <cell r="P439">
            <v>0</v>
          </cell>
          <cell r="X439">
            <v>3.3333333333333335</v>
          </cell>
          <cell r="Y439">
            <v>1</v>
          </cell>
          <cell r="AC439">
            <v>0</v>
          </cell>
          <cell r="AD439">
            <v>0</v>
          </cell>
          <cell r="AK439">
            <v>3.3333333333333335</v>
          </cell>
          <cell r="AL439">
            <v>1</v>
          </cell>
        </row>
        <row r="440">
          <cell r="P440">
            <v>0.33333333333333331</v>
          </cell>
          <cell r="X440">
            <v>0.33333333333333331</v>
          </cell>
          <cell r="Y440">
            <v>0</v>
          </cell>
          <cell r="AC440">
            <v>0.33333333333333331</v>
          </cell>
          <cell r="AD440">
            <v>0</v>
          </cell>
          <cell r="AK440">
            <v>1.9999999999999998</v>
          </cell>
          <cell r="AL440">
            <v>0.33333333333333331</v>
          </cell>
        </row>
        <row r="441">
          <cell r="P441">
            <v>0</v>
          </cell>
          <cell r="X441">
            <v>0</v>
          </cell>
          <cell r="Y441">
            <v>0</v>
          </cell>
          <cell r="AC441">
            <v>0</v>
          </cell>
          <cell r="AD441">
            <v>0</v>
          </cell>
          <cell r="AK441">
            <v>0</v>
          </cell>
          <cell r="AL441">
            <v>0</v>
          </cell>
        </row>
        <row r="442">
          <cell r="P442">
            <v>0</v>
          </cell>
          <cell r="X442">
            <v>0</v>
          </cell>
          <cell r="Y442">
            <v>0</v>
          </cell>
          <cell r="AC442">
            <v>0</v>
          </cell>
          <cell r="AD442">
            <v>0</v>
          </cell>
          <cell r="AK442">
            <v>0</v>
          </cell>
          <cell r="AL442">
            <v>0</v>
          </cell>
        </row>
        <row r="443">
          <cell r="P443">
            <v>0</v>
          </cell>
          <cell r="X443">
            <v>0</v>
          </cell>
          <cell r="Y443">
            <v>0</v>
          </cell>
          <cell r="AC443">
            <v>0</v>
          </cell>
          <cell r="AD443">
            <v>0</v>
          </cell>
          <cell r="AK443">
            <v>0</v>
          </cell>
          <cell r="AL443">
            <v>0</v>
          </cell>
        </row>
        <row r="444">
          <cell r="P444">
            <v>0</v>
          </cell>
          <cell r="X444">
            <v>0</v>
          </cell>
          <cell r="Y444">
            <v>0</v>
          </cell>
          <cell r="AC444">
            <v>0</v>
          </cell>
          <cell r="AD444">
            <v>0</v>
          </cell>
          <cell r="AK444">
            <v>0</v>
          </cell>
          <cell r="AL444">
            <v>0</v>
          </cell>
        </row>
        <row r="445">
          <cell r="P445">
            <v>0</v>
          </cell>
          <cell r="X445">
            <v>0</v>
          </cell>
          <cell r="Y445">
            <v>0</v>
          </cell>
          <cell r="AC445">
            <v>0</v>
          </cell>
          <cell r="AD445">
            <v>0</v>
          </cell>
          <cell r="AK445">
            <v>0</v>
          </cell>
          <cell r="AL445">
            <v>0</v>
          </cell>
        </row>
        <row r="446">
          <cell r="P446">
            <v>0</v>
          </cell>
          <cell r="X446">
            <v>0</v>
          </cell>
          <cell r="Y446">
            <v>0</v>
          </cell>
          <cell r="AC446">
            <v>0</v>
          </cell>
          <cell r="AD446">
            <v>0</v>
          </cell>
          <cell r="AK446">
            <v>0</v>
          </cell>
          <cell r="AL446">
            <v>0</v>
          </cell>
        </row>
        <row r="447">
          <cell r="P447">
            <v>0</v>
          </cell>
          <cell r="X447">
            <v>0</v>
          </cell>
          <cell r="Y447">
            <v>0</v>
          </cell>
          <cell r="AC447">
            <v>0</v>
          </cell>
          <cell r="AD447">
            <v>0</v>
          </cell>
          <cell r="AK447">
            <v>0</v>
          </cell>
          <cell r="AL447">
            <v>2</v>
          </cell>
        </row>
        <row r="448">
          <cell r="P448">
            <v>0</v>
          </cell>
          <cell r="X448">
            <v>0</v>
          </cell>
          <cell r="Y448">
            <v>0</v>
          </cell>
          <cell r="AC448">
            <v>0</v>
          </cell>
          <cell r="AD448">
            <v>0</v>
          </cell>
          <cell r="AK448">
            <v>0</v>
          </cell>
          <cell r="AL448">
            <v>0</v>
          </cell>
        </row>
        <row r="449">
          <cell r="P449">
            <v>0</v>
          </cell>
          <cell r="X449">
            <v>0</v>
          </cell>
          <cell r="Y449">
            <v>0</v>
          </cell>
          <cell r="AC449">
            <v>0</v>
          </cell>
          <cell r="AD449">
            <v>0</v>
          </cell>
          <cell r="AK449">
            <v>0</v>
          </cell>
          <cell r="AL449">
            <v>0</v>
          </cell>
        </row>
        <row r="450">
          <cell r="P450">
            <v>0</v>
          </cell>
          <cell r="X450">
            <v>0</v>
          </cell>
          <cell r="Y450">
            <v>0</v>
          </cell>
          <cell r="AC450">
            <v>0</v>
          </cell>
          <cell r="AD450">
            <v>0</v>
          </cell>
          <cell r="AK450">
            <v>0</v>
          </cell>
          <cell r="AL450">
            <v>2</v>
          </cell>
        </row>
        <row r="451">
          <cell r="P451">
            <v>0</v>
          </cell>
          <cell r="X451">
            <v>0</v>
          </cell>
          <cell r="Y451">
            <v>0</v>
          </cell>
          <cell r="AC451">
            <v>0</v>
          </cell>
          <cell r="AD451">
            <v>0</v>
          </cell>
          <cell r="AK451">
            <v>0</v>
          </cell>
          <cell r="AL451">
            <v>0</v>
          </cell>
        </row>
      </sheetData>
      <sheetData sheetId="34" refreshError="1">
        <row r="13">
          <cell r="C13" t="str">
            <v>І.В.ПЛАЧКОВ</v>
          </cell>
        </row>
        <row r="16">
          <cell r="AO16" t="str">
            <v>ЗАТВЕРДЖУЮ</v>
          </cell>
        </row>
        <row r="17">
          <cell r="C17" t="str">
            <v>І.В.ПЛАЧКОВ</v>
          </cell>
          <cell r="AO17" t="str">
            <v>ГОЛОВА ПРАЛІННЯ АК КЕ</v>
          </cell>
        </row>
        <row r="22">
          <cell r="AU22" t="str">
            <v>І.В.ПЛАЧКОВ</v>
          </cell>
        </row>
        <row r="25">
          <cell r="X25" t="str">
            <v>ЗАТВЕРДЖУЮ</v>
          </cell>
        </row>
        <row r="26">
          <cell r="X26" t="str">
            <v>В.О. ГЕНЕРАЛЬНОГО ДИРЕКТОРА  КЕ</v>
          </cell>
        </row>
        <row r="27">
          <cell r="Y27" t="str">
            <v>ЯЩЕНКО Б.В.</v>
          </cell>
        </row>
        <row r="30">
          <cell r="C30" t="str">
            <v>ВИКОН.ДИР.ПЛАН</v>
          </cell>
          <cell r="D30" t="str">
            <v>Е/Е</v>
          </cell>
          <cell r="E30" t="str">
            <v xml:space="preserve"> Т/Е</v>
          </cell>
          <cell r="M30" t="str">
            <v xml:space="preserve">ККМ ПЛАН </v>
          </cell>
          <cell r="N30" t="str">
            <v>ЗВІТ</v>
          </cell>
          <cell r="O30" t="str">
            <v>ВІДХ.</v>
          </cell>
          <cell r="P30" t="str">
            <v>КТМ ПЛАН</v>
          </cell>
          <cell r="Q30" t="str">
            <v>ЗВІТ</v>
          </cell>
          <cell r="R30" t="str">
            <v>ВІДХ.</v>
          </cell>
          <cell r="S30" t="str">
            <v>ТЕЦ-5   ПЛАН</v>
          </cell>
          <cell r="T30" t="str">
            <v>Е/Е</v>
          </cell>
          <cell r="U30" t="str">
            <v xml:space="preserve"> Т/Е</v>
          </cell>
          <cell r="W30" t="str">
            <v>ЗВІТ</v>
          </cell>
          <cell r="X30" t="str">
            <v>ТЕЦ-6  ПЛАН</v>
          </cell>
          <cell r="Y30" t="str">
            <v>Е/Е</v>
          </cell>
          <cell r="Z30" t="str">
            <v xml:space="preserve"> Т/Е</v>
          </cell>
          <cell r="AC30" t="str">
            <v>ТРМ ВСЬОГО ПЛАН</v>
          </cell>
          <cell r="AD30" t="str">
            <v>ТРМ АК ПЛАН</v>
          </cell>
          <cell r="AE30" t="str">
            <v>ТРМ СТОР  ПЛАН</v>
          </cell>
          <cell r="AF30" t="str">
            <v>ТРМ ВСЬОГО ЗВІТ</v>
          </cell>
          <cell r="AG30" t="str">
            <v>ТРМ АК ЗВІТ</v>
          </cell>
          <cell r="AH30" t="str">
            <v>ТРМ СТОР  ЗВІТ</v>
          </cell>
          <cell r="AI30" t="str">
            <v>відх всього</v>
          </cell>
          <cell r="AJ30" t="str">
            <v>Е/Е</v>
          </cell>
          <cell r="AK30" t="str">
            <v xml:space="preserve"> Т/Е</v>
          </cell>
          <cell r="AM30" t="str">
            <v>ДОП.ВИР. ПЛАН</v>
          </cell>
          <cell r="AN30" t="str">
            <v>ЗВІТ</v>
          </cell>
          <cell r="AO30" t="str">
            <v>АК КЕ  ПЛАН</v>
          </cell>
          <cell r="AP30" t="str">
            <v xml:space="preserve"> Е/Е</v>
          </cell>
          <cell r="AQ30" t="str">
            <v xml:space="preserve"> Т/Е</v>
          </cell>
          <cell r="AR30" t="str">
            <v>ЗВІТ</v>
          </cell>
          <cell r="AS30" t="str">
            <v>відх</v>
          </cell>
          <cell r="AT30" t="str">
            <v>СТАНЦІї ЕЛЕКТРО</v>
          </cell>
          <cell r="AU30" t="str">
            <v>СТАНЦІІ ТЕПЛОВІ</v>
          </cell>
          <cell r="AV30" t="str">
            <v>МЕРЕЖІ ЕЛЕКТРО</v>
          </cell>
          <cell r="AW30" t="str">
            <v>МЕРЕЖІ ТЕПЛОВІ</v>
          </cell>
        </row>
        <row r="31">
          <cell r="C31" t="str">
            <v>ВИКОН.ДИР.</v>
          </cell>
          <cell r="D31" t="str">
            <v>Е/Е</v>
          </cell>
          <cell r="E31" t="str">
            <v xml:space="preserve"> Т/Е</v>
          </cell>
          <cell r="M31" t="str">
            <v>ПЕРЕД</v>
          </cell>
          <cell r="N31" t="str">
            <v>КТМ розп. коштів</v>
          </cell>
          <cell r="O31" t="str">
            <v>ТЕЦ-5 ВСЬОГО розр.</v>
          </cell>
          <cell r="P31" t="str">
            <v>Е/Е</v>
          </cell>
          <cell r="Q31" t="str">
            <v xml:space="preserve"> Т/Е</v>
          </cell>
          <cell r="R31" t="str">
            <v>ТЕЦ-5 розп. коштів</v>
          </cell>
          <cell r="S31" t="str">
            <v>ТЕЦ-6 ВСЬОГО розр.</v>
          </cell>
          <cell r="T31" t="str">
            <v>Е/Е</v>
          </cell>
          <cell r="U31" t="str">
            <v xml:space="preserve"> Т/Е</v>
          </cell>
          <cell r="V31" t="str">
            <v>ТЕЦ-6 розп. коштів</v>
          </cell>
          <cell r="W31" t="str">
            <v>ТРМ всього</v>
          </cell>
          <cell r="X31" t="str">
            <v>ТРМ АК розр.</v>
          </cell>
          <cell r="Y31">
            <v>298</v>
          </cell>
          <cell r="AA31" t="str">
            <v>ТРМ АК розп.кошт.</v>
          </cell>
          <cell r="AB31" t="str">
            <v>ТРМ  СТОР.роз.кошт.</v>
          </cell>
          <cell r="AC31" t="str">
            <v>ТРМ всього розп.кошт.</v>
          </cell>
          <cell r="AD31" t="str">
            <v>РЕЗЕРВ</v>
          </cell>
          <cell r="AE31" t="str">
            <v>Е/Е</v>
          </cell>
          <cell r="AF31" t="str">
            <v xml:space="preserve"> Т/Е</v>
          </cell>
          <cell r="AG31" t="str">
            <v>ДОП.ВИР.</v>
          </cell>
          <cell r="AH31" t="str">
            <v>АК КЕ ВСЬОГО</v>
          </cell>
          <cell r="AI31" t="str">
            <v>АК КЕ ВСЬОГО</v>
          </cell>
          <cell r="AJ31" t="str">
            <v>Е/Е</v>
          </cell>
          <cell r="AK31" t="str">
            <v xml:space="preserve"> Т/Е</v>
          </cell>
          <cell r="AL31" t="str">
            <v>СТАНЦІї ЕЛЕКТРО</v>
          </cell>
          <cell r="AM31" t="str">
            <v>СТАНЦІІ ТЕПЛОВІ</v>
          </cell>
          <cell r="AN31" t="str">
            <v>МЕРЕЖІ ЕЛЕКТРО</v>
          </cell>
          <cell r="AO31" t="str">
            <v>МЕРЕЖІ ТЕПЛОВІ</v>
          </cell>
          <cell r="AP31">
            <v>298</v>
          </cell>
        </row>
        <row r="32">
          <cell r="P32">
            <v>313</v>
          </cell>
          <cell r="T32">
            <v>166</v>
          </cell>
          <cell r="Y32">
            <v>268.14999999999998</v>
          </cell>
          <cell r="AJ32">
            <v>479</v>
          </cell>
          <cell r="AP32">
            <v>268.14999999999998</v>
          </cell>
        </row>
        <row r="33">
          <cell r="P33">
            <v>283.95999999999998</v>
          </cell>
          <cell r="T33">
            <v>143.30000000000001</v>
          </cell>
          <cell r="AJ33">
            <v>427.26</v>
          </cell>
          <cell r="AP33">
            <v>0</v>
          </cell>
        </row>
        <row r="34">
          <cell r="AJ34">
            <v>0</v>
          </cell>
          <cell r="AP34">
            <v>0</v>
          </cell>
        </row>
        <row r="35">
          <cell r="AJ35">
            <v>75</v>
          </cell>
          <cell r="AP35">
            <v>32</v>
          </cell>
        </row>
        <row r="36">
          <cell r="AJ36">
            <v>0</v>
          </cell>
          <cell r="AP36">
            <v>0</v>
          </cell>
        </row>
        <row r="37">
          <cell r="AJ37">
            <v>0</v>
          </cell>
          <cell r="AP37">
            <v>500</v>
          </cell>
        </row>
        <row r="38">
          <cell r="M38">
            <v>0</v>
          </cell>
          <cell r="AJ38">
            <v>451.8</v>
          </cell>
          <cell r="AP38">
            <v>468</v>
          </cell>
        </row>
        <row r="39">
          <cell r="C39">
            <v>24088.5</v>
          </cell>
          <cell r="M39">
            <v>7874.5400000000009</v>
          </cell>
          <cell r="N39">
            <v>51</v>
          </cell>
          <cell r="O39">
            <v>-7823.5400000000009</v>
          </cell>
          <cell r="P39">
            <v>21526.597121212119</v>
          </cell>
          <cell r="Q39">
            <v>1921</v>
          </cell>
          <cell r="R39">
            <v>-7874.5400000000009</v>
          </cell>
          <cell r="S39">
            <v>10402.377272727274</v>
          </cell>
          <cell r="T39">
            <v>6339</v>
          </cell>
          <cell r="U39">
            <v>3764.8772727272735</v>
          </cell>
          <cell r="W39">
            <v>504</v>
          </cell>
          <cell r="X39">
            <v>6353.0733333333337</v>
          </cell>
          <cell r="Y39">
            <v>3563</v>
          </cell>
          <cell r="Z39">
            <v>2327.5733333333337</v>
          </cell>
          <cell r="AC39">
            <v>12680.606666666667</v>
          </cell>
          <cell r="AF39">
            <v>8023</v>
          </cell>
          <cell r="AG39">
            <v>5924</v>
          </cell>
          <cell r="AH39">
            <v>2099</v>
          </cell>
          <cell r="AI39">
            <v>-4657.6066666666666</v>
          </cell>
          <cell r="AJ39">
            <v>451.8</v>
          </cell>
          <cell r="AM39">
            <v>9793.2999999999993</v>
          </cell>
        </row>
        <row r="40">
          <cell r="C40">
            <v>12795.5</v>
          </cell>
          <cell r="Q40">
            <v>519</v>
          </cell>
          <cell r="U40">
            <v>415</v>
          </cell>
          <cell r="AE40">
            <v>12680.606666666667</v>
          </cell>
          <cell r="AH40">
            <v>2099</v>
          </cell>
          <cell r="AK40">
            <v>1722</v>
          </cell>
        </row>
        <row r="41">
          <cell r="C41">
            <v>1607.1</v>
          </cell>
          <cell r="D41">
            <v>588</v>
          </cell>
          <cell r="E41">
            <v>1019.1</v>
          </cell>
          <cell r="M41">
            <v>2532.4400000000005</v>
          </cell>
          <cell r="P41">
            <v>5547.8736363636363</v>
          </cell>
          <cell r="S41">
            <v>2164.1499999999996</v>
          </cell>
          <cell r="T41">
            <v>1334</v>
          </cell>
          <cell r="U41">
            <v>830.15</v>
          </cell>
          <cell r="X41">
            <v>1710.74</v>
          </cell>
          <cell r="Y41">
            <v>1043</v>
          </cell>
          <cell r="Z41">
            <v>705.74</v>
          </cell>
          <cell r="AD41">
            <v>4465</v>
          </cell>
          <cell r="AF41">
            <v>3689.3636363636365</v>
          </cell>
          <cell r="AG41">
            <v>3202</v>
          </cell>
          <cell r="AK41">
            <v>0</v>
          </cell>
          <cell r="AM41">
            <v>545</v>
          </cell>
          <cell r="AQ41">
            <v>1535.8899999999999</v>
          </cell>
        </row>
        <row r="42">
          <cell r="P42">
            <v>970</v>
          </cell>
          <cell r="Q42">
            <v>519</v>
          </cell>
          <cell r="U42">
            <v>415</v>
          </cell>
          <cell r="Z42">
            <v>590</v>
          </cell>
          <cell r="AK42">
            <v>1519</v>
          </cell>
          <cell r="AQ42">
            <v>2095</v>
          </cell>
        </row>
        <row r="43">
          <cell r="C43">
            <v>14292.169805900916</v>
          </cell>
          <cell r="M43">
            <v>3413.840909090909</v>
          </cell>
          <cell r="N43">
            <v>0</v>
          </cell>
          <cell r="O43">
            <v>2444.7272727272721</v>
          </cell>
          <cell r="P43">
            <v>752</v>
          </cell>
          <cell r="Q43">
            <v>1667.8272727272724</v>
          </cell>
          <cell r="R43">
            <v>123</v>
          </cell>
          <cell r="S43">
            <v>1391.636363636364</v>
          </cell>
          <cell r="T43">
            <v>447</v>
          </cell>
          <cell r="U43">
            <v>919.33636363636469</v>
          </cell>
          <cell r="V43">
            <v>0</v>
          </cell>
          <cell r="X43">
            <v>2771.9636363636364</v>
          </cell>
          <cell r="Y43">
            <v>1109.5818181818181</v>
          </cell>
          <cell r="Z43">
            <v>3881.545454545454</v>
          </cell>
          <cell r="AA43">
            <v>222.875</v>
          </cell>
          <cell r="AB43">
            <v>71.125</v>
          </cell>
          <cell r="AC43">
            <v>294</v>
          </cell>
          <cell r="AH43" t="str">
            <v>розрах.</v>
          </cell>
          <cell r="AI43" t="str">
            <v>розп.коштів</v>
          </cell>
        </row>
        <row r="45">
          <cell r="C45">
            <v>410.54545454545456</v>
          </cell>
          <cell r="M45">
            <v>957.19636363636369</v>
          </cell>
          <cell r="N45">
            <v>0</v>
          </cell>
          <cell r="O45">
            <v>652.90909090909099</v>
          </cell>
          <cell r="P45">
            <v>203</v>
          </cell>
          <cell r="Q45">
            <v>449.90909090909093</v>
          </cell>
          <cell r="R45">
            <v>91</v>
          </cell>
          <cell r="S45">
            <v>541.63636363636363</v>
          </cell>
          <cell r="T45">
            <v>177</v>
          </cell>
          <cell r="U45">
            <v>364.63636363636363</v>
          </cell>
          <cell r="V45">
            <v>0</v>
          </cell>
          <cell r="X45">
            <v>1120.7636363636364</v>
          </cell>
          <cell r="Y45">
            <v>318.78181818181815</v>
          </cell>
          <cell r="Z45">
            <v>1439.5454545454545</v>
          </cell>
          <cell r="AA45">
            <v>127.875</v>
          </cell>
          <cell r="AB45">
            <v>64.125</v>
          </cell>
          <cell r="AC45">
            <v>192</v>
          </cell>
        </row>
        <row r="46">
          <cell r="C46">
            <v>2306</v>
          </cell>
          <cell r="D46">
            <v>837</v>
          </cell>
          <cell r="E46">
            <v>1469</v>
          </cell>
          <cell r="M46">
            <v>1075.5999999999999</v>
          </cell>
          <cell r="O46">
            <v>-1075.5999999999999</v>
          </cell>
          <cell r="P46">
            <v>2738</v>
          </cell>
          <cell r="R46">
            <v>-1075.5999999999999</v>
          </cell>
          <cell r="S46">
            <v>631.4</v>
          </cell>
          <cell r="T46">
            <v>388</v>
          </cell>
          <cell r="U46">
            <v>243.4</v>
          </cell>
          <cell r="X46">
            <v>1054.6500000000001</v>
          </cell>
          <cell r="Y46">
            <v>672</v>
          </cell>
          <cell r="Z46">
            <v>382.65000000000009</v>
          </cell>
          <cell r="AC46">
            <v>1441.25</v>
          </cell>
          <cell r="AD46">
            <v>874.25</v>
          </cell>
          <cell r="AE46">
            <v>567</v>
          </cell>
          <cell r="AF46">
            <v>399</v>
          </cell>
          <cell r="AG46">
            <v>292</v>
          </cell>
          <cell r="AH46">
            <v>107</v>
          </cell>
          <cell r="AI46">
            <v>-1042.25</v>
          </cell>
          <cell r="AM46">
            <v>0</v>
          </cell>
          <cell r="AO46">
            <v>9239.9</v>
          </cell>
          <cell r="AP46">
            <v>3131.6</v>
          </cell>
          <cell r="AQ46">
            <v>6108.2999999999993</v>
          </cell>
          <cell r="AR46" t="e">
            <v>#REF!</v>
          </cell>
          <cell r="AS46" t="e">
            <v>#REF!</v>
          </cell>
          <cell r="AT46">
            <v>1060</v>
          </cell>
          <cell r="AU46">
            <v>1557</v>
          </cell>
          <cell r="AV46">
            <v>2071.6</v>
          </cell>
          <cell r="AW46">
            <v>4551.2999999999993</v>
          </cell>
        </row>
        <row r="47">
          <cell r="C47">
            <v>617</v>
          </cell>
          <cell r="D47">
            <v>229</v>
          </cell>
          <cell r="E47">
            <v>270</v>
          </cell>
          <cell r="M47">
            <v>624</v>
          </cell>
          <cell r="O47">
            <v>258</v>
          </cell>
          <cell r="P47">
            <v>1853.8333333333333</v>
          </cell>
          <cell r="Q47">
            <v>178</v>
          </cell>
          <cell r="S47">
            <v>290</v>
          </cell>
          <cell r="T47">
            <v>187</v>
          </cell>
          <cell r="U47">
            <v>103</v>
          </cell>
          <cell r="W47">
            <v>340</v>
          </cell>
          <cell r="X47">
            <v>226</v>
          </cell>
          <cell r="Y47">
            <v>140</v>
          </cell>
          <cell r="Z47">
            <v>86</v>
          </cell>
          <cell r="AC47">
            <v>1299</v>
          </cell>
          <cell r="AD47">
            <v>1235</v>
          </cell>
          <cell r="AE47">
            <v>64</v>
          </cell>
          <cell r="AG47">
            <v>0</v>
          </cell>
          <cell r="AH47">
            <v>2517</v>
          </cell>
          <cell r="AJ47">
            <v>820</v>
          </cell>
          <cell r="AK47">
            <v>1697</v>
          </cell>
          <cell r="AL47">
            <v>151</v>
          </cell>
          <cell r="AM47">
            <v>589</v>
          </cell>
          <cell r="AN47">
            <v>669</v>
          </cell>
          <cell r="AO47">
            <v>4945.833333333333</v>
          </cell>
        </row>
        <row r="48">
          <cell r="C48">
            <v>0</v>
          </cell>
          <cell r="D48">
            <v>0</v>
          </cell>
          <cell r="E48">
            <v>0</v>
          </cell>
          <cell r="M48">
            <v>1</v>
          </cell>
          <cell r="O48">
            <v>75</v>
          </cell>
          <cell r="P48">
            <v>0</v>
          </cell>
          <cell r="S48">
            <v>18.55</v>
          </cell>
          <cell r="T48">
            <v>9</v>
          </cell>
          <cell r="U48">
            <v>9.5500000000000007</v>
          </cell>
          <cell r="X48">
            <v>47</v>
          </cell>
          <cell r="Y48">
            <v>22</v>
          </cell>
          <cell r="Z48">
            <v>25</v>
          </cell>
          <cell r="AC48">
            <v>0</v>
          </cell>
          <cell r="AD48">
            <v>0</v>
          </cell>
          <cell r="AE48">
            <v>0</v>
          </cell>
          <cell r="AH48">
            <v>942</v>
          </cell>
          <cell r="AO48">
            <v>66.55</v>
          </cell>
        </row>
        <row r="49">
          <cell r="C49">
            <v>1639</v>
          </cell>
          <cell r="D49">
            <v>592</v>
          </cell>
          <cell r="E49">
            <v>595</v>
          </cell>
          <cell r="M49">
            <v>60</v>
          </cell>
          <cell r="O49">
            <v>110</v>
          </cell>
          <cell r="P49">
            <v>167</v>
          </cell>
          <cell r="S49">
            <v>164</v>
          </cell>
          <cell r="T49">
            <v>107</v>
          </cell>
          <cell r="U49">
            <v>57</v>
          </cell>
          <cell r="X49">
            <v>141</v>
          </cell>
          <cell r="Y49">
            <v>87</v>
          </cell>
          <cell r="Z49">
            <v>54</v>
          </cell>
          <cell r="AC49">
            <v>55.6</v>
          </cell>
          <cell r="AD49">
            <v>28.6</v>
          </cell>
          <cell r="AE49">
            <v>26</v>
          </cell>
          <cell r="AH49">
            <v>111</v>
          </cell>
          <cell r="AO49">
            <v>2356.6</v>
          </cell>
        </row>
        <row r="50">
          <cell r="C50">
            <v>23</v>
          </cell>
          <cell r="D50">
            <v>9</v>
          </cell>
          <cell r="E50">
            <v>14</v>
          </cell>
          <cell r="M50">
            <v>135.1</v>
          </cell>
          <cell r="O50">
            <v>-135.1</v>
          </cell>
          <cell r="P50">
            <v>1350.3333333333335</v>
          </cell>
          <cell r="R50">
            <v>-135.1</v>
          </cell>
          <cell r="S50">
            <v>2382.333333333333</v>
          </cell>
          <cell r="T50">
            <v>1408</v>
          </cell>
          <cell r="U50">
            <v>974.33333333333326</v>
          </cell>
          <cell r="X50">
            <v>240.35000000000002</v>
          </cell>
          <cell r="Y50">
            <v>141</v>
          </cell>
          <cell r="Z50">
            <v>99.350000000000009</v>
          </cell>
          <cell r="AC50">
            <v>539.59999999999991</v>
          </cell>
          <cell r="AD50">
            <v>370</v>
          </cell>
          <cell r="AE50">
            <v>169.59999999999997</v>
          </cell>
          <cell r="AF50">
            <v>751</v>
          </cell>
          <cell r="AG50">
            <v>601</v>
          </cell>
          <cell r="AH50">
            <v>150</v>
          </cell>
          <cell r="AI50">
            <v>211.40000000000009</v>
          </cell>
          <cell r="AM50">
            <v>0</v>
          </cell>
          <cell r="AO50">
            <v>4454.1166666666668</v>
          </cell>
          <cell r="AP50">
            <v>1694.1</v>
          </cell>
          <cell r="AQ50">
            <v>2760.0166666666669</v>
          </cell>
          <cell r="AR50" t="e">
            <v>#REF!</v>
          </cell>
          <cell r="AS50" t="e">
            <v>#REF!</v>
          </cell>
          <cell r="AT50">
            <v>1549</v>
          </cell>
          <cell r="AU50">
            <v>1533</v>
          </cell>
          <cell r="AV50">
            <v>145.09999999999991</v>
          </cell>
          <cell r="AW50">
            <v>1227.0166666666669</v>
          </cell>
        </row>
        <row r="51">
          <cell r="C51">
            <v>0</v>
          </cell>
          <cell r="D51">
            <v>0</v>
          </cell>
          <cell r="E51">
            <v>0</v>
          </cell>
          <cell r="M51">
            <v>0</v>
          </cell>
          <cell r="O51">
            <v>0</v>
          </cell>
          <cell r="P51">
            <v>41</v>
          </cell>
          <cell r="Q51">
            <v>536</v>
          </cell>
          <cell r="R51">
            <v>0</v>
          </cell>
          <cell r="S51">
            <v>1791</v>
          </cell>
          <cell r="T51">
            <v>1047</v>
          </cell>
          <cell r="U51">
            <v>744</v>
          </cell>
          <cell r="W51">
            <v>251</v>
          </cell>
          <cell r="X51">
            <v>40</v>
          </cell>
          <cell r="Y51">
            <v>23</v>
          </cell>
          <cell r="Z51">
            <v>17</v>
          </cell>
          <cell r="AC51">
            <v>1</v>
          </cell>
          <cell r="AD51">
            <v>0</v>
          </cell>
          <cell r="AE51">
            <v>1</v>
          </cell>
          <cell r="AG51">
            <v>0</v>
          </cell>
          <cell r="AH51">
            <v>0</v>
          </cell>
          <cell r="AI51">
            <v>-1</v>
          </cell>
          <cell r="AJ51">
            <v>337</v>
          </cell>
          <cell r="AK51">
            <v>1461</v>
          </cell>
          <cell r="AL51">
            <v>272</v>
          </cell>
          <cell r="AM51">
            <v>826</v>
          </cell>
          <cell r="AN51">
            <v>65</v>
          </cell>
          <cell r="AO51">
            <v>1872</v>
          </cell>
          <cell r="AP51">
            <v>1070</v>
          </cell>
          <cell r="AQ51">
            <v>802</v>
          </cell>
          <cell r="AR51" t="e">
            <v>#REF!</v>
          </cell>
          <cell r="AS51" t="e">
            <v>#REF!</v>
          </cell>
          <cell r="AT51">
            <v>1070</v>
          </cell>
          <cell r="AU51">
            <v>775</v>
          </cell>
          <cell r="AV51">
            <v>0</v>
          </cell>
          <cell r="AW51">
            <v>27</v>
          </cell>
        </row>
        <row r="52">
          <cell r="C52">
            <v>0</v>
          </cell>
          <cell r="D52">
            <v>0</v>
          </cell>
          <cell r="E52">
            <v>0</v>
          </cell>
          <cell r="M52">
            <v>0</v>
          </cell>
          <cell r="O52">
            <v>0</v>
          </cell>
          <cell r="P52">
            <v>15053</v>
          </cell>
          <cell r="Q52">
            <v>446</v>
          </cell>
          <cell r="R52">
            <v>0</v>
          </cell>
          <cell r="S52">
            <v>39538</v>
          </cell>
          <cell r="T52">
            <v>23885</v>
          </cell>
          <cell r="U52">
            <v>15653</v>
          </cell>
          <cell r="X52">
            <v>33899</v>
          </cell>
          <cell r="Y52">
            <v>19743</v>
          </cell>
          <cell r="Z52">
            <v>14156</v>
          </cell>
          <cell r="AC52">
            <v>0</v>
          </cell>
          <cell r="AD52">
            <v>0</v>
          </cell>
          <cell r="AE52">
            <v>0</v>
          </cell>
          <cell r="AH52">
            <v>0</v>
          </cell>
          <cell r="AI52">
            <v>0</v>
          </cell>
          <cell r="AJ52">
            <v>206</v>
          </cell>
          <cell r="AK52">
            <v>477</v>
          </cell>
          <cell r="AL52">
            <v>206</v>
          </cell>
          <cell r="AM52">
            <v>0</v>
          </cell>
          <cell r="AN52">
            <v>0</v>
          </cell>
          <cell r="AO52">
            <v>88491</v>
          </cell>
          <cell r="AP52">
            <v>43629</v>
          </cell>
          <cell r="AQ52">
            <v>44862</v>
          </cell>
          <cell r="AR52" t="e">
            <v>#REF!</v>
          </cell>
          <cell r="AS52" t="e">
            <v>#REF!</v>
          </cell>
          <cell r="AT52">
            <v>43628</v>
          </cell>
          <cell r="AU52">
            <v>44862</v>
          </cell>
          <cell r="AV52">
            <v>1</v>
          </cell>
          <cell r="AW52">
            <v>0</v>
          </cell>
        </row>
        <row r="53">
          <cell r="C53">
            <v>0</v>
          </cell>
          <cell r="D53">
            <v>0</v>
          </cell>
          <cell r="E53">
            <v>0</v>
          </cell>
          <cell r="M53">
            <v>0</v>
          </cell>
          <cell r="O53">
            <v>0</v>
          </cell>
          <cell r="P53">
            <v>15053</v>
          </cell>
          <cell r="Q53">
            <v>14133.087804878049</v>
          </cell>
          <cell r="R53">
            <v>0</v>
          </cell>
          <cell r="S53">
            <v>39538</v>
          </cell>
          <cell r="T53">
            <v>23885</v>
          </cell>
          <cell r="U53">
            <v>15653</v>
          </cell>
          <cell r="X53">
            <v>33899</v>
          </cell>
          <cell r="Y53">
            <v>19743</v>
          </cell>
          <cell r="Z53">
            <v>14156</v>
          </cell>
          <cell r="AC53">
            <v>0</v>
          </cell>
          <cell r="AD53">
            <v>0</v>
          </cell>
          <cell r="AE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16704.389629801284</v>
          </cell>
          <cell r="AK53">
            <v>45165.610370198716</v>
          </cell>
          <cell r="AL53">
            <v>16704.389629801284</v>
          </cell>
          <cell r="AM53">
            <v>45166</v>
          </cell>
          <cell r="AN53">
            <v>0</v>
          </cell>
          <cell r="AO53">
            <v>88490</v>
          </cell>
          <cell r="AP53">
            <v>43628</v>
          </cell>
          <cell r="AQ53">
            <v>44862</v>
          </cell>
          <cell r="AR53" t="e">
            <v>#REF!</v>
          </cell>
          <cell r="AS53" t="e">
            <v>#REF!</v>
          </cell>
          <cell r="AT53">
            <v>43628</v>
          </cell>
          <cell r="AU53">
            <v>44862</v>
          </cell>
          <cell r="AV53">
            <v>0</v>
          </cell>
          <cell r="AW53">
            <v>0</v>
          </cell>
        </row>
        <row r="54">
          <cell r="C54">
            <v>0</v>
          </cell>
          <cell r="D54">
            <v>0</v>
          </cell>
          <cell r="E54">
            <v>0</v>
          </cell>
          <cell r="M54">
            <v>0</v>
          </cell>
          <cell r="O54">
            <v>0</v>
          </cell>
          <cell r="P54">
            <v>0</v>
          </cell>
          <cell r="Q54">
            <v>14133.087804878049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C54">
            <v>0</v>
          </cell>
          <cell r="AD54">
            <v>0</v>
          </cell>
          <cell r="AE54">
            <v>0</v>
          </cell>
          <cell r="AH54">
            <v>61870</v>
          </cell>
          <cell r="AJ54">
            <v>16704.389629801284</v>
          </cell>
          <cell r="AK54">
            <v>45165.610370198716</v>
          </cell>
          <cell r="AL54">
            <v>16704.389629801284</v>
          </cell>
          <cell r="AM54">
            <v>45166</v>
          </cell>
          <cell r="AN54">
            <v>0</v>
          </cell>
          <cell r="AO54">
            <v>-0.38962980128417257</v>
          </cell>
          <cell r="AR54" t="e">
            <v>#REF!</v>
          </cell>
          <cell r="AS54" t="e">
            <v>#REF!</v>
          </cell>
          <cell r="AU54">
            <v>0</v>
          </cell>
        </row>
        <row r="55">
          <cell r="C55">
            <v>22</v>
          </cell>
          <cell r="D55">
            <v>8</v>
          </cell>
          <cell r="E55">
            <v>14</v>
          </cell>
          <cell r="M55">
            <v>61.75</v>
          </cell>
          <cell r="O55">
            <v>-61.75</v>
          </cell>
          <cell r="P55">
            <v>2078.6666666666665</v>
          </cell>
          <cell r="R55">
            <v>-61.75</v>
          </cell>
          <cell r="S55">
            <v>0</v>
          </cell>
          <cell r="T55">
            <v>0</v>
          </cell>
          <cell r="U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C55">
            <v>2052.15</v>
          </cell>
          <cell r="AD55">
            <v>820</v>
          </cell>
          <cell r="AE55">
            <v>1232.1499999999999</v>
          </cell>
          <cell r="AF55">
            <v>1829</v>
          </cell>
          <cell r="AG55">
            <v>810</v>
          </cell>
          <cell r="AH55">
            <v>1019</v>
          </cell>
          <cell r="AI55">
            <v>-223.15000000000009</v>
          </cell>
          <cell r="AJ55">
            <v>0</v>
          </cell>
          <cell r="AK55">
            <v>0</v>
          </cell>
          <cell r="AM55">
            <v>0</v>
          </cell>
          <cell r="AO55">
            <v>2982.4166666666665</v>
          </cell>
          <cell r="AP55">
            <v>69.75</v>
          </cell>
          <cell r="AQ55">
            <v>2912.6666666666665</v>
          </cell>
          <cell r="AR55" t="e">
            <v>#REF!</v>
          </cell>
          <cell r="AS55" t="e">
            <v>#REF!</v>
          </cell>
          <cell r="AT55">
            <v>0</v>
          </cell>
          <cell r="AU55">
            <v>707</v>
          </cell>
          <cell r="AV55">
            <v>69.75</v>
          </cell>
          <cell r="AW55">
            <v>2205.6666666666665</v>
          </cell>
        </row>
        <row r="56">
          <cell r="C56">
            <v>1169.0999999999999</v>
          </cell>
          <cell r="D56">
            <v>427</v>
          </cell>
          <cell r="E56">
            <v>742.1</v>
          </cell>
          <cell r="M56">
            <v>1596.106666666667</v>
          </cell>
          <cell r="O56">
            <v>-1596.106666666667</v>
          </cell>
          <cell r="P56">
            <v>2758.0554545454543</v>
          </cell>
          <cell r="Q56">
            <v>0</v>
          </cell>
          <cell r="R56">
            <v>-1596.106666666667</v>
          </cell>
          <cell r="S56">
            <v>892.87727272727273</v>
          </cell>
          <cell r="T56">
            <v>551</v>
          </cell>
          <cell r="U56">
            <v>341.87727272727273</v>
          </cell>
          <cell r="W56">
            <v>1374</v>
          </cell>
          <cell r="X56">
            <v>822.74</v>
          </cell>
          <cell r="Y56">
            <v>491</v>
          </cell>
          <cell r="Z56">
            <v>331.74</v>
          </cell>
          <cell r="AC56">
            <v>2970.8900000000003</v>
          </cell>
          <cell r="AD56">
            <v>2688</v>
          </cell>
          <cell r="AE56">
            <v>282.89000000000033</v>
          </cell>
          <cell r="AF56">
            <v>2091</v>
          </cell>
          <cell r="AG56">
            <v>1747</v>
          </cell>
          <cell r="AH56">
            <v>344</v>
          </cell>
          <cell r="AI56">
            <v>-879.89000000000033</v>
          </cell>
          <cell r="AJ56">
            <v>92</v>
          </cell>
          <cell r="AK56">
            <v>3881</v>
          </cell>
          <cell r="AL56">
            <v>0</v>
          </cell>
          <cell r="AM56">
            <v>0</v>
          </cell>
          <cell r="AN56">
            <v>92</v>
          </cell>
          <cell r="AO56">
            <v>10657.879393939395</v>
          </cell>
          <cell r="AP56">
            <v>3560.106666666667</v>
          </cell>
          <cell r="AQ56">
            <v>7097.7727272727279</v>
          </cell>
          <cell r="AR56" t="e">
            <v>#REF!</v>
          </cell>
          <cell r="AS56" t="e">
            <v>#REF!</v>
          </cell>
          <cell r="AT56">
            <v>1042</v>
          </cell>
          <cell r="AU56">
            <v>1611</v>
          </cell>
          <cell r="AV56">
            <v>2518.106666666667</v>
          </cell>
          <cell r="AW56">
            <v>5486.7727272727279</v>
          </cell>
        </row>
        <row r="57">
          <cell r="C57">
            <v>64</v>
          </cell>
          <cell r="D57">
            <v>24</v>
          </cell>
          <cell r="E57">
            <v>40</v>
          </cell>
          <cell r="M57">
            <v>88</v>
          </cell>
          <cell r="O57">
            <v>-88</v>
          </cell>
          <cell r="P57">
            <v>152</v>
          </cell>
          <cell r="Q57">
            <v>187.72727272727275</v>
          </cell>
          <cell r="R57">
            <v>-88</v>
          </cell>
          <cell r="S57">
            <v>48</v>
          </cell>
          <cell r="T57">
            <v>29</v>
          </cell>
          <cell r="U57">
            <v>19</v>
          </cell>
          <cell r="W57">
            <v>958.5454545454545</v>
          </cell>
          <cell r="X57">
            <v>45</v>
          </cell>
          <cell r="Y57">
            <v>27</v>
          </cell>
          <cell r="Z57">
            <v>18</v>
          </cell>
          <cell r="AC57">
            <v>164</v>
          </cell>
          <cell r="AD57">
            <v>147</v>
          </cell>
          <cell r="AE57">
            <v>17</v>
          </cell>
          <cell r="AF57">
            <v>117</v>
          </cell>
          <cell r="AG57">
            <v>96</v>
          </cell>
          <cell r="AH57">
            <v>21</v>
          </cell>
          <cell r="AI57">
            <v>-47</v>
          </cell>
          <cell r="AJ57">
            <v>854.72727272727275</v>
          </cell>
          <cell r="AK57">
            <v>2410.3999999999996</v>
          </cell>
          <cell r="AL57">
            <v>166</v>
          </cell>
          <cell r="AM57">
            <v>0</v>
          </cell>
          <cell r="AN57">
            <v>688.72727272727275</v>
          </cell>
          <cell r="AO57">
            <v>583</v>
          </cell>
          <cell r="AP57">
            <v>195</v>
          </cell>
          <cell r="AQ57">
            <v>388</v>
          </cell>
          <cell r="AR57" t="e">
            <v>#REF!</v>
          </cell>
          <cell r="AS57" t="e">
            <v>#REF!</v>
          </cell>
          <cell r="AT57">
            <v>56</v>
          </cell>
          <cell r="AU57">
            <v>67</v>
          </cell>
          <cell r="AV57">
            <v>139</v>
          </cell>
          <cell r="AW57">
            <v>321</v>
          </cell>
        </row>
        <row r="58">
          <cell r="C58">
            <v>374</v>
          </cell>
          <cell r="D58">
            <v>137</v>
          </cell>
          <cell r="E58">
            <v>237</v>
          </cell>
          <cell r="M58">
            <v>511</v>
          </cell>
          <cell r="O58">
            <v>-511</v>
          </cell>
          <cell r="P58">
            <v>883</v>
          </cell>
          <cell r="Q58">
            <v>10</v>
          </cell>
          <cell r="R58">
            <v>-511</v>
          </cell>
          <cell r="S58">
            <v>286</v>
          </cell>
          <cell r="T58">
            <v>176</v>
          </cell>
          <cell r="U58">
            <v>110</v>
          </cell>
          <cell r="W58">
            <v>53</v>
          </cell>
          <cell r="X58">
            <v>263</v>
          </cell>
          <cell r="Y58">
            <v>157</v>
          </cell>
          <cell r="Z58">
            <v>106</v>
          </cell>
          <cell r="AC58">
            <v>951</v>
          </cell>
          <cell r="AD58">
            <v>860</v>
          </cell>
          <cell r="AE58">
            <v>91</v>
          </cell>
          <cell r="AF58">
            <v>676</v>
          </cell>
          <cell r="AG58">
            <v>559</v>
          </cell>
          <cell r="AH58">
            <v>117</v>
          </cell>
          <cell r="AI58">
            <v>-275</v>
          </cell>
          <cell r="AJ58">
            <v>47</v>
          </cell>
          <cell r="AK58">
            <v>132</v>
          </cell>
          <cell r="AL58">
            <v>10</v>
          </cell>
          <cell r="AM58">
            <v>0</v>
          </cell>
          <cell r="AN58">
            <v>37</v>
          </cell>
          <cell r="AO58">
            <v>3411</v>
          </cell>
          <cell r="AP58">
            <v>1138</v>
          </cell>
          <cell r="AQ58">
            <v>2273</v>
          </cell>
          <cell r="AR58" t="e">
            <v>#REF!</v>
          </cell>
          <cell r="AS58" t="e">
            <v>#REF!</v>
          </cell>
          <cell r="AT58">
            <v>0</v>
          </cell>
          <cell r="AU58">
            <v>0</v>
          </cell>
          <cell r="AV58">
            <v>0</v>
          </cell>
          <cell r="AW58">
            <v>0</v>
          </cell>
        </row>
        <row r="59">
          <cell r="C59">
            <v>0</v>
          </cell>
          <cell r="D59">
            <v>0</v>
          </cell>
          <cell r="E59">
            <v>0</v>
          </cell>
          <cell r="M59">
            <v>0</v>
          </cell>
          <cell r="O59">
            <v>0</v>
          </cell>
          <cell r="P59">
            <v>0</v>
          </cell>
          <cell r="Q59">
            <v>60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W59">
            <v>307</v>
          </cell>
          <cell r="X59">
            <v>0</v>
          </cell>
          <cell r="Y59">
            <v>0</v>
          </cell>
          <cell r="Z59">
            <v>0</v>
          </cell>
          <cell r="AC59">
            <v>0</v>
          </cell>
          <cell r="AD59">
            <v>0</v>
          </cell>
          <cell r="AE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253</v>
          </cell>
          <cell r="AK59">
            <v>793</v>
          </cell>
          <cell r="AL59">
            <v>0</v>
          </cell>
          <cell r="AM59">
            <v>37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 t="e">
            <v>#REF!</v>
          </cell>
          <cell r="AS59" t="e">
            <v>#REF!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</row>
        <row r="60">
          <cell r="C60">
            <v>238</v>
          </cell>
          <cell r="D60">
            <v>90</v>
          </cell>
          <cell r="E60">
            <v>148</v>
          </cell>
          <cell r="M60">
            <v>1392</v>
          </cell>
          <cell r="O60">
            <v>-1392</v>
          </cell>
          <cell r="P60">
            <v>2801</v>
          </cell>
          <cell r="Q60">
            <v>0</v>
          </cell>
          <cell r="R60">
            <v>-1392</v>
          </cell>
          <cell r="S60">
            <v>1593</v>
          </cell>
          <cell r="T60">
            <v>974</v>
          </cell>
          <cell r="U60">
            <v>619</v>
          </cell>
          <cell r="X60">
            <v>1689</v>
          </cell>
          <cell r="Y60">
            <v>980</v>
          </cell>
          <cell r="Z60">
            <v>709</v>
          </cell>
          <cell r="AC60">
            <v>1578</v>
          </cell>
          <cell r="AD60">
            <v>1578</v>
          </cell>
          <cell r="AE60">
            <v>0</v>
          </cell>
          <cell r="AF60">
            <v>1739</v>
          </cell>
          <cell r="AG60">
            <v>1265</v>
          </cell>
          <cell r="AH60">
            <v>474</v>
          </cell>
          <cell r="AI60">
            <v>161</v>
          </cell>
          <cell r="AJ60">
            <v>0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O60">
            <v>9252</v>
          </cell>
          <cell r="AP60">
            <v>3451</v>
          </cell>
          <cell r="AQ60">
            <v>5801</v>
          </cell>
          <cell r="AR60" t="e">
            <v>#REF!</v>
          </cell>
          <cell r="AS60" t="e">
            <v>#REF!</v>
          </cell>
          <cell r="AT60">
            <v>1954</v>
          </cell>
          <cell r="AU60">
            <v>2280</v>
          </cell>
          <cell r="AV60">
            <v>1497</v>
          </cell>
          <cell r="AW60">
            <v>3521</v>
          </cell>
        </row>
        <row r="61">
          <cell r="C61">
            <v>0</v>
          </cell>
          <cell r="D61">
            <v>0</v>
          </cell>
          <cell r="E61">
            <v>0</v>
          </cell>
          <cell r="M61">
            <v>0</v>
          </cell>
          <cell r="O61">
            <v>0</v>
          </cell>
          <cell r="P61">
            <v>0</v>
          </cell>
          <cell r="Q61">
            <v>475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W61">
            <v>574</v>
          </cell>
          <cell r="X61">
            <v>0</v>
          </cell>
          <cell r="Y61">
            <v>0</v>
          </cell>
          <cell r="Z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174</v>
          </cell>
          <cell r="AG61">
            <v>126</v>
          </cell>
          <cell r="AH61">
            <v>48</v>
          </cell>
          <cell r="AI61">
            <v>174</v>
          </cell>
          <cell r="AJ61">
            <v>1078</v>
          </cell>
          <cell r="AK61">
            <v>2828.3333333333335</v>
          </cell>
          <cell r="AL61">
            <v>453</v>
          </cell>
          <cell r="AM61">
            <v>1409</v>
          </cell>
          <cell r="AN61">
            <v>625</v>
          </cell>
          <cell r="AO61">
            <v>0</v>
          </cell>
          <cell r="AR61" t="e">
            <v>#REF!</v>
          </cell>
          <cell r="AS61" t="e">
            <v>#REF!</v>
          </cell>
        </row>
        <row r="62">
          <cell r="C62">
            <v>168</v>
          </cell>
          <cell r="D62">
            <v>59</v>
          </cell>
          <cell r="E62">
            <v>109</v>
          </cell>
          <cell r="M62">
            <v>1680</v>
          </cell>
          <cell r="O62">
            <v>-1680</v>
          </cell>
          <cell r="P62">
            <v>4255</v>
          </cell>
          <cell r="R62">
            <v>-1680</v>
          </cell>
          <cell r="S62">
            <v>326.5</v>
          </cell>
          <cell r="T62">
            <v>0</v>
          </cell>
          <cell r="U62">
            <v>0</v>
          </cell>
          <cell r="W62">
            <v>57</v>
          </cell>
          <cell r="X62">
            <v>554.5</v>
          </cell>
          <cell r="Y62">
            <v>0</v>
          </cell>
          <cell r="Z62">
            <v>0</v>
          </cell>
          <cell r="AC62">
            <v>1110</v>
          </cell>
          <cell r="AD62">
            <v>1027</v>
          </cell>
          <cell r="AE62">
            <v>83</v>
          </cell>
          <cell r="AH62">
            <v>0</v>
          </cell>
          <cell r="AI62">
            <v>-1110</v>
          </cell>
          <cell r="AJ62">
            <v>0</v>
          </cell>
          <cell r="AO62">
            <v>8031</v>
          </cell>
          <cell r="AP62">
            <v>1754</v>
          </cell>
          <cell r="AQ62">
            <v>6277</v>
          </cell>
          <cell r="AR62" t="e">
            <v>#REF!</v>
          </cell>
          <cell r="AS62" t="e">
            <v>#REF!</v>
          </cell>
          <cell r="AU62">
            <v>1170</v>
          </cell>
        </row>
        <row r="63">
          <cell r="C63">
            <v>0</v>
          </cell>
          <cell r="D63">
            <v>0</v>
          </cell>
          <cell r="E63">
            <v>0</v>
          </cell>
          <cell r="M63">
            <v>0</v>
          </cell>
          <cell r="O63">
            <v>0</v>
          </cell>
          <cell r="P63">
            <v>0</v>
          </cell>
          <cell r="Q63">
            <v>151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W63">
            <v>84</v>
          </cell>
          <cell r="X63">
            <v>0</v>
          </cell>
          <cell r="Y63">
            <v>0</v>
          </cell>
          <cell r="Z63">
            <v>0</v>
          </cell>
          <cell r="AC63">
            <v>0</v>
          </cell>
          <cell r="AD63">
            <v>0</v>
          </cell>
          <cell r="AE63">
            <v>0</v>
          </cell>
          <cell r="AH63">
            <v>0</v>
          </cell>
          <cell r="AI63">
            <v>0</v>
          </cell>
          <cell r="AJ63">
            <v>771</v>
          </cell>
          <cell r="AK63">
            <v>2223.3333333333335</v>
          </cell>
          <cell r="AM63">
            <v>765</v>
          </cell>
          <cell r="AO63">
            <v>0</v>
          </cell>
          <cell r="AP63">
            <v>0</v>
          </cell>
          <cell r="AQ63">
            <v>0</v>
          </cell>
          <cell r="AR63" t="e">
            <v>#REF!</v>
          </cell>
          <cell r="AS63" t="e">
            <v>#REF!</v>
          </cell>
          <cell r="AU63">
            <v>0</v>
          </cell>
        </row>
        <row r="64">
          <cell r="C64">
            <v>79</v>
          </cell>
          <cell r="D64">
            <v>31</v>
          </cell>
          <cell r="E64">
            <v>39</v>
          </cell>
          <cell r="M64">
            <v>-288</v>
          </cell>
          <cell r="O64">
            <v>288</v>
          </cell>
          <cell r="P64">
            <v>-1454</v>
          </cell>
          <cell r="Q64">
            <v>0</v>
          </cell>
          <cell r="R64">
            <v>288</v>
          </cell>
          <cell r="S64">
            <v>1266.5</v>
          </cell>
          <cell r="T64">
            <v>974</v>
          </cell>
          <cell r="U64">
            <v>619</v>
          </cell>
          <cell r="X64">
            <v>1134.5</v>
          </cell>
          <cell r="Y64">
            <v>980</v>
          </cell>
          <cell r="Z64">
            <v>709</v>
          </cell>
          <cell r="AC64">
            <v>468</v>
          </cell>
          <cell r="AD64">
            <v>468</v>
          </cell>
          <cell r="AE64">
            <v>0</v>
          </cell>
          <cell r="AF64">
            <v>1565</v>
          </cell>
          <cell r="AG64">
            <v>1139</v>
          </cell>
          <cell r="AH64">
            <v>426</v>
          </cell>
          <cell r="AI64">
            <v>1097</v>
          </cell>
          <cell r="AJ64">
            <v>0</v>
          </cell>
          <cell r="AK64">
            <v>0</v>
          </cell>
          <cell r="AM64">
            <v>0</v>
          </cell>
          <cell r="AO64">
            <v>1191</v>
          </cell>
          <cell r="AR64" t="e">
            <v>#REF!</v>
          </cell>
          <cell r="AS64" t="e">
            <v>#REF!</v>
          </cell>
        </row>
        <row r="65">
          <cell r="C65">
            <v>794</v>
          </cell>
          <cell r="D65">
            <v>289</v>
          </cell>
          <cell r="E65">
            <v>505</v>
          </cell>
          <cell r="M65">
            <v>2031.6</v>
          </cell>
          <cell r="O65">
            <v>-2031.6</v>
          </cell>
          <cell r="P65">
            <v>4808.75</v>
          </cell>
          <cell r="Q65">
            <v>324</v>
          </cell>
          <cell r="R65">
            <v>-2031.6</v>
          </cell>
          <cell r="S65">
            <v>5359.15</v>
          </cell>
          <cell r="T65">
            <v>3460</v>
          </cell>
          <cell r="U65">
            <v>1899.1499999999999</v>
          </cell>
          <cell r="W65">
            <v>433</v>
          </cell>
          <cell r="X65">
            <v>2915.7</v>
          </cell>
          <cell r="Y65">
            <v>1724</v>
          </cell>
          <cell r="Z65">
            <v>1191.7</v>
          </cell>
          <cell r="AC65">
            <v>2724</v>
          </cell>
          <cell r="AD65">
            <v>2651</v>
          </cell>
          <cell r="AE65">
            <v>73</v>
          </cell>
          <cell r="AF65">
            <v>1023</v>
          </cell>
          <cell r="AG65">
            <v>938</v>
          </cell>
          <cell r="AH65">
            <v>85</v>
          </cell>
          <cell r="AI65">
            <v>-1701</v>
          </cell>
          <cell r="AJ65">
            <v>307</v>
          </cell>
          <cell r="AO65">
            <v>18448.2</v>
          </cell>
          <cell r="AP65">
            <v>7477.6</v>
          </cell>
          <cell r="AQ65">
            <v>10970.6</v>
          </cell>
          <cell r="AR65" t="e">
            <v>#REF!</v>
          </cell>
          <cell r="AS65" t="e">
            <v>#REF!</v>
          </cell>
          <cell r="AT65">
            <v>5184</v>
          </cell>
          <cell r="AU65">
            <v>4726</v>
          </cell>
          <cell r="AV65">
            <v>2293.6000000000004</v>
          </cell>
          <cell r="AW65">
            <v>6244.6</v>
          </cell>
        </row>
        <row r="66">
          <cell r="C66">
            <v>0</v>
          </cell>
          <cell r="D66">
            <v>0</v>
          </cell>
          <cell r="E66">
            <v>0</v>
          </cell>
          <cell r="M66">
            <v>244.33333333333331</v>
          </cell>
          <cell r="O66">
            <v>-244.33333333333331</v>
          </cell>
          <cell r="P66">
            <v>1277.818181818182</v>
          </cell>
          <cell r="Q66">
            <v>440</v>
          </cell>
          <cell r="R66">
            <v>-244.33333333333331</v>
          </cell>
          <cell r="S66">
            <v>681.27272727272725</v>
          </cell>
          <cell r="T66">
            <v>420</v>
          </cell>
          <cell r="U66">
            <v>261.27272727272725</v>
          </cell>
          <cell r="W66">
            <v>272</v>
          </cell>
          <cell r="X66">
            <v>448</v>
          </cell>
          <cell r="Y66">
            <v>266</v>
          </cell>
          <cell r="Z66">
            <v>182</v>
          </cell>
          <cell r="AC66">
            <v>560</v>
          </cell>
          <cell r="AD66">
            <v>560</v>
          </cell>
          <cell r="AE66">
            <v>0</v>
          </cell>
          <cell r="AF66">
            <v>196.36363636363637</v>
          </cell>
          <cell r="AG66">
            <v>237</v>
          </cell>
          <cell r="AH66">
            <v>-40.636363636363626</v>
          </cell>
          <cell r="AI66">
            <v>-363.63636363636363</v>
          </cell>
          <cell r="AJ66">
            <v>729</v>
          </cell>
          <cell r="AK66">
            <v>1887</v>
          </cell>
          <cell r="AL66">
            <v>345</v>
          </cell>
          <cell r="AM66">
            <v>1039</v>
          </cell>
          <cell r="AN66">
            <v>384</v>
          </cell>
          <cell r="AO66">
            <v>3211.4242424242425</v>
          </cell>
          <cell r="AP66">
            <v>930.33333333333326</v>
          </cell>
          <cell r="AQ66">
            <v>2281.090909090909</v>
          </cell>
          <cell r="AR66" t="e">
            <v>#REF!</v>
          </cell>
          <cell r="AS66" t="e">
            <v>#REF!</v>
          </cell>
        </row>
        <row r="67">
          <cell r="C67">
            <v>0</v>
          </cell>
          <cell r="D67">
            <v>0</v>
          </cell>
          <cell r="E67">
            <v>0</v>
          </cell>
          <cell r="M67">
            <v>14</v>
          </cell>
          <cell r="O67">
            <v>-14</v>
          </cell>
          <cell r="P67">
            <v>70</v>
          </cell>
          <cell r="Q67">
            <v>139.18181818181819</v>
          </cell>
          <cell r="R67">
            <v>-14</v>
          </cell>
          <cell r="S67">
            <v>37</v>
          </cell>
          <cell r="T67">
            <v>23</v>
          </cell>
          <cell r="U67">
            <v>14</v>
          </cell>
          <cell r="W67">
            <v>88</v>
          </cell>
          <cell r="X67">
            <v>24</v>
          </cell>
          <cell r="Y67">
            <v>15</v>
          </cell>
          <cell r="Z67">
            <v>9</v>
          </cell>
          <cell r="AC67">
            <v>30</v>
          </cell>
          <cell r="AD67">
            <v>30</v>
          </cell>
          <cell r="AE67">
            <v>0</v>
          </cell>
          <cell r="AF67">
            <v>11</v>
          </cell>
          <cell r="AG67">
            <v>12</v>
          </cell>
          <cell r="AH67">
            <v>-1</v>
          </cell>
          <cell r="AI67">
            <v>-19</v>
          </cell>
          <cell r="AJ67">
            <v>160</v>
          </cell>
          <cell r="AK67">
            <v>532.90909090909099</v>
          </cell>
          <cell r="AO67">
            <v>175</v>
          </cell>
          <cell r="AP67">
            <v>52</v>
          </cell>
          <cell r="AQ67">
            <v>123</v>
          </cell>
          <cell r="AR67" t="e">
            <v>#REF!</v>
          </cell>
          <cell r="AS67" t="e">
            <v>#REF!</v>
          </cell>
        </row>
        <row r="68">
          <cell r="C68">
            <v>0</v>
          </cell>
          <cell r="D68">
            <v>0</v>
          </cell>
          <cell r="E68">
            <v>0</v>
          </cell>
          <cell r="M68">
            <v>79</v>
          </cell>
          <cell r="O68">
            <v>-79</v>
          </cell>
          <cell r="P68">
            <v>407</v>
          </cell>
          <cell r="Q68">
            <v>8</v>
          </cell>
          <cell r="R68">
            <v>-79</v>
          </cell>
          <cell r="S68">
            <v>219</v>
          </cell>
          <cell r="T68">
            <v>135</v>
          </cell>
          <cell r="U68">
            <v>84</v>
          </cell>
          <cell r="W68">
            <v>5</v>
          </cell>
          <cell r="X68">
            <v>146</v>
          </cell>
          <cell r="Y68">
            <v>87</v>
          </cell>
          <cell r="Z68">
            <v>59</v>
          </cell>
          <cell r="AC68">
            <v>180</v>
          </cell>
          <cell r="AD68">
            <v>180</v>
          </cell>
          <cell r="AE68">
            <v>0</v>
          </cell>
          <cell r="AF68">
            <v>63</v>
          </cell>
          <cell r="AG68">
            <v>16</v>
          </cell>
          <cell r="AH68">
            <v>47</v>
          </cell>
          <cell r="AI68">
            <v>-117</v>
          </cell>
          <cell r="AJ68">
            <v>9</v>
          </cell>
          <cell r="AK68">
            <v>30</v>
          </cell>
          <cell r="AO68">
            <v>1031</v>
          </cell>
          <cell r="AP68">
            <v>301</v>
          </cell>
          <cell r="AQ68">
            <v>730</v>
          </cell>
          <cell r="AR68">
            <v>620</v>
          </cell>
          <cell r="AS68">
            <v>-411</v>
          </cell>
        </row>
        <row r="69">
          <cell r="C69">
            <v>0</v>
          </cell>
          <cell r="D69">
            <v>0</v>
          </cell>
          <cell r="E69">
            <v>0</v>
          </cell>
          <cell r="M69">
            <v>0</v>
          </cell>
          <cell r="O69">
            <v>0</v>
          </cell>
          <cell r="P69">
            <v>0</v>
          </cell>
          <cell r="Q69">
            <v>45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W69">
            <v>28</v>
          </cell>
          <cell r="X69">
            <v>0</v>
          </cell>
          <cell r="Y69">
            <v>0</v>
          </cell>
          <cell r="Z69">
            <v>0</v>
          </cell>
          <cell r="AC69">
            <v>0</v>
          </cell>
          <cell r="AD69">
            <v>0</v>
          </cell>
          <cell r="AE69">
            <v>0</v>
          </cell>
          <cell r="AH69">
            <v>0</v>
          </cell>
          <cell r="AI69">
            <v>0</v>
          </cell>
          <cell r="AJ69">
            <v>51</v>
          </cell>
          <cell r="AK69">
            <v>172</v>
          </cell>
          <cell r="AO69">
            <v>0</v>
          </cell>
          <cell r="AP69">
            <v>0</v>
          </cell>
          <cell r="AQ69">
            <v>0</v>
          </cell>
          <cell r="AR69" t="e">
            <v>#REF!</v>
          </cell>
          <cell r="AS69" t="e">
            <v>#REF!</v>
          </cell>
        </row>
        <row r="70">
          <cell r="C70">
            <v>0</v>
          </cell>
          <cell r="D70">
            <v>0</v>
          </cell>
          <cell r="E70">
            <v>0</v>
          </cell>
          <cell r="M70">
            <v>654.75</v>
          </cell>
          <cell r="O70">
            <v>-654.75</v>
          </cell>
          <cell r="P70">
            <v>198</v>
          </cell>
          <cell r="Q70">
            <v>0</v>
          </cell>
          <cell r="R70">
            <v>-654.75</v>
          </cell>
          <cell r="S70">
            <v>302</v>
          </cell>
          <cell r="T70">
            <v>0</v>
          </cell>
          <cell r="U70">
            <v>1110</v>
          </cell>
          <cell r="W70">
            <v>0</v>
          </cell>
          <cell r="X70">
            <v>0</v>
          </cell>
          <cell r="Y70">
            <v>0</v>
          </cell>
          <cell r="Z70">
            <v>783</v>
          </cell>
          <cell r="AC70">
            <v>368</v>
          </cell>
          <cell r="AD70">
            <v>415</v>
          </cell>
          <cell r="AE70">
            <v>652</v>
          </cell>
          <cell r="AH70">
            <v>0</v>
          </cell>
          <cell r="AI70">
            <v>-368</v>
          </cell>
          <cell r="AJ70">
            <v>0</v>
          </cell>
          <cell r="AK70">
            <v>0</v>
          </cell>
          <cell r="AO70">
            <v>1569.75</v>
          </cell>
          <cell r="AP70">
            <v>1038.75</v>
          </cell>
          <cell r="AR70" t="e">
            <v>#REF!</v>
          </cell>
          <cell r="AS70" t="e">
            <v>#REF!</v>
          </cell>
        </row>
        <row r="71">
          <cell r="C71">
            <v>0</v>
          </cell>
          <cell r="D71">
            <v>0</v>
          </cell>
          <cell r="E71">
            <v>0</v>
          </cell>
          <cell r="M71">
            <v>0</v>
          </cell>
          <cell r="O71">
            <v>0</v>
          </cell>
          <cell r="P71">
            <v>0</v>
          </cell>
          <cell r="Q71">
            <v>440</v>
          </cell>
          <cell r="R71">
            <v>0</v>
          </cell>
          <cell r="S71">
            <v>0</v>
          </cell>
          <cell r="T71">
            <v>0</v>
          </cell>
          <cell r="U71">
            <v>218</v>
          </cell>
          <cell r="W71">
            <v>272</v>
          </cell>
          <cell r="X71">
            <v>0</v>
          </cell>
          <cell r="Y71">
            <v>0</v>
          </cell>
          <cell r="Z71">
            <v>148.36363636363637</v>
          </cell>
          <cell r="AC71">
            <v>70</v>
          </cell>
          <cell r="AD71">
            <v>78.363636363636374</v>
          </cell>
          <cell r="AE71">
            <v>199.27272727272728</v>
          </cell>
          <cell r="AH71">
            <v>0</v>
          </cell>
          <cell r="AI71">
            <v>-70</v>
          </cell>
          <cell r="AJ71">
            <v>729</v>
          </cell>
          <cell r="AK71">
            <v>1887</v>
          </cell>
          <cell r="AO71">
            <v>78.363636363636374</v>
          </cell>
          <cell r="AP71">
            <v>0</v>
          </cell>
          <cell r="AR71" t="e">
            <v>#REF!</v>
          </cell>
          <cell r="AS71" t="e">
            <v>#REF!</v>
          </cell>
        </row>
        <row r="72">
          <cell r="C72">
            <v>6870.4</v>
          </cell>
          <cell r="D72">
            <v>2955</v>
          </cell>
          <cell r="E72">
            <v>3915.4</v>
          </cell>
          <cell r="M72">
            <v>282.55</v>
          </cell>
          <cell r="O72">
            <v>-282.55</v>
          </cell>
          <cell r="P72">
            <v>922.5916666666667</v>
          </cell>
          <cell r="Q72">
            <v>0</v>
          </cell>
          <cell r="R72">
            <v>-282.55</v>
          </cell>
          <cell r="S72">
            <v>275.45</v>
          </cell>
          <cell r="T72">
            <v>171</v>
          </cell>
          <cell r="U72">
            <v>104.45</v>
          </cell>
          <cell r="X72">
            <v>233.8</v>
          </cell>
          <cell r="Y72">
            <v>136</v>
          </cell>
          <cell r="Z72">
            <v>97.800000000000011</v>
          </cell>
          <cell r="AC72">
            <v>646.04999999999995</v>
          </cell>
          <cell r="AD72">
            <v>521.8900000000001</v>
          </cell>
          <cell r="AE72">
            <v>124.15999999999997</v>
          </cell>
          <cell r="AF72">
            <v>423</v>
          </cell>
          <cell r="AG72">
            <v>173</v>
          </cell>
          <cell r="AH72">
            <v>250</v>
          </cell>
          <cell r="AI72">
            <v>-223.04999999999995</v>
          </cell>
          <cell r="AJ72">
            <v>0</v>
          </cell>
          <cell r="AK72">
            <v>0</v>
          </cell>
          <cell r="AM72">
            <v>0</v>
          </cell>
          <cell r="AO72">
            <v>10548.681666666665</v>
          </cell>
          <cell r="AP72" t="e">
            <v>#REF!</v>
          </cell>
          <cell r="AQ72" t="e">
            <v>#REF!</v>
          </cell>
          <cell r="AR72" t="e">
            <v>#REF!</v>
          </cell>
          <cell r="AS72" t="e">
            <v>#REF!</v>
          </cell>
          <cell r="AT72">
            <v>307</v>
          </cell>
          <cell r="AU72">
            <v>516</v>
          </cell>
          <cell r="AV72">
            <v>3517.05</v>
          </cell>
          <cell r="AW72" t="e">
            <v>#REF!</v>
          </cell>
        </row>
        <row r="73">
          <cell r="C73">
            <v>348</v>
          </cell>
          <cell r="D73">
            <v>131</v>
          </cell>
          <cell r="E73">
            <v>217</v>
          </cell>
          <cell r="M73">
            <v>0</v>
          </cell>
          <cell r="O73">
            <v>0</v>
          </cell>
          <cell r="P73">
            <v>0</v>
          </cell>
          <cell r="Q73">
            <v>80.099999999999994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W73">
            <v>225</v>
          </cell>
          <cell r="X73">
            <v>0</v>
          </cell>
          <cell r="Y73">
            <v>0</v>
          </cell>
          <cell r="Z73">
            <v>0</v>
          </cell>
          <cell r="AC73">
            <v>0</v>
          </cell>
          <cell r="AD73">
            <v>0</v>
          </cell>
          <cell r="AE73">
            <v>0</v>
          </cell>
          <cell r="AG73">
            <v>0</v>
          </cell>
          <cell r="AH73">
            <v>0</v>
          </cell>
          <cell r="AI73">
            <v>0</v>
          </cell>
          <cell r="AJ73">
            <v>832</v>
          </cell>
          <cell r="AK73">
            <v>2254.8666666666663</v>
          </cell>
          <cell r="AL73">
            <v>65</v>
          </cell>
          <cell r="AM73">
            <v>234</v>
          </cell>
          <cell r="AN73">
            <v>767</v>
          </cell>
          <cell r="AO73">
            <v>348</v>
          </cell>
          <cell r="AP73">
            <v>131</v>
          </cell>
          <cell r="AQ73">
            <v>217</v>
          </cell>
          <cell r="AR73" t="e">
            <v>#REF!</v>
          </cell>
          <cell r="AS73" t="e">
            <v>#REF!</v>
          </cell>
          <cell r="AT73">
            <v>0</v>
          </cell>
          <cell r="AU73">
            <v>0</v>
          </cell>
          <cell r="AV73">
            <v>131</v>
          </cell>
          <cell r="AW73">
            <v>217</v>
          </cell>
        </row>
        <row r="74">
          <cell r="C74">
            <v>6522.4</v>
          </cell>
          <cell r="D74">
            <v>2432</v>
          </cell>
          <cell r="E74">
            <v>4090.4</v>
          </cell>
          <cell r="M74">
            <v>282.55</v>
          </cell>
          <cell r="O74">
            <v>-282.55</v>
          </cell>
          <cell r="P74">
            <v>922.5916666666667</v>
          </cell>
          <cell r="Q74">
            <v>0</v>
          </cell>
          <cell r="R74">
            <v>-282.55</v>
          </cell>
          <cell r="S74">
            <v>275.45</v>
          </cell>
          <cell r="T74">
            <v>171</v>
          </cell>
          <cell r="U74">
            <v>104.45</v>
          </cell>
          <cell r="X74">
            <v>233.8</v>
          </cell>
          <cell r="Y74">
            <v>136</v>
          </cell>
          <cell r="Z74">
            <v>97.800000000000011</v>
          </cell>
          <cell r="AC74">
            <v>646.04999999999995</v>
          </cell>
          <cell r="AD74">
            <v>521.29</v>
          </cell>
          <cell r="AE74">
            <v>124.75999999999996</v>
          </cell>
          <cell r="AF74">
            <v>423</v>
          </cell>
          <cell r="AG74">
            <v>173</v>
          </cell>
          <cell r="AH74">
            <v>250</v>
          </cell>
          <cell r="AI74">
            <v>-223.04999999999995</v>
          </cell>
          <cell r="AJ74">
            <v>22</v>
          </cell>
          <cell r="AK74">
            <v>83</v>
          </cell>
          <cell r="AL74">
            <v>0</v>
          </cell>
          <cell r="AM74">
            <v>0</v>
          </cell>
          <cell r="AN74">
            <v>22</v>
          </cell>
          <cell r="AO74">
            <v>10200.081666666665</v>
          </cell>
          <cell r="AP74">
            <v>3693.05</v>
          </cell>
          <cell r="AQ74">
            <v>6507.0316666666649</v>
          </cell>
          <cell r="AR74" t="e">
            <v>#REF!</v>
          </cell>
          <cell r="AS74" t="e">
            <v>#REF!</v>
          </cell>
          <cell r="AT74">
            <v>307</v>
          </cell>
          <cell r="AU74">
            <v>516</v>
          </cell>
          <cell r="AV74">
            <v>3386.05</v>
          </cell>
          <cell r="AW74">
            <v>5991.0316666666649</v>
          </cell>
        </row>
        <row r="75">
          <cell r="C75">
            <v>1873</v>
          </cell>
          <cell r="D75">
            <v>676</v>
          </cell>
          <cell r="E75">
            <v>1197</v>
          </cell>
          <cell r="M75">
            <v>195.75</v>
          </cell>
          <cell r="O75">
            <v>-195.75</v>
          </cell>
          <cell r="P75">
            <v>434.15</v>
          </cell>
          <cell r="Q75">
            <v>80.099999999999994</v>
          </cell>
          <cell r="R75">
            <v>-195.75</v>
          </cell>
          <cell r="S75">
            <v>151</v>
          </cell>
          <cell r="T75">
            <v>96</v>
          </cell>
          <cell r="U75">
            <v>55</v>
          </cell>
          <cell r="W75">
            <v>225</v>
          </cell>
          <cell r="X75">
            <v>104.65</v>
          </cell>
          <cell r="Y75">
            <v>105</v>
          </cell>
          <cell r="Z75">
            <v>-0.35000000000000142</v>
          </cell>
          <cell r="AC75">
            <v>401.85</v>
          </cell>
          <cell r="AD75">
            <v>365.2</v>
          </cell>
          <cell r="AE75">
            <v>36.649999999999991</v>
          </cell>
          <cell r="AG75">
            <v>0</v>
          </cell>
          <cell r="AH75">
            <v>2981.8666666666663</v>
          </cell>
          <cell r="AI75">
            <v>-401.85</v>
          </cell>
          <cell r="AJ75">
            <v>810</v>
          </cell>
          <cell r="AK75">
            <v>2171.8666666666663</v>
          </cell>
          <cell r="AL75">
            <v>65</v>
          </cell>
          <cell r="AM75">
            <v>234</v>
          </cell>
          <cell r="AN75">
            <v>745</v>
          </cell>
          <cell r="AO75">
            <v>3308.75</v>
          </cell>
          <cell r="AP75">
            <v>1236.75</v>
          </cell>
          <cell r="AQ75">
            <v>2072</v>
          </cell>
          <cell r="AR75" t="e">
            <v>#REF!</v>
          </cell>
          <cell r="AS75" t="e">
            <v>#REF!</v>
          </cell>
          <cell r="AW75">
            <v>2072</v>
          </cell>
        </row>
        <row r="76">
          <cell r="C76">
            <v>33</v>
          </cell>
          <cell r="D76">
            <v>15</v>
          </cell>
          <cell r="E76">
            <v>18</v>
          </cell>
          <cell r="M76">
            <v>0</v>
          </cell>
          <cell r="O76">
            <v>0</v>
          </cell>
          <cell r="P76">
            <v>0</v>
          </cell>
          <cell r="Q76">
            <v>51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W76">
            <v>163</v>
          </cell>
          <cell r="X76">
            <v>0</v>
          </cell>
          <cell r="Y76">
            <v>0</v>
          </cell>
          <cell r="Z76">
            <v>0</v>
          </cell>
          <cell r="AC76">
            <v>0</v>
          </cell>
          <cell r="AD76">
            <v>0</v>
          </cell>
          <cell r="AE76">
            <v>0</v>
          </cell>
          <cell r="AH76">
            <v>1230</v>
          </cell>
          <cell r="AI76">
            <v>0</v>
          </cell>
          <cell r="AJ76">
            <v>295</v>
          </cell>
          <cell r="AK76">
            <v>935</v>
          </cell>
          <cell r="AO76">
            <v>1051</v>
          </cell>
          <cell r="AP76">
            <v>512</v>
          </cell>
          <cell r="AQ76">
            <v>539</v>
          </cell>
          <cell r="AR76" t="e">
            <v>#REF!</v>
          </cell>
          <cell r="AS76" t="e">
            <v>#REF!</v>
          </cell>
          <cell r="AW76">
            <v>539</v>
          </cell>
        </row>
        <row r="77">
          <cell r="C77">
            <v>1130</v>
          </cell>
          <cell r="D77">
            <v>350</v>
          </cell>
          <cell r="E77">
            <v>780</v>
          </cell>
          <cell r="M77">
            <v>24.75</v>
          </cell>
          <cell r="P77">
            <v>334.66666666666669</v>
          </cell>
          <cell r="Q77">
            <v>0</v>
          </cell>
          <cell r="S77">
            <v>53.199999999999996</v>
          </cell>
          <cell r="T77">
            <v>0</v>
          </cell>
          <cell r="U77">
            <v>0</v>
          </cell>
          <cell r="X77">
            <v>37.950000000000003</v>
          </cell>
          <cell r="Y77">
            <v>0</v>
          </cell>
          <cell r="Z77">
            <v>0</v>
          </cell>
          <cell r="AC77">
            <v>130.15</v>
          </cell>
          <cell r="AD77">
            <v>78.09</v>
          </cell>
          <cell r="AE77">
            <v>52.06</v>
          </cell>
          <cell r="AH77">
            <v>363.66666666666663</v>
          </cell>
          <cell r="AJ77">
            <v>158</v>
          </cell>
          <cell r="AK77">
            <v>205.66666666666663</v>
          </cell>
          <cell r="AO77">
            <v>205.66666666666663</v>
          </cell>
        </row>
        <row r="78">
          <cell r="C78">
            <v>2086</v>
          </cell>
          <cell r="D78">
            <v>775</v>
          </cell>
          <cell r="E78">
            <v>1311</v>
          </cell>
          <cell r="M78">
            <v>62.05</v>
          </cell>
          <cell r="O78">
            <v>12</v>
          </cell>
          <cell r="P78">
            <v>153.77500000000001</v>
          </cell>
          <cell r="Q78">
            <v>8</v>
          </cell>
          <cell r="S78">
            <v>71.25</v>
          </cell>
          <cell r="T78">
            <v>0</v>
          </cell>
          <cell r="U78">
            <v>0</v>
          </cell>
          <cell r="W78">
            <v>12</v>
          </cell>
          <cell r="X78">
            <v>91.2</v>
          </cell>
          <cell r="Y78">
            <v>0</v>
          </cell>
          <cell r="Z78">
            <v>0</v>
          </cell>
          <cell r="AC78">
            <v>113.05000000000001</v>
          </cell>
          <cell r="AD78">
            <v>78</v>
          </cell>
          <cell r="AE78">
            <v>35.050000000000004</v>
          </cell>
          <cell r="AH78">
            <v>540.20000000000005</v>
          </cell>
          <cell r="AJ78">
            <v>123</v>
          </cell>
          <cell r="AK78">
            <v>417.20000000000005</v>
          </cell>
        </row>
        <row r="79">
          <cell r="C79">
            <v>610</v>
          </cell>
          <cell r="D79">
            <v>130</v>
          </cell>
          <cell r="E79">
            <v>480</v>
          </cell>
          <cell r="O79">
            <v>0</v>
          </cell>
          <cell r="P79">
            <v>9</v>
          </cell>
          <cell r="Q79">
            <v>19</v>
          </cell>
          <cell r="R79">
            <v>0</v>
          </cell>
          <cell r="S79">
            <v>32</v>
          </cell>
          <cell r="T79">
            <v>10</v>
          </cell>
          <cell r="U79">
            <v>22</v>
          </cell>
          <cell r="W79">
            <v>50</v>
          </cell>
          <cell r="X79">
            <v>30</v>
          </cell>
          <cell r="Y79">
            <v>20</v>
          </cell>
          <cell r="AH79">
            <v>848</v>
          </cell>
          <cell r="AI79">
            <v>0</v>
          </cell>
          <cell r="AO79">
            <v>0</v>
          </cell>
          <cell r="AP79">
            <v>0</v>
          </cell>
          <cell r="AR79" t="e">
            <v>#REF!</v>
          </cell>
          <cell r="AS79" t="e">
            <v>#REF!</v>
          </cell>
        </row>
        <row r="80">
          <cell r="C80">
            <v>11860.5</v>
          </cell>
          <cell r="D80">
            <v>4776</v>
          </cell>
          <cell r="E80">
            <v>7084.5</v>
          </cell>
          <cell r="M80">
            <v>7173.7066666666669</v>
          </cell>
          <cell r="N80">
            <v>0</v>
          </cell>
          <cell r="O80">
            <v>-7173.7066666666669</v>
          </cell>
          <cell r="P80">
            <v>33545.397121212118</v>
          </cell>
          <cell r="Q80">
            <v>0</v>
          </cell>
          <cell r="R80">
            <v>-7173.7066666666669</v>
          </cell>
          <cell r="S80">
            <v>51006.210606060602</v>
          </cell>
          <cell r="T80">
            <v>31042</v>
          </cell>
          <cell r="U80">
            <v>19964.210606060606</v>
          </cell>
          <cell r="W80">
            <v>0</v>
          </cell>
          <cell r="X80">
            <v>41163.24</v>
          </cell>
          <cell r="Y80">
            <v>24071</v>
          </cell>
          <cell r="Z80">
            <v>17092.240000000002</v>
          </cell>
          <cell r="AC80">
            <v>13065.94</v>
          </cell>
          <cell r="AD80">
            <v>10510.14</v>
          </cell>
          <cell r="AE80">
            <v>2556.8000000000002</v>
          </cell>
          <cell r="AF80">
            <v>9048</v>
          </cell>
          <cell r="AG80">
            <v>6481</v>
          </cell>
          <cell r="AH80">
            <v>2567</v>
          </cell>
          <cell r="AI80">
            <v>-4017.9400000000005</v>
          </cell>
          <cell r="AK80">
            <v>0</v>
          </cell>
          <cell r="AM80">
            <v>37</v>
          </cell>
          <cell r="AO80">
            <v>158068.1943939394</v>
          </cell>
          <cell r="AP80" t="e">
            <v>#REF!</v>
          </cell>
          <cell r="AQ80" t="e">
            <v>#REF!</v>
          </cell>
          <cell r="AR80" t="e">
            <v>#REF!</v>
          </cell>
          <cell r="AS80" t="e">
            <v>#REF!</v>
          </cell>
          <cell r="AT80">
            <v>54780</v>
          </cell>
          <cell r="AU80">
            <v>57859</v>
          </cell>
          <cell r="AV80">
            <v>12252.206666666669</v>
          </cell>
          <cell r="AW80" t="e">
            <v>#REF!</v>
          </cell>
        </row>
        <row r="81">
          <cell r="C81">
            <v>11512.5</v>
          </cell>
          <cell r="D81">
            <v>4645</v>
          </cell>
          <cell r="E81">
            <v>6867.5</v>
          </cell>
          <cell r="M81">
            <v>7173.7066666666669</v>
          </cell>
          <cell r="O81">
            <v>-7173.7066666666669</v>
          </cell>
          <cell r="P81">
            <v>33545.397121212118</v>
          </cell>
          <cell r="Q81">
            <v>2.1</v>
          </cell>
          <cell r="R81">
            <v>-7173.7066666666669</v>
          </cell>
          <cell r="S81">
            <v>51006.210606060602</v>
          </cell>
          <cell r="T81">
            <v>31042</v>
          </cell>
          <cell r="U81">
            <v>19964.210606060606</v>
          </cell>
          <cell r="W81">
            <v>4.8</v>
          </cell>
          <cell r="X81">
            <v>41163.24</v>
          </cell>
          <cell r="Y81">
            <v>24071</v>
          </cell>
          <cell r="Z81">
            <v>17092.240000000002</v>
          </cell>
          <cell r="AC81">
            <v>13065.94</v>
          </cell>
          <cell r="AD81">
            <v>10510.14</v>
          </cell>
          <cell r="AE81">
            <v>2556.8000000000002</v>
          </cell>
          <cell r="AH81">
            <v>35.800000000000004</v>
          </cell>
          <cell r="AI81">
            <v>-13065.94</v>
          </cell>
          <cell r="AJ81">
            <v>10.1</v>
          </cell>
          <cell r="AK81">
            <v>25.700000000000003</v>
          </cell>
          <cell r="AO81">
            <v>69577.194393939397</v>
          </cell>
          <cell r="AP81" t="e">
            <v>#REF!</v>
          </cell>
          <cell r="AQ81" t="e">
            <v>#REF!</v>
          </cell>
          <cell r="AR81" t="e">
            <v>#REF!</v>
          </cell>
          <cell r="AS81" t="e">
            <v>#REF!</v>
          </cell>
          <cell r="AT81">
            <v>11152</v>
          </cell>
          <cell r="AU81">
            <v>12997</v>
          </cell>
          <cell r="AV81">
            <v>12251.206666666669</v>
          </cell>
          <cell r="AW81" t="e">
            <v>#REF!</v>
          </cell>
        </row>
        <row r="82">
          <cell r="C82">
            <v>2717.878787878788</v>
          </cell>
          <cell r="D82">
            <v>558</v>
          </cell>
          <cell r="E82">
            <v>2063.878787878788</v>
          </cell>
          <cell r="M82">
            <v>2987.9609090909089</v>
          </cell>
          <cell r="N82">
            <v>0</v>
          </cell>
          <cell r="O82">
            <v>0</v>
          </cell>
          <cell r="P82">
            <v>9260.9121951219513</v>
          </cell>
          <cell r="Q82">
            <v>0</v>
          </cell>
          <cell r="R82">
            <v>0</v>
          </cell>
          <cell r="S82">
            <v>22358.636363636364</v>
          </cell>
          <cell r="T82">
            <v>8958.4774346793329</v>
          </cell>
          <cell r="U82">
            <v>13401.858928957032</v>
          </cell>
          <cell r="V82">
            <v>0</v>
          </cell>
          <cell r="W82">
            <v>0</v>
          </cell>
          <cell r="X82">
            <v>3165.9636363636364</v>
          </cell>
          <cell r="Y82">
            <v>1188.5818181818181</v>
          </cell>
          <cell r="AA82">
            <v>0</v>
          </cell>
          <cell r="AB82">
            <v>0</v>
          </cell>
          <cell r="AC82">
            <v>0</v>
          </cell>
          <cell r="AF82">
            <v>2287.3636363636365</v>
          </cell>
          <cell r="AG82">
            <v>1984</v>
          </cell>
          <cell r="AH82">
            <v>303.36363636363637</v>
          </cell>
          <cell r="AI82">
            <v>2287.3636363636365</v>
          </cell>
          <cell r="AJ82">
            <v>21747.116902528556</v>
          </cell>
          <cell r="AK82">
            <v>62510.210370198722</v>
          </cell>
          <cell r="AL82">
            <v>18166.389629801284</v>
          </cell>
          <cell r="AM82">
            <v>0</v>
          </cell>
          <cell r="AN82">
            <v>3327.727272727273</v>
          </cell>
          <cell r="AO82">
            <v>13869.303636363637</v>
          </cell>
          <cell r="AR82" t="e">
            <v>#REF!</v>
          </cell>
          <cell r="AS82" t="e">
            <v>#REF!</v>
          </cell>
        </row>
        <row r="83">
          <cell r="C83">
            <v>21504</v>
          </cell>
          <cell r="D83">
            <v>21504</v>
          </cell>
          <cell r="E83">
            <v>0</v>
          </cell>
          <cell r="M83">
            <v>0</v>
          </cell>
          <cell r="O83">
            <v>0</v>
          </cell>
          <cell r="P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X83">
            <v>0</v>
          </cell>
          <cell r="Y83">
            <v>0</v>
          </cell>
          <cell r="Z83">
            <v>0</v>
          </cell>
          <cell r="AC83">
            <v>0</v>
          </cell>
          <cell r="AD83">
            <v>0</v>
          </cell>
          <cell r="AE83">
            <v>0</v>
          </cell>
          <cell r="AH83">
            <v>22387.327272727271</v>
          </cell>
          <cell r="AI83">
            <v>0</v>
          </cell>
          <cell r="AJ83">
            <v>5042.7272727272721</v>
          </cell>
          <cell r="AK83">
            <v>17344.600000000006</v>
          </cell>
          <cell r="AL83">
            <v>1462</v>
          </cell>
          <cell r="AM83">
            <v>5883</v>
          </cell>
          <cell r="AN83">
            <v>3327.727272727273</v>
          </cell>
          <cell r="AO83">
            <v>21504</v>
          </cell>
          <cell r="AP83">
            <v>21504</v>
          </cell>
          <cell r="AQ83">
            <v>0</v>
          </cell>
          <cell r="AR83" t="e">
            <v>#REF!</v>
          </cell>
          <cell r="AS83" t="e">
            <v>#REF!</v>
          </cell>
          <cell r="AT83">
            <v>0</v>
          </cell>
          <cell r="AU83">
            <v>0</v>
          </cell>
          <cell r="AV83">
            <v>0</v>
          </cell>
          <cell r="AW83">
            <v>0</v>
          </cell>
        </row>
        <row r="84">
          <cell r="C84">
            <v>33364.5</v>
          </cell>
          <cell r="D84">
            <v>26280</v>
          </cell>
          <cell r="E84">
            <v>7084.5</v>
          </cell>
          <cell r="M84">
            <v>7173.7066666666669</v>
          </cell>
          <cell r="N84">
            <v>0</v>
          </cell>
          <cell r="O84">
            <v>-7173.7066666666669</v>
          </cell>
          <cell r="P84">
            <v>33545.397121212118</v>
          </cell>
          <cell r="Q84">
            <v>0</v>
          </cell>
          <cell r="R84">
            <v>-7173.7066666666669</v>
          </cell>
          <cell r="S84">
            <v>51006.210606060602</v>
          </cell>
          <cell r="T84">
            <v>31042</v>
          </cell>
          <cell r="U84">
            <v>19964.210606060606</v>
          </cell>
          <cell r="W84">
            <v>0</v>
          </cell>
          <cell r="X84">
            <v>41163.24</v>
          </cell>
          <cell r="Y84">
            <v>24071</v>
          </cell>
          <cell r="Z84">
            <v>17092.240000000002</v>
          </cell>
          <cell r="AC84">
            <v>13065.94</v>
          </cell>
          <cell r="AD84">
            <v>10510.14</v>
          </cell>
          <cell r="AE84">
            <v>2556.8000000000002</v>
          </cell>
          <cell r="AF84">
            <v>9048</v>
          </cell>
          <cell r="AG84">
            <v>6481</v>
          </cell>
          <cell r="AH84">
            <v>2567</v>
          </cell>
          <cell r="AI84">
            <v>-4017.9400000000005</v>
          </cell>
          <cell r="AK84">
            <v>0</v>
          </cell>
          <cell r="AM84">
            <v>37</v>
          </cell>
          <cell r="AO84">
            <v>179572.1943939394</v>
          </cell>
          <cell r="AP84" t="e">
            <v>#REF!</v>
          </cell>
          <cell r="AQ84" t="e">
            <v>#REF!</v>
          </cell>
          <cell r="AR84" t="e">
            <v>#REF!</v>
          </cell>
          <cell r="AS84" t="e">
            <v>#REF!</v>
          </cell>
          <cell r="AT84">
            <v>54780</v>
          </cell>
          <cell r="AU84">
            <v>57859</v>
          </cell>
          <cell r="AV84">
            <v>12252.206666666669</v>
          </cell>
          <cell r="AW84" t="e">
            <v>#REF!</v>
          </cell>
        </row>
        <row r="85">
          <cell r="C85">
            <v>0</v>
          </cell>
          <cell r="D85">
            <v>0</v>
          </cell>
          <cell r="E85">
            <v>0</v>
          </cell>
          <cell r="M85">
            <v>0</v>
          </cell>
          <cell r="O85">
            <v>0</v>
          </cell>
          <cell r="P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X85">
            <v>0</v>
          </cell>
          <cell r="Y85">
            <v>0</v>
          </cell>
          <cell r="Z85">
            <v>0</v>
          </cell>
          <cell r="AC85">
            <v>190</v>
          </cell>
          <cell r="AD85">
            <v>212.7</v>
          </cell>
          <cell r="AE85">
            <v>0</v>
          </cell>
          <cell r="AH85">
            <v>0</v>
          </cell>
          <cell r="AI85">
            <v>-190</v>
          </cell>
          <cell r="AJ85">
            <v>11292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211.7</v>
          </cell>
          <cell r="AP85">
            <v>0</v>
          </cell>
          <cell r="AQ85">
            <v>211.7</v>
          </cell>
          <cell r="AR85" t="e">
            <v>#REF!</v>
          </cell>
          <cell r="AS85" t="e">
            <v>#REF!</v>
          </cell>
          <cell r="AT85">
            <v>0</v>
          </cell>
          <cell r="AU85">
            <v>0</v>
          </cell>
          <cell r="AV85">
            <v>0</v>
          </cell>
          <cell r="AW85">
            <v>211.7</v>
          </cell>
        </row>
        <row r="86">
          <cell r="C86">
            <v>1551</v>
          </cell>
          <cell r="D86">
            <v>1089</v>
          </cell>
          <cell r="E86">
            <v>462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16099.915077605321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4354.545454545454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G86">
            <v>0</v>
          </cell>
          <cell r="AH86">
            <v>0</v>
          </cell>
          <cell r="AI86">
            <v>0</v>
          </cell>
          <cell r="AJ86">
            <v>33039.116902528556</v>
          </cell>
          <cell r="AK86">
            <v>62510.210370198722</v>
          </cell>
          <cell r="AL86">
            <v>18166.389629801284</v>
          </cell>
          <cell r="AM86">
            <v>51049</v>
          </cell>
          <cell r="AN86">
            <v>3327.727272727273</v>
          </cell>
          <cell r="AO86">
            <v>1551</v>
          </cell>
          <cell r="AP86">
            <v>1089</v>
          </cell>
          <cell r="AQ86">
            <v>462</v>
          </cell>
          <cell r="AR86" t="e">
            <v>#REF!</v>
          </cell>
          <cell r="AS86" t="e">
            <v>#REF!</v>
          </cell>
          <cell r="AT86">
            <v>0</v>
          </cell>
          <cell r="AU86">
            <v>0</v>
          </cell>
          <cell r="AV86">
            <v>1089</v>
          </cell>
          <cell r="AW86">
            <v>462</v>
          </cell>
        </row>
        <row r="87">
          <cell r="C87">
            <v>794</v>
          </cell>
          <cell r="D87">
            <v>323.16775798446338</v>
          </cell>
          <cell r="E87">
            <v>470.83224201553662</v>
          </cell>
          <cell r="M87">
            <v>0</v>
          </cell>
          <cell r="O87">
            <v>0</v>
          </cell>
          <cell r="P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X87">
            <v>0</v>
          </cell>
          <cell r="Y87">
            <v>0</v>
          </cell>
          <cell r="Z87">
            <v>0</v>
          </cell>
          <cell r="AC87">
            <v>0</v>
          </cell>
          <cell r="AD87">
            <v>0</v>
          </cell>
          <cell r="AE87">
            <v>0</v>
          </cell>
          <cell r="AH87">
            <v>0</v>
          </cell>
          <cell r="AI87">
            <v>0</v>
          </cell>
          <cell r="AL87">
            <v>0</v>
          </cell>
          <cell r="AM87">
            <v>0</v>
          </cell>
          <cell r="AN87">
            <v>0</v>
          </cell>
          <cell r="AO87">
            <v>793</v>
          </cell>
          <cell r="AP87">
            <v>323.16775798446338</v>
          </cell>
          <cell r="AQ87">
            <v>469.83224201553662</v>
          </cell>
          <cell r="AR87" t="e">
            <v>#REF!</v>
          </cell>
          <cell r="AS87" t="e">
            <v>#REF!</v>
          </cell>
          <cell r="AT87">
            <v>0</v>
          </cell>
          <cell r="AU87">
            <v>0</v>
          </cell>
          <cell r="AV87">
            <v>323.16775798446338</v>
          </cell>
          <cell r="AW87">
            <v>469.83224201553662</v>
          </cell>
        </row>
        <row r="88">
          <cell r="C88">
            <v>49</v>
          </cell>
          <cell r="D88">
            <v>24.548513572396324</v>
          </cell>
          <cell r="E88">
            <v>24.451486427603676</v>
          </cell>
          <cell r="M88">
            <v>68.333333333333329</v>
          </cell>
          <cell r="N88">
            <v>51</v>
          </cell>
          <cell r="O88">
            <v>-17.333333333333329</v>
          </cell>
          <cell r="P88">
            <v>81</v>
          </cell>
          <cell r="R88">
            <v>-68.333333333333329</v>
          </cell>
          <cell r="S88">
            <v>228.66666666666666</v>
          </cell>
          <cell r="T88">
            <v>156</v>
          </cell>
          <cell r="U88">
            <v>72.666666666666657</v>
          </cell>
          <cell r="X88">
            <v>315.33333333333331</v>
          </cell>
          <cell r="Y88">
            <v>215</v>
          </cell>
          <cell r="Z88">
            <v>100.33333333333333</v>
          </cell>
          <cell r="AC88">
            <v>82.666666666666657</v>
          </cell>
          <cell r="AD88">
            <v>38</v>
          </cell>
          <cell r="AE88">
            <v>0</v>
          </cell>
          <cell r="AF88">
            <v>21</v>
          </cell>
          <cell r="AG88">
            <v>15</v>
          </cell>
          <cell r="AH88">
            <v>6</v>
          </cell>
          <cell r="AI88">
            <v>-61.666666666666657</v>
          </cell>
          <cell r="AJ88">
            <v>462</v>
          </cell>
          <cell r="AK88">
            <v>560</v>
          </cell>
          <cell r="AL88">
            <v>0</v>
          </cell>
          <cell r="AM88">
            <v>0</v>
          </cell>
          <cell r="AN88">
            <v>462</v>
          </cell>
          <cell r="AO88">
            <v>685.33333333333326</v>
          </cell>
          <cell r="AP88">
            <v>394.88184690572962</v>
          </cell>
          <cell r="AQ88">
            <v>290.45148642760364</v>
          </cell>
          <cell r="AR88" t="e">
            <v>#REF!</v>
          </cell>
          <cell r="AS88" t="e">
            <v>#REF!</v>
          </cell>
          <cell r="AT88">
            <v>371</v>
          </cell>
          <cell r="AU88">
            <v>195</v>
          </cell>
          <cell r="AV88">
            <v>23.881846905729617</v>
          </cell>
          <cell r="AW88">
            <v>95.451486427603641</v>
          </cell>
        </row>
        <row r="89">
          <cell r="C89">
            <v>35758.5</v>
          </cell>
          <cell r="D89">
            <v>27716.716271556859</v>
          </cell>
          <cell r="E89">
            <v>8041.7837284431398</v>
          </cell>
          <cell r="M89">
            <v>7242.0400000000009</v>
          </cell>
          <cell r="N89">
            <v>51</v>
          </cell>
          <cell r="O89">
            <v>-7191.0400000000009</v>
          </cell>
          <cell r="P89">
            <v>33626.397121212118</v>
          </cell>
          <cell r="Q89">
            <v>0</v>
          </cell>
          <cell r="R89">
            <v>-7242.0400000000009</v>
          </cell>
          <cell r="S89">
            <v>51234.877272727274</v>
          </cell>
          <cell r="T89">
            <v>31198</v>
          </cell>
          <cell r="U89">
            <v>20036.877272727274</v>
          </cell>
          <cell r="V89">
            <v>0</v>
          </cell>
          <cell r="W89">
            <v>0</v>
          </cell>
          <cell r="X89">
            <v>41478.573333333334</v>
          </cell>
          <cell r="Y89">
            <v>24286</v>
          </cell>
          <cell r="Z89">
            <v>17192.573333333334</v>
          </cell>
          <cell r="AC89">
            <v>13148.606666666667</v>
          </cell>
          <cell r="AD89">
            <v>10548.14</v>
          </cell>
          <cell r="AE89">
            <v>2556.8000000000002</v>
          </cell>
          <cell r="AF89">
            <v>9069</v>
          </cell>
          <cell r="AG89">
            <v>6496</v>
          </cell>
          <cell r="AH89">
            <v>2573</v>
          </cell>
          <cell r="AI89">
            <v>-4079.6066666666666</v>
          </cell>
          <cell r="AJ89">
            <v>0</v>
          </cell>
          <cell r="AK89">
            <v>474</v>
          </cell>
          <cell r="AL89">
            <v>0</v>
          </cell>
          <cell r="AM89">
            <v>37</v>
          </cell>
          <cell r="AN89">
            <v>126</v>
          </cell>
          <cell r="AO89">
            <v>182815.22772727275</v>
          </cell>
          <cell r="AP89" t="e">
            <v>#REF!</v>
          </cell>
          <cell r="AQ89" t="e">
            <v>#REF!</v>
          </cell>
          <cell r="AR89" t="e">
            <v>#REF!</v>
          </cell>
          <cell r="AS89" t="e">
            <v>#REF!</v>
          </cell>
          <cell r="AT89">
            <v>55151</v>
          </cell>
          <cell r="AU89">
            <v>58054</v>
          </cell>
          <cell r="AV89">
            <v>13688.256271556862</v>
          </cell>
          <cell r="AW89" t="e">
            <v>#REF!</v>
          </cell>
        </row>
        <row r="90">
          <cell r="C90">
            <v>14254.5</v>
          </cell>
          <cell r="D90">
            <v>6212.7162715568593</v>
          </cell>
          <cell r="E90">
            <v>8041.7837284431398</v>
          </cell>
          <cell r="M90">
            <v>7242.0400000000009</v>
          </cell>
          <cell r="N90">
            <v>51</v>
          </cell>
          <cell r="O90">
            <v>-7191.0400000000009</v>
          </cell>
          <cell r="P90">
            <v>18573.397121212118</v>
          </cell>
          <cell r="Q90">
            <v>0</v>
          </cell>
          <cell r="R90">
            <v>-7242.0400000000009</v>
          </cell>
          <cell r="S90">
            <v>11696.877272727274</v>
          </cell>
          <cell r="T90">
            <v>7313</v>
          </cell>
          <cell r="U90">
            <v>4383.8772727272735</v>
          </cell>
          <cell r="V90">
            <v>0</v>
          </cell>
          <cell r="W90">
            <v>0</v>
          </cell>
          <cell r="X90">
            <v>7579.5733333333337</v>
          </cell>
          <cell r="Y90">
            <v>4543</v>
          </cell>
          <cell r="Z90">
            <v>3036.5733333333337</v>
          </cell>
          <cell r="AA90">
            <v>10</v>
          </cell>
          <cell r="AB90">
            <v>4</v>
          </cell>
          <cell r="AC90">
            <v>13148.606666666667</v>
          </cell>
          <cell r="AD90">
            <v>10548.14</v>
          </cell>
          <cell r="AE90">
            <v>2556.8000000000002</v>
          </cell>
          <cell r="AF90">
            <v>9069</v>
          </cell>
          <cell r="AG90">
            <v>6496</v>
          </cell>
          <cell r="AH90">
            <v>2573</v>
          </cell>
          <cell r="AI90">
            <v>-4079.6066666666666</v>
          </cell>
          <cell r="AJ90">
            <v>75</v>
          </cell>
          <cell r="AK90">
            <v>85</v>
          </cell>
          <cell r="AL90">
            <v>11</v>
          </cell>
          <cell r="AM90">
            <v>37</v>
          </cell>
          <cell r="AN90">
            <v>64</v>
          </cell>
          <cell r="AO90">
            <v>72820.227727272752</v>
          </cell>
          <cell r="AP90" t="e">
            <v>#REF!</v>
          </cell>
          <cell r="AQ90" t="e">
            <v>#REF!</v>
          </cell>
          <cell r="AR90" t="e">
            <v>#REF!</v>
          </cell>
          <cell r="AS90" t="e">
            <v>#REF!</v>
          </cell>
          <cell r="AT90">
            <v>11523</v>
          </cell>
          <cell r="AU90">
            <v>13192</v>
          </cell>
          <cell r="AV90">
            <v>13687.256271556862</v>
          </cell>
          <cell r="AW90" t="e">
            <v>#REF!</v>
          </cell>
        </row>
        <row r="91">
          <cell r="C91">
            <v>1169.0999999999999</v>
          </cell>
          <cell r="D91">
            <v>427</v>
          </cell>
          <cell r="E91">
            <v>742.1</v>
          </cell>
          <cell r="M91">
            <v>1840.4400000000003</v>
          </cell>
          <cell r="N91">
            <v>0</v>
          </cell>
          <cell r="O91">
            <v>-1840.4400000000003</v>
          </cell>
          <cell r="P91">
            <v>4035.8736363636363</v>
          </cell>
          <cell r="Q91">
            <v>0</v>
          </cell>
          <cell r="R91">
            <v>-1840.4400000000003</v>
          </cell>
          <cell r="S91">
            <v>1574.15</v>
          </cell>
          <cell r="T91">
            <v>971</v>
          </cell>
          <cell r="U91">
            <v>603.15</v>
          </cell>
          <cell r="W91">
            <v>0</v>
          </cell>
          <cell r="X91">
            <v>1270.74</v>
          </cell>
          <cell r="Y91">
            <v>757</v>
          </cell>
          <cell r="Z91">
            <v>513.74</v>
          </cell>
          <cell r="AC91">
            <v>3530.8900000000003</v>
          </cell>
          <cell r="AD91">
            <v>3248</v>
          </cell>
          <cell r="AE91">
            <v>282.89000000000033</v>
          </cell>
          <cell r="AF91">
            <v>2287.3636363636365</v>
          </cell>
          <cell r="AG91">
            <v>1984</v>
          </cell>
          <cell r="AH91">
            <v>303.36363636363637</v>
          </cell>
          <cell r="AI91">
            <v>-1243.5263636363638</v>
          </cell>
          <cell r="AM91">
            <v>0</v>
          </cell>
          <cell r="AO91">
            <v>13869.303636363637</v>
          </cell>
          <cell r="AP91">
            <v>182885.52772727271</v>
          </cell>
          <cell r="AQ91">
            <v>91945.256271556864</v>
          </cell>
          <cell r="AR91" t="e">
            <v>#REF!</v>
          </cell>
        </row>
        <row r="92">
          <cell r="C92">
            <v>1405</v>
          </cell>
          <cell r="M92">
            <v>2024.5</v>
          </cell>
          <cell r="O92">
            <v>-2024.5</v>
          </cell>
          <cell r="P92">
            <v>5900.2</v>
          </cell>
          <cell r="R92">
            <v>-2024.5</v>
          </cell>
          <cell r="S92">
            <v>226.5</v>
          </cell>
          <cell r="X92">
            <v>554.5</v>
          </cell>
          <cell r="AC92">
            <v>952.3</v>
          </cell>
          <cell r="AD92">
            <v>519</v>
          </cell>
          <cell r="AE92">
            <v>433.29999999999995</v>
          </cell>
          <cell r="AH92">
            <v>0</v>
          </cell>
          <cell r="AI92" t="e">
            <v>#REF!</v>
          </cell>
          <cell r="AM92">
            <v>2363</v>
          </cell>
          <cell r="AN92">
            <v>1616</v>
          </cell>
          <cell r="AO92">
            <v>13846</v>
          </cell>
          <cell r="AR92" t="e">
            <v>#REF!</v>
          </cell>
        </row>
        <row r="93">
          <cell r="C93">
            <v>92</v>
          </cell>
          <cell r="D93">
            <v>12441</v>
          </cell>
          <cell r="E93">
            <v>3107.878787878788</v>
          </cell>
          <cell r="M93">
            <v>1680</v>
          </cell>
          <cell r="N93">
            <v>0</v>
          </cell>
          <cell r="O93">
            <v>-1680</v>
          </cell>
          <cell r="P93">
            <v>4255</v>
          </cell>
          <cell r="Q93">
            <v>16124.915077605321</v>
          </cell>
          <cell r="R93">
            <v>-1680</v>
          </cell>
          <cell r="S93">
            <v>227</v>
          </cell>
          <cell r="T93">
            <v>8958.4774346793329</v>
          </cell>
          <cell r="U93">
            <v>13401.858928957032</v>
          </cell>
          <cell r="V93">
            <v>0</v>
          </cell>
          <cell r="W93">
            <v>0</v>
          </cell>
          <cell r="X93">
            <v>555</v>
          </cell>
          <cell r="Y93">
            <v>1189.5818181818181</v>
          </cell>
          <cell r="AA93">
            <v>10</v>
          </cell>
          <cell r="AB93">
            <v>4</v>
          </cell>
          <cell r="AC93">
            <v>952</v>
          </cell>
          <cell r="AD93">
            <v>519</v>
          </cell>
          <cell r="AE93">
            <v>433</v>
          </cell>
          <cell r="AF93">
            <v>0</v>
          </cell>
          <cell r="AG93">
            <v>0</v>
          </cell>
          <cell r="AH93">
            <v>0</v>
          </cell>
          <cell r="AI93">
            <v>-952</v>
          </cell>
          <cell r="AJ93">
            <v>33702.116902528556</v>
          </cell>
          <cell r="AK93">
            <v>63629.210370198722</v>
          </cell>
          <cell r="AL93">
            <v>18177.389629801284</v>
          </cell>
          <cell r="AM93">
            <v>12</v>
          </cell>
          <cell r="AN93">
            <v>3979.727272727273</v>
          </cell>
          <cell r="AO93">
            <v>7357</v>
          </cell>
          <cell r="AR93" t="e">
            <v>#REF!</v>
          </cell>
        </row>
        <row r="94">
          <cell r="C94">
            <v>0</v>
          </cell>
          <cell r="D94">
            <v>1149</v>
          </cell>
          <cell r="E94">
            <v>3107.878787878788</v>
          </cell>
          <cell r="M94">
            <v>0</v>
          </cell>
          <cell r="N94">
            <v>0</v>
          </cell>
          <cell r="O94">
            <v>0</v>
          </cell>
          <cell r="P94">
            <v>897</v>
          </cell>
          <cell r="Q94">
            <v>1991.8272727272724</v>
          </cell>
          <cell r="R94">
            <v>0</v>
          </cell>
          <cell r="S94">
            <v>9</v>
          </cell>
          <cell r="T94">
            <v>629</v>
          </cell>
          <cell r="U94">
            <v>1295.3363636363647</v>
          </cell>
          <cell r="V94">
            <v>0</v>
          </cell>
          <cell r="W94">
            <v>4371.545454545454</v>
          </cell>
          <cell r="X94">
            <v>0</v>
          </cell>
          <cell r="Y94">
            <v>1189.5818181818181</v>
          </cell>
          <cell r="AA94">
            <v>10</v>
          </cell>
          <cell r="AB94">
            <v>4</v>
          </cell>
          <cell r="AC94">
            <v>0</v>
          </cell>
          <cell r="AD94">
            <v>0</v>
          </cell>
          <cell r="AE94">
            <v>0</v>
          </cell>
          <cell r="AG94">
            <v>0</v>
          </cell>
          <cell r="AH94">
            <v>0</v>
          </cell>
          <cell r="AI94">
            <v>0</v>
          </cell>
          <cell r="AJ94">
            <v>5705.7272727272721</v>
          </cell>
          <cell r="AK94">
            <v>18463.600000000006</v>
          </cell>
          <cell r="AL94">
            <v>1473</v>
          </cell>
          <cell r="AM94">
            <v>0</v>
          </cell>
          <cell r="AN94">
            <v>3979.727272727273</v>
          </cell>
          <cell r="AO94">
            <v>9</v>
          </cell>
          <cell r="AR94" t="e">
            <v>#REF!</v>
          </cell>
        </row>
        <row r="95">
          <cell r="C95">
            <v>1313</v>
          </cell>
          <cell r="M95">
            <v>344.5</v>
          </cell>
          <cell r="O95">
            <v>-344.5</v>
          </cell>
          <cell r="P95">
            <v>1645.2</v>
          </cell>
          <cell r="Q95">
            <v>0</v>
          </cell>
          <cell r="R95">
            <v>-344.5</v>
          </cell>
          <cell r="X95">
            <v>0</v>
          </cell>
          <cell r="AC95">
            <v>0.29999999999998295</v>
          </cell>
          <cell r="AD95">
            <v>0</v>
          </cell>
          <cell r="AE95">
            <v>0.29999999999998295</v>
          </cell>
          <cell r="AH95">
            <v>0</v>
          </cell>
          <cell r="AI95">
            <v>-0.29999999999998295</v>
          </cell>
          <cell r="AJ95">
            <v>97331.327272727271</v>
          </cell>
          <cell r="AM95">
            <v>0</v>
          </cell>
          <cell r="AO95">
            <v>3502.7</v>
          </cell>
          <cell r="AR95" t="e">
            <v>#REF!</v>
          </cell>
        </row>
        <row r="96">
          <cell r="M96">
            <v>696.19636363636369</v>
          </cell>
          <cell r="N96">
            <v>0</v>
          </cell>
          <cell r="O96">
            <v>0</v>
          </cell>
          <cell r="P96">
            <v>148</v>
          </cell>
          <cell r="Q96">
            <v>326.90909090909093</v>
          </cell>
          <cell r="R96">
            <v>0</v>
          </cell>
          <cell r="S96">
            <v>392.63636363636363</v>
          </cell>
          <cell r="W96">
            <v>1046.5454545454545</v>
          </cell>
          <cell r="X96">
            <v>814.76363636363635</v>
          </cell>
          <cell r="Y96">
            <v>231.78181818181815</v>
          </cell>
          <cell r="AE96">
            <v>0</v>
          </cell>
          <cell r="AH96">
            <v>0</v>
          </cell>
          <cell r="AI96">
            <v>0</v>
          </cell>
          <cell r="AM96" t="e">
            <v>#REF!</v>
          </cell>
          <cell r="AO96" t="e">
            <v>#REF!</v>
          </cell>
          <cell r="AR96" t="e">
            <v>#REF!</v>
          </cell>
        </row>
        <row r="97">
          <cell r="C97">
            <v>474</v>
          </cell>
          <cell r="D97">
            <v>101</v>
          </cell>
          <cell r="N97">
            <v>570</v>
          </cell>
          <cell r="O97">
            <v>0</v>
          </cell>
          <cell r="R97">
            <v>0</v>
          </cell>
          <cell r="S97">
            <v>176</v>
          </cell>
          <cell r="W97">
            <v>84</v>
          </cell>
          <cell r="X97">
            <v>84</v>
          </cell>
          <cell r="Y97">
            <v>0</v>
          </cell>
          <cell r="AA97">
            <v>0</v>
          </cell>
          <cell r="AC97">
            <v>0</v>
          </cell>
          <cell r="AE97">
            <v>0</v>
          </cell>
          <cell r="AG97">
            <v>68</v>
          </cell>
          <cell r="AH97">
            <v>0</v>
          </cell>
          <cell r="AI97">
            <v>0</v>
          </cell>
          <cell r="AM97" t="e">
            <v>#REF!</v>
          </cell>
          <cell r="AO97" t="e">
            <v>#REF!</v>
          </cell>
          <cell r="AR97" t="e">
            <v>#REF!</v>
          </cell>
        </row>
        <row r="98">
          <cell r="C98">
            <v>87.333333333333329</v>
          </cell>
          <cell r="D98">
            <v>19</v>
          </cell>
          <cell r="N98">
            <v>570</v>
          </cell>
          <cell r="O98">
            <v>0</v>
          </cell>
          <cell r="R98">
            <v>0</v>
          </cell>
          <cell r="S98">
            <v>176</v>
          </cell>
          <cell r="W98">
            <v>84</v>
          </cell>
          <cell r="X98">
            <v>84</v>
          </cell>
          <cell r="Y98">
            <v>0</v>
          </cell>
          <cell r="AE98">
            <v>0</v>
          </cell>
          <cell r="AH98">
            <v>0</v>
          </cell>
          <cell r="AI98">
            <v>0</v>
          </cell>
          <cell r="AM98">
            <v>3770.5939393939398</v>
          </cell>
          <cell r="AO98">
            <v>3770.5939393939398</v>
          </cell>
          <cell r="AR98" t="e">
            <v>#REF!</v>
          </cell>
        </row>
        <row r="99">
          <cell r="C99">
            <v>0</v>
          </cell>
          <cell r="D99">
            <v>0</v>
          </cell>
          <cell r="O99">
            <v>0</v>
          </cell>
          <cell r="R99">
            <v>0</v>
          </cell>
          <cell r="W99">
            <v>0</v>
          </cell>
          <cell r="X99">
            <v>0</v>
          </cell>
          <cell r="Y99">
            <v>0</v>
          </cell>
          <cell r="AH99">
            <v>0</v>
          </cell>
          <cell r="AI99">
            <v>0</v>
          </cell>
          <cell r="AM99">
            <v>3770.5939393939398</v>
          </cell>
          <cell r="AO99">
            <v>3770.5939393939398</v>
          </cell>
          <cell r="AR99" t="e">
            <v>#REF!</v>
          </cell>
        </row>
        <row r="100">
          <cell r="C100">
            <v>1313</v>
          </cell>
          <cell r="D100">
            <v>82</v>
          </cell>
          <cell r="M100">
            <v>344.5</v>
          </cell>
          <cell r="O100">
            <v>-344.5</v>
          </cell>
          <cell r="P100">
            <v>1369.2</v>
          </cell>
          <cell r="Q100">
            <v>31</v>
          </cell>
          <cell r="R100">
            <v>-344.5</v>
          </cell>
          <cell r="S100">
            <v>0</v>
          </cell>
          <cell r="W100">
            <v>2</v>
          </cell>
          <cell r="X100">
            <v>-5</v>
          </cell>
          <cell r="Y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128</v>
          </cell>
          <cell r="AG100">
            <v>128</v>
          </cell>
          <cell r="AH100">
            <v>0</v>
          </cell>
          <cell r="AI100">
            <v>128</v>
          </cell>
          <cell r="AM100">
            <v>8354.2999999999993</v>
          </cell>
          <cell r="AO100">
            <v>26313.4</v>
          </cell>
          <cell r="AR100" t="e">
            <v>#REF!</v>
          </cell>
        </row>
        <row r="101">
          <cell r="C101">
            <v>1313</v>
          </cell>
          <cell r="D101">
            <v>0</v>
          </cell>
          <cell r="M101">
            <v>344.5</v>
          </cell>
          <cell r="O101">
            <v>-344.5</v>
          </cell>
          <cell r="P101">
            <v>1369.2</v>
          </cell>
          <cell r="Q101">
            <v>0</v>
          </cell>
          <cell r="R101">
            <v>-344.5</v>
          </cell>
          <cell r="S101">
            <v>0</v>
          </cell>
          <cell r="X101">
            <v>0</v>
          </cell>
          <cell r="AC101">
            <v>0</v>
          </cell>
          <cell r="AD101">
            <v>0</v>
          </cell>
          <cell r="AE101">
            <v>0</v>
          </cell>
          <cell r="AH101">
            <v>0</v>
          </cell>
          <cell r="AI101">
            <v>0</v>
          </cell>
          <cell r="AM101">
            <v>4647.3</v>
          </cell>
          <cell r="AO101">
            <v>7674</v>
          </cell>
          <cell r="AR101" t="e">
            <v>#REF!</v>
          </cell>
        </row>
        <row r="102">
          <cell r="C102">
            <v>0</v>
          </cell>
          <cell r="D102">
            <v>0</v>
          </cell>
          <cell r="M102">
            <v>0</v>
          </cell>
          <cell r="O102">
            <v>0</v>
          </cell>
          <cell r="P102">
            <v>0</v>
          </cell>
          <cell r="R102">
            <v>0</v>
          </cell>
          <cell r="S102">
            <v>0</v>
          </cell>
          <cell r="X102">
            <v>0</v>
          </cell>
          <cell r="AC102">
            <v>0</v>
          </cell>
          <cell r="AD102">
            <v>0</v>
          </cell>
          <cell r="AE102">
            <v>0</v>
          </cell>
          <cell r="AH102">
            <v>0</v>
          </cell>
          <cell r="AI102">
            <v>0</v>
          </cell>
          <cell r="AM102">
            <v>0</v>
          </cell>
          <cell r="AO102">
            <v>0</v>
          </cell>
          <cell r="AR102" t="e">
            <v>#REF!</v>
          </cell>
        </row>
        <row r="103">
          <cell r="C103">
            <v>0</v>
          </cell>
          <cell r="D103">
            <v>0</v>
          </cell>
          <cell r="M103">
            <v>0</v>
          </cell>
          <cell r="O103">
            <v>0</v>
          </cell>
          <cell r="P103">
            <v>0</v>
          </cell>
          <cell r="Q103">
            <v>31</v>
          </cell>
          <cell r="R103">
            <v>0</v>
          </cell>
          <cell r="S103">
            <v>0</v>
          </cell>
          <cell r="W103">
            <v>2</v>
          </cell>
          <cell r="X103">
            <v>-5</v>
          </cell>
          <cell r="AC103">
            <v>0</v>
          </cell>
          <cell r="AD103">
            <v>0</v>
          </cell>
          <cell r="AE103">
            <v>0</v>
          </cell>
          <cell r="AF103">
            <v>128</v>
          </cell>
          <cell r="AG103">
            <v>128</v>
          </cell>
          <cell r="AH103">
            <v>0</v>
          </cell>
          <cell r="AI103">
            <v>128</v>
          </cell>
          <cell r="AM103">
            <v>3707</v>
          </cell>
          <cell r="AO103">
            <v>3702</v>
          </cell>
          <cell r="AR103" t="e">
            <v>#REF!</v>
          </cell>
        </row>
        <row r="104">
          <cell r="C104">
            <v>0</v>
          </cell>
          <cell r="D104">
            <v>0</v>
          </cell>
          <cell r="M104">
            <v>0</v>
          </cell>
          <cell r="O104">
            <v>0</v>
          </cell>
          <cell r="P104">
            <v>130</v>
          </cell>
          <cell r="Q104">
            <v>154</v>
          </cell>
          <cell r="R104">
            <v>0</v>
          </cell>
          <cell r="S104">
            <v>0</v>
          </cell>
          <cell r="W104">
            <v>79</v>
          </cell>
          <cell r="X104">
            <v>-49</v>
          </cell>
          <cell r="AC104">
            <v>0</v>
          </cell>
          <cell r="AD104">
            <v>0</v>
          </cell>
          <cell r="AE104">
            <v>0</v>
          </cell>
          <cell r="AF104">
            <v>30</v>
          </cell>
          <cell r="AG104">
            <v>30</v>
          </cell>
          <cell r="AH104">
            <v>0</v>
          </cell>
          <cell r="AI104">
            <v>30</v>
          </cell>
          <cell r="AM104">
            <v>875</v>
          </cell>
          <cell r="AO104">
            <v>956</v>
          </cell>
          <cell r="AR104" t="e">
            <v>#REF!</v>
          </cell>
        </row>
        <row r="105">
          <cell r="C105">
            <v>0</v>
          </cell>
          <cell r="D105">
            <v>82</v>
          </cell>
          <cell r="M105">
            <v>0</v>
          </cell>
          <cell r="O105">
            <v>0</v>
          </cell>
          <cell r="P105">
            <v>130</v>
          </cell>
          <cell r="Q105">
            <v>0</v>
          </cell>
          <cell r="R105">
            <v>0</v>
          </cell>
          <cell r="S105">
            <v>0</v>
          </cell>
          <cell r="W105">
            <v>0</v>
          </cell>
          <cell r="X105">
            <v>0</v>
          </cell>
          <cell r="Y105">
            <v>0</v>
          </cell>
          <cell r="AA105">
            <v>69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G105">
            <v>0</v>
          </cell>
          <cell r="AH105">
            <v>0</v>
          </cell>
          <cell r="AI105">
            <v>0</v>
          </cell>
          <cell r="AM105">
            <v>80</v>
          </cell>
          <cell r="AO105">
            <v>210</v>
          </cell>
          <cell r="AR105" t="e">
            <v>#REF!</v>
          </cell>
        </row>
        <row r="106">
          <cell r="C106">
            <v>0</v>
          </cell>
          <cell r="D106">
            <v>82</v>
          </cell>
          <cell r="M106">
            <v>0</v>
          </cell>
          <cell r="O106">
            <v>0</v>
          </cell>
          <cell r="P106">
            <v>0</v>
          </cell>
          <cell r="Q106">
            <v>154</v>
          </cell>
          <cell r="R106">
            <v>0</v>
          </cell>
          <cell r="S106">
            <v>0</v>
          </cell>
          <cell r="W106">
            <v>79</v>
          </cell>
          <cell r="X106">
            <v>-49</v>
          </cell>
          <cell r="Y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30</v>
          </cell>
          <cell r="AG106">
            <v>30</v>
          </cell>
          <cell r="AH106">
            <v>0</v>
          </cell>
          <cell r="AI106">
            <v>30</v>
          </cell>
          <cell r="AM106">
            <v>822</v>
          </cell>
          <cell r="AO106">
            <v>773</v>
          </cell>
          <cell r="AR106" t="e">
            <v>#REF!</v>
          </cell>
        </row>
        <row r="107">
          <cell r="C107">
            <v>0</v>
          </cell>
          <cell r="D107">
            <v>0</v>
          </cell>
          <cell r="M107">
            <v>0</v>
          </cell>
          <cell r="O107">
            <v>0</v>
          </cell>
          <cell r="P107">
            <v>0</v>
          </cell>
          <cell r="Q107">
            <v>800</v>
          </cell>
          <cell r="R107">
            <v>0</v>
          </cell>
          <cell r="S107">
            <v>0</v>
          </cell>
          <cell r="W107">
            <v>0</v>
          </cell>
          <cell r="X107">
            <v>0</v>
          </cell>
          <cell r="Y107">
            <v>0</v>
          </cell>
          <cell r="AC107">
            <v>0</v>
          </cell>
          <cell r="AD107">
            <v>0</v>
          </cell>
          <cell r="AE107">
            <v>0</v>
          </cell>
          <cell r="AH107">
            <v>0</v>
          </cell>
          <cell r="AI107">
            <v>0</v>
          </cell>
          <cell r="AM107">
            <v>0</v>
          </cell>
          <cell r="AO107">
            <v>0</v>
          </cell>
          <cell r="AP107" t="e">
            <v>#REF!</v>
          </cell>
          <cell r="AQ107" t="e">
            <v>#REF!</v>
          </cell>
          <cell r="AR107" t="e">
            <v>#REF!</v>
          </cell>
        </row>
        <row r="108">
          <cell r="C108">
            <v>0</v>
          </cell>
          <cell r="D108">
            <v>0</v>
          </cell>
          <cell r="M108">
            <v>0</v>
          </cell>
          <cell r="O108">
            <v>0</v>
          </cell>
          <cell r="P108">
            <v>0</v>
          </cell>
          <cell r="Q108">
            <v>800</v>
          </cell>
          <cell r="R108">
            <v>0</v>
          </cell>
          <cell r="S108">
            <v>0</v>
          </cell>
          <cell r="W108">
            <v>0</v>
          </cell>
          <cell r="X108">
            <v>0</v>
          </cell>
          <cell r="Y108">
            <v>0</v>
          </cell>
          <cell r="AA108">
            <v>69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H108">
            <v>0</v>
          </cell>
          <cell r="AI108">
            <v>0</v>
          </cell>
          <cell r="AM108">
            <v>0</v>
          </cell>
          <cell r="AO108">
            <v>0</v>
          </cell>
          <cell r="AR108" t="e">
            <v>#REF!</v>
          </cell>
        </row>
        <row r="109">
          <cell r="C109">
            <v>0</v>
          </cell>
          <cell r="D109">
            <v>0</v>
          </cell>
          <cell r="M109">
            <v>0</v>
          </cell>
          <cell r="O109">
            <v>0</v>
          </cell>
          <cell r="P109">
            <v>0</v>
          </cell>
          <cell r="R109">
            <v>0</v>
          </cell>
          <cell r="S109">
            <v>0</v>
          </cell>
          <cell r="W109">
            <v>0</v>
          </cell>
          <cell r="X109">
            <v>0</v>
          </cell>
          <cell r="Y109">
            <v>0</v>
          </cell>
          <cell r="AA109">
            <v>16</v>
          </cell>
          <cell r="AB109">
            <v>3</v>
          </cell>
          <cell r="AC109">
            <v>0</v>
          </cell>
          <cell r="AD109">
            <v>0</v>
          </cell>
          <cell r="AE109">
            <v>0</v>
          </cell>
          <cell r="AG109">
            <v>875</v>
          </cell>
          <cell r="AH109">
            <v>0</v>
          </cell>
          <cell r="AI109">
            <v>0</v>
          </cell>
          <cell r="AM109">
            <v>0</v>
          </cell>
          <cell r="AO109">
            <v>0</v>
          </cell>
          <cell r="AP109">
            <v>0</v>
          </cell>
          <cell r="AQ109">
            <v>0</v>
          </cell>
          <cell r="AR109" t="e">
            <v>#REF!</v>
          </cell>
        </row>
        <row r="110">
          <cell r="C110">
            <v>0</v>
          </cell>
          <cell r="D110">
            <v>0</v>
          </cell>
          <cell r="M110">
            <v>0</v>
          </cell>
          <cell r="O110">
            <v>0</v>
          </cell>
          <cell r="P110">
            <v>0</v>
          </cell>
          <cell r="R110">
            <v>0</v>
          </cell>
          <cell r="S110">
            <v>0</v>
          </cell>
          <cell r="W110">
            <v>0</v>
          </cell>
          <cell r="X110">
            <v>0</v>
          </cell>
          <cell r="Y110">
            <v>0</v>
          </cell>
          <cell r="AC110">
            <v>0</v>
          </cell>
          <cell r="AD110">
            <v>0</v>
          </cell>
          <cell r="AE110">
            <v>0</v>
          </cell>
          <cell r="AG110">
            <v>80</v>
          </cell>
          <cell r="AH110">
            <v>0</v>
          </cell>
          <cell r="AI110">
            <v>0</v>
          </cell>
          <cell r="AM110">
            <v>0</v>
          </cell>
          <cell r="AO110">
            <v>0</v>
          </cell>
          <cell r="AR110" t="e">
            <v>#REF!</v>
          </cell>
        </row>
        <row r="111">
          <cell r="C111">
            <v>0</v>
          </cell>
          <cell r="D111">
            <v>0</v>
          </cell>
          <cell r="M111">
            <v>0</v>
          </cell>
          <cell r="O111">
            <v>0</v>
          </cell>
          <cell r="P111">
            <v>0</v>
          </cell>
          <cell r="Q111">
            <v>928</v>
          </cell>
          <cell r="R111">
            <v>0</v>
          </cell>
          <cell r="S111">
            <v>0</v>
          </cell>
          <cell r="W111">
            <v>366</v>
          </cell>
          <cell r="X111">
            <v>-38</v>
          </cell>
          <cell r="Y111">
            <v>0</v>
          </cell>
          <cell r="AA111">
            <v>16</v>
          </cell>
          <cell r="AB111">
            <v>3</v>
          </cell>
          <cell r="AC111">
            <v>0</v>
          </cell>
          <cell r="AD111">
            <v>0</v>
          </cell>
          <cell r="AE111">
            <v>0</v>
          </cell>
          <cell r="AF111">
            <v>535</v>
          </cell>
          <cell r="AG111">
            <v>535</v>
          </cell>
          <cell r="AH111">
            <v>0</v>
          </cell>
          <cell r="AI111">
            <v>535</v>
          </cell>
          <cell r="AM111">
            <v>508</v>
          </cell>
          <cell r="AO111">
            <v>470</v>
          </cell>
          <cell r="AR111" t="e">
            <v>#REF!</v>
          </cell>
        </row>
        <row r="112">
          <cell r="C112">
            <v>0</v>
          </cell>
          <cell r="D112">
            <v>53</v>
          </cell>
          <cell r="M112">
            <v>0</v>
          </cell>
          <cell r="O112">
            <v>0</v>
          </cell>
          <cell r="Q112">
            <v>8</v>
          </cell>
          <cell r="R112">
            <v>0</v>
          </cell>
          <cell r="S112">
            <v>-28</v>
          </cell>
          <cell r="W112">
            <v>57</v>
          </cell>
          <cell r="X112">
            <v>0</v>
          </cell>
          <cell r="Y112">
            <v>0</v>
          </cell>
          <cell r="AC112">
            <v>0</v>
          </cell>
          <cell r="AD112">
            <v>0</v>
          </cell>
          <cell r="AE112">
            <v>0</v>
          </cell>
          <cell r="AH112">
            <v>0</v>
          </cell>
          <cell r="AI112">
            <v>0</v>
          </cell>
          <cell r="AM112">
            <v>19</v>
          </cell>
          <cell r="AO112">
            <v>-9</v>
          </cell>
          <cell r="AR112" t="e">
            <v>#REF!</v>
          </cell>
        </row>
        <row r="113">
          <cell r="C113">
            <v>1295</v>
          </cell>
          <cell r="D113">
            <v>0</v>
          </cell>
          <cell r="M113">
            <v>0</v>
          </cell>
          <cell r="O113">
            <v>0</v>
          </cell>
          <cell r="P113">
            <v>0</v>
          </cell>
          <cell r="R113">
            <v>0</v>
          </cell>
          <cell r="S113">
            <v>0</v>
          </cell>
          <cell r="X113">
            <v>0</v>
          </cell>
          <cell r="Y113">
            <v>0</v>
          </cell>
          <cell r="AC113">
            <v>0</v>
          </cell>
          <cell r="AD113">
            <v>0</v>
          </cell>
          <cell r="AE113">
            <v>0</v>
          </cell>
          <cell r="AH113">
            <v>0</v>
          </cell>
          <cell r="AI113">
            <v>0</v>
          </cell>
          <cell r="AM113">
            <v>0</v>
          </cell>
          <cell r="AO113">
            <v>1295</v>
          </cell>
          <cell r="AR113" t="e">
            <v>#REF!</v>
          </cell>
        </row>
        <row r="114">
          <cell r="C114">
            <v>1000</v>
          </cell>
          <cell r="D114">
            <v>0</v>
          </cell>
          <cell r="O114">
            <v>0</v>
          </cell>
          <cell r="R114">
            <v>0</v>
          </cell>
          <cell r="S114">
            <v>0</v>
          </cell>
          <cell r="Y114">
            <v>0</v>
          </cell>
          <cell r="AE114">
            <v>0</v>
          </cell>
          <cell r="AH114">
            <v>0</v>
          </cell>
          <cell r="AI114">
            <v>0</v>
          </cell>
          <cell r="AO114">
            <v>1000</v>
          </cell>
          <cell r="AR114" t="e">
            <v>#REF!</v>
          </cell>
        </row>
        <row r="115">
          <cell r="C115">
            <v>6305</v>
          </cell>
          <cell r="D115">
            <v>0</v>
          </cell>
          <cell r="O115">
            <v>0</v>
          </cell>
          <cell r="R115">
            <v>0</v>
          </cell>
          <cell r="S115">
            <v>0</v>
          </cell>
          <cell r="Y115">
            <v>0</v>
          </cell>
          <cell r="AE115">
            <v>0</v>
          </cell>
          <cell r="AH115">
            <v>0</v>
          </cell>
          <cell r="AI115">
            <v>0</v>
          </cell>
          <cell r="AO115">
            <v>6305</v>
          </cell>
          <cell r="AR115" t="e">
            <v>#REF!</v>
          </cell>
        </row>
        <row r="116">
          <cell r="C116">
            <v>0</v>
          </cell>
          <cell r="D116">
            <v>0</v>
          </cell>
          <cell r="R116">
            <v>91</v>
          </cell>
          <cell r="S116">
            <v>0</v>
          </cell>
          <cell r="W116">
            <v>0</v>
          </cell>
          <cell r="X116">
            <v>0</v>
          </cell>
          <cell r="Y116">
            <v>0</v>
          </cell>
          <cell r="AA116">
            <v>127.875</v>
          </cell>
          <cell r="AB116">
            <v>64.125</v>
          </cell>
          <cell r="AC116">
            <v>192</v>
          </cell>
          <cell r="AG116">
            <v>508</v>
          </cell>
          <cell r="AH116">
            <v>508</v>
          </cell>
          <cell r="AI116">
            <v>726.875</v>
          </cell>
        </row>
        <row r="117">
          <cell r="D117">
            <v>0</v>
          </cell>
          <cell r="O117">
            <v>0</v>
          </cell>
          <cell r="S117">
            <v>0</v>
          </cell>
          <cell r="AH117">
            <v>0</v>
          </cell>
          <cell r="AI117">
            <v>0</v>
          </cell>
        </row>
        <row r="118">
          <cell r="C118">
            <v>313.33333333333331</v>
          </cell>
          <cell r="D118">
            <v>67</v>
          </cell>
          <cell r="Y118">
            <v>0</v>
          </cell>
          <cell r="AH118">
            <v>313.33333333333331</v>
          </cell>
          <cell r="AI118">
            <v>313.33333333333331</v>
          </cell>
        </row>
        <row r="119">
          <cell r="D119">
            <v>0</v>
          </cell>
          <cell r="O119">
            <v>0</v>
          </cell>
          <cell r="R119">
            <v>0</v>
          </cell>
          <cell r="W119">
            <v>0</v>
          </cell>
          <cell r="X119">
            <v>0</v>
          </cell>
          <cell r="Y119">
            <v>0</v>
          </cell>
          <cell r="AD119">
            <v>0</v>
          </cell>
          <cell r="AE119">
            <v>0</v>
          </cell>
          <cell r="AH119">
            <v>0</v>
          </cell>
          <cell r="AI119">
            <v>0</v>
          </cell>
          <cell r="AM119">
            <v>0</v>
          </cell>
          <cell r="AO119">
            <v>36465</v>
          </cell>
          <cell r="AP119">
            <v>5373.440590909071</v>
          </cell>
          <cell r="AR119" t="e">
            <v>#REF!</v>
          </cell>
        </row>
        <row r="120">
          <cell r="C120">
            <v>0</v>
          </cell>
          <cell r="D120">
            <v>1916</v>
          </cell>
          <cell r="O120">
            <v>0</v>
          </cell>
          <cell r="R120">
            <v>0</v>
          </cell>
          <cell r="Y120">
            <v>0</v>
          </cell>
          <cell r="AH120">
            <v>8992</v>
          </cell>
          <cell r="AI120">
            <v>0</v>
          </cell>
          <cell r="AM120">
            <v>0</v>
          </cell>
          <cell r="AO120">
            <v>0</v>
          </cell>
          <cell r="AR120" t="e">
            <v>#REF!</v>
          </cell>
        </row>
        <row r="121">
          <cell r="C121">
            <v>1313</v>
          </cell>
          <cell r="D121">
            <v>0</v>
          </cell>
          <cell r="E121">
            <v>0</v>
          </cell>
          <cell r="M121">
            <v>344.5</v>
          </cell>
          <cell r="N121">
            <v>0</v>
          </cell>
          <cell r="O121">
            <v>-344.5</v>
          </cell>
          <cell r="P121">
            <v>1499.2</v>
          </cell>
          <cell r="Q121">
            <v>1921</v>
          </cell>
          <cell r="R121">
            <v>-344.5</v>
          </cell>
          <cell r="S121">
            <v>-28</v>
          </cell>
          <cell r="T121">
            <v>0</v>
          </cell>
          <cell r="U121">
            <v>0</v>
          </cell>
          <cell r="W121">
            <v>504</v>
          </cell>
          <cell r="X121">
            <v>-92</v>
          </cell>
          <cell r="Y121">
            <v>0</v>
          </cell>
          <cell r="Z121">
            <v>0</v>
          </cell>
          <cell r="AC121">
            <v>0</v>
          </cell>
          <cell r="AD121">
            <v>0</v>
          </cell>
          <cell r="AE121">
            <v>0</v>
          </cell>
          <cell r="AF121">
            <v>693</v>
          </cell>
          <cell r="AG121">
            <v>693</v>
          </cell>
          <cell r="AH121">
            <v>0</v>
          </cell>
          <cell r="AI121">
            <v>693</v>
          </cell>
          <cell r="AM121">
            <v>9756.2999999999993</v>
          </cell>
          <cell r="AO121">
            <v>36330.400000000001</v>
          </cell>
          <cell r="AT121">
            <v>0</v>
          </cell>
          <cell r="AU121">
            <v>0</v>
          </cell>
          <cell r="AV121">
            <v>0</v>
          </cell>
          <cell r="AW121">
            <v>0</v>
          </cell>
        </row>
        <row r="122">
          <cell r="C122">
            <v>9913</v>
          </cell>
          <cell r="D122">
            <v>0</v>
          </cell>
          <cell r="E122">
            <v>0</v>
          </cell>
          <cell r="M122">
            <v>344.5</v>
          </cell>
          <cell r="O122">
            <v>-344.5</v>
          </cell>
          <cell r="P122">
            <v>1499.2</v>
          </cell>
          <cell r="S122">
            <v>-28</v>
          </cell>
          <cell r="T122">
            <v>0</v>
          </cell>
          <cell r="U122">
            <v>0</v>
          </cell>
          <cell r="X122">
            <v>-92</v>
          </cell>
          <cell r="Y122">
            <v>0</v>
          </cell>
          <cell r="Z122">
            <v>0</v>
          </cell>
          <cell r="AI122">
            <v>0</v>
          </cell>
          <cell r="AM122">
            <v>9756.2999999999993</v>
          </cell>
          <cell r="AO122">
            <v>72795.399999999994</v>
          </cell>
        </row>
        <row r="123">
          <cell r="C123">
            <v>9939.2910180221279</v>
          </cell>
          <cell r="D123">
            <v>2118</v>
          </cell>
          <cell r="E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123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AA123">
            <v>212.875</v>
          </cell>
          <cell r="AB123">
            <v>67.125</v>
          </cell>
          <cell r="AC123">
            <v>280</v>
          </cell>
          <cell r="AG123">
            <v>1383</v>
          </cell>
          <cell r="AH123">
            <v>12671.29101802213</v>
          </cell>
          <cell r="AI123">
            <v>0</v>
          </cell>
          <cell r="AJ123">
            <v>11288.291018022128</v>
          </cell>
          <cell r="AK123">
            <v>3108</v>
          </cell>
          <cell r="AL123">
            <v>0</v>
          </cell>
          <cell r="AM123">
            <v>0</v>
          </cell>
          <cell r="AN123">
            <v>0</v>
          </cell>
          <cell r="AO123">
            <v>41703.840590909072</v>
          </cell>
        </row>
        <row r="124">
          <cell r="C124">
            <v>9939.2910180221279</v>
          </cell>
          <cell r="D124">
            <v>2118</v>
          </cell>
          <cell r="E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123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  <cell r="AA124">
            <v>212.875</v>
          </cell>
          <cell r="AB124">
            <v>67.125</v>
          </cell>
          <cell r="AC124">
            <v>280</v>
          </cell>
          <cell r="AG124">
            <v>1383</v>
          </cell>
          <cell r="AH124">
            <v>12671.29101802213</v>
          </cell>
          <cell r="AI124">
            <v>0</v>
          </cell>
          <cell r="AO124">
            <v>41703.840590909072</v>
          </cell>
        </row>
        <row r="125">
          <cell r="O125">
            <v>0</v>
          </cell>
          <cell r="Y125">
            <v>0</v>
          </cell>
          <cell r="AH125">
            <v>4171.9101802212826</v>
          </cell>
          <cell r="AI125">
            <v>0</v>
          </cell>
          <cell r="AO125">
            <v>56718.772272727248</v>
          </cell>
          <cell r="AP125" t="e">
            <v>#REF!</v>
          </cell>
          <cell r="AQ125" t="e">
            <v>#REF!</v>
          </cell>
        </row>
        <row r="126">
          <cell r="O126">
            <v>0</v>
          </cell>
          <cell r="Y126">
            <v>0</v>
          </cell>
          <cell r="AH126">
            <v>4171.9101802212826</v>
          </cell>
          <cell r="AI126">
            <v>0</v>
          </cell>
        </row>
        <row r="127">
          <cell r="O127">
            <v>0</v>
          </cell>
          <cell r="AH127">
            <v>5782.9101802212826</v>
          </cell>
          <cell r="AI127">
            <v>0</v>
          </cell>
          <cell r="AJ127">
            <v>12543.870550420004</v>
          </cell>
          <cell r="AK127">
            <v>-7627.2103701987216</v>
          </cell>
          <cell r="AO127">
            <v>15014.931681818174</v>
          </cell>
          <cell r="AT127">
            <v>0</v>
          </cell>
        </row>
        <row r="128">
          <cell r="O128">
            <v>0</v>
          </cell>
          <cell r="AI128">
            <v>0</v>
          </cell>
        </row>
        <row r="129">
          <cell r="O129">
            <v>0</v>
          </cell>
          <cell r="AH129">
            <v>1611</v>
          </cell>
          <cell r="AI129">
            <v>0</v>
          </cell>
          <cell r="AL129">
            <v>0</v>
          </cell>
        </row>
        <row r="130">
          <cell r="O130">
            <v>0</v>
          </cell>
          <cell r="AI130">
            <v>0</v>
          </cell>
          <cell r="AO130">
            <v>56002</v>
          </cell>
          <cell r="AQ130">
            <v>56002</v>
          </cell>
          <cell r="AT130">
            <v>0</v>
          </cell>
          <cell r="AV130">
            <v>0</v>
          </cell>
        </row>
        <row r="131">
          <cell r="O131">
            <v>0</v>
          </cell>
          <cell r="AI131">
            <v>0</v>
          </cell>
          <cell r="AO131" t="e">
            <v>#REF!</v>
          </cell>
          <cell r="AT131">
            <v>0</v>
          </cell>
        </row>
        <row r="132">
          <cell r="O132">
            <v>0</v>
          </cell>
          <cell r="AH132">
            <v>56002</v>
          </cell>
          <cell r="AI132">
            <v>0</v>
          </cell>
          <cell r="AK132">
            <v>56002</v>
          </cell>
          <cell r="AL132">
            <v>0</v>
          </cell>
          <cell r="AN132">
            <v>0</v>
          </cell>
          <cell r="AO132">
            <v>26.73</v>
          </cell>
          <cell r="AT132" t="e">
            <v>#DIV/0!</v>
          </cell>
        </row>
        <row r="133">
          <cell r="O133">
            <v>0</v>
          </cell>
          <cell r="AH133">
            <v>-7627.2103701987216</v>
          </cell>
          <cell r="AI133">
            <v>0</v>
          </cell>
          <cell r="AL133">
            <v>0</v>
          </cell>
          <cell r="AO133" t="e">
            <v>#REF!</v>
          </cell>
          <cell r="AT133" t="e">
            <v>#DIV/0!</v>
          </cell>
        </row>
        <row r="134">
          <cell r="O134">
            <v>0</v>
          </cell>
          <cell r="AH134">
            <v>36.869999999999997</v>
          </cell>
          <cell r="AI134">
            <v>0</v>
          </cell>
          <cell r="AL134" t="e">
            <v>#DIV/0!</v>
          </cell>
          <cell r="AO134">
            <v>0</v>
          </cell>
          <cell r="AT134">
            <v>0</v>
          </cell>
        </row>
        <row r="135">
          <cell r="O135">
            <v>0</v>
          </cell>
          <cell r="AH135">
            <v>41.89</v>
          </cell>
          <cell r="AI135">
            <v>0</v>
          </cell>
          <cell r="AL135" t="e">
            <v>#DIV/0!</v>
          </cell>
        </row>
        <row r="136">
          <cell r="O136">
            <v>0</v>
          </cell>
          <cell r="AH136">
            <v>0</v>
          </cell>
          <cell r="AI136">
            <v>0</v>
          </cell>
          <cell r="AL136">
            <v>0</v>
          </cell>
          <cell r="AO136">
            <v>36.19</v>
          </cell>
          <cell r="AT136" t="e">
            <v>#DIV/0!</v>
          </cell>
        </row>
        <row r="137">
          <cell r="O137">
            <v>0</v>
          </cell>
          <cell r="AI137">
            <v>0</v>
          </cell>
        </row>
        <row r="138">
          <cell r="O138">
            <v>0</v>
          </cell>
          <cell r="AH138">
            <v>10.24</v>
          </cell>
          <cell r="AI138">
            <v>0</v>
          </cell>
          <cell r="AL138" t="e">
            <v>#DIV/0!</v>
          </cell>
          <cell r="AM138">
            <v>0</v>
          </cell>
          <cell r="AO138" t="e">
            <v>#REF!</v>
          </cell>
          <cell r="AT138" t="e">
            <v>#DIV/0!</v>
          </cell>
        </row>
        <row r="139">
          <cell r="O139">
            <v>0</v>
          </cell>
          <cell r="AI139">
            <v>0</v>
          </cell>
          <cell r="AO139">
            <v>180931</v>
          </cell>
          <cell r="AP139">
            <v>180931</v>
          </cell>
        </row>
        <row r="140">
          <cell r="C140" t="str">
            <v>коп/кВтг</v>
          </cell>
          <cell r="O140">
            <v>0</v>
          </cell>
          <cell r="AG140">
            <v>0</v>
          </cell>
          <cell r="AH140">
            <v>7.46</v>
          </cell>
          <cell r="AI140">
            <v>0</v>
          </cell>
          <cell r="AL140" t="e">
            <v>#DIV/0!</v>
          </cell>
        </row>
        <row r="141">
          <cell r="O141">
            <v>0</v>
          </cell>
          <cell r="AH141">
            <v>46245.987452948561</v>
          </cell>
          <cell r="AI141">
            <v>0</v>
          </cell>
          <cell r="AJ141">
            <v>46245.987452948561</v>
          </cell>
          <cell r="AM141">
            <v>0</v>
          </cell>
          <cell r="AO141">
            <v>0</v>
          </cell>
        </row>
        <row r="142">
          <cell r="O142">
            <v>0</v>
          </cell>
          <cell r="P142">
            <v>0</v>
          </cell>
          <cell r="AI142">
            <v>0</v>
          </cell>
          <cell r="AO142">
            <v>2601</v>
          </cell>
        </row>
        <row r="143">
          <cell r="O143">
            <v>0</v>
          </cell>
          <cell r="AH143">
            <v>865.25</v>
          </cell>
          <cell r="AI143">
            <v>0</v>
          </cell>
          <cell r="AM143">
            <v>0</v>
          </cell>
          <cell r="AO143">
            <v>236933</v>
          </cell>
          <cell r="AP143">
            <v>180931</v>
          </cell>
          <cell r="AQ143">
            <v>56002</v>
          </cell>
          <cell r="AT143">
            <v>0</v>
          </cell>
        </row>
        <row r="144">
          <cell r="O144">
            <v>0</v>
          </cell>
          <cell r="AH144">
            <v>0</v>
          </cell>
          <cell r="AI144">
            <v>0</v>
          </cell>
          <cell r="AO144">
            <v>0</v>
          </cell>
        </row>
        <row r="145">
          <cell r="O145">
            <v>0</v>
          </cell>
          <cell r="AI145">
            <v>0</v>
          </cell>
          <cell r="AO145">
            <v>236933</v>
          </cell>
          <cell r="AP145">
            <v>180931</v>
          </cell>
          <cell r="AQ145">
            <v>56002</v>
          </cell>
        </row>
        <row r="146">
          <cell r="O146">
            <v>0</v>
          </cell>
          <cell r="AG146">
            <v>0</v>
          </cell>
          <cell r="AH146">
            <v>102247.98745294855</v>
          </cell>
          <cell r="AI146">
            <v>0</v>
          </cell>
          <cell r="AJ146">
            <v>46245.987452948561</v>
          </cell>
          <cell r="AK146">
            <v>56002</v>
          </cell>
          <cell r="AL146">
            <v>0</v>
          </cell>
          <cell r="AT146">
            <v>11523</v>
          </cell>
          <cell r="AU146">
            <v>13192</v>
          </cell>
          <cell r="AV146">
            <v>13687.256271556862</v>
          </cell>
          <cell r="AW146" t="e">
            <v>#REF!</v>
          </cell>
        </row>
        <row r="147">
          <cell r="O147">
            <v>0</v>
          </cell>
          <cell r="AH147">
            <v>0</v>
          </cell>
          <cell r="AI147">
            <v>0</v>
          </cell>
          <cell r="AJ147">
            <v>0</v>
          </cell>
          <cell r="AO147">
            <v>31</v>
          </cell>
          <cell r="AP147" t="e">
            <v>#REF!</v>
          </cell>
          <cell r="AQ147" t="e">
            <v>#REF!</v>
          </cell>
        </row>
        <row r="148">
          <cell r="O148">
            <v>0</v>
          </cell>
          <cell r="AH148">
            <v>102247.98745294855</v>
          </cell>
          <cell r="AI148">
            <v>0</v>
          </cell>
          <cell r="AJ148">
            <v>46245.987452948561</v>
          </cell>
          <cell r="AK148">
            <v>56002</v>
          </cell>
        </row>
        <row r="149">
          <cell r="C149">
            <v>0</v>
          </cell>
          <cell r="M149">
            <v>0</v>
          </cell>
          <cell r="O149">
            <v>0</v>
          </cell>
          <cell r="P149">
            <v>0</v>
          </cell>
          <cell r="S149">
            <v>0</v>
          </cell>
          <cell r="X149">
            <v>0</v>
          </cell>
          <cell r="AI149">
            <v>0</v>
          </cell>
          <cell r="AL149">
            <v>1473</v>
          </cell>
          <cell r="AM149">
            <v>0</v>
          </cell>
          <cell r="AN149">
            <v>3979.727272727273</v>
          </cell>
          <cell r="AO149">
            <v>11760.6</v>
          </cell>
        </row>
        <row r="151">
          <cell r="C151">
            <v>524</v>
          </cell>
          <cell r="M151">
            <v>1554.6</v>
          </cell>
          <cell r="O151">
            <v>-1554.6</v>
          </cell>
          <cell r="P151">
            <v>2706.75</v>
          </cell>
          <cell r="R151">
            <v>-1554.6</v>
          </cell>
          <cell r="S151">
            <v>4521.1499999999996</v>
          </cell>
          <cell r="W151">
            <v>1510</v>
          </cell>
          <cell r="X151">
            <v>2132.6999999999998</v>
          </cell>
          <cell r="AC151">
            <v>2072</v>
          </cell>
          <cell r="AD151">
            <v>1999</v>
          </cell>
          <cell r="AE151">
            <v>73</v>
          </cell>
          <cell r="AF151">
            <v>1023</v>
          </cell>
          <cell r="AG151">
            <v>938</v>
          </cell>
          <cell r="AH151">
            <v>85</v>
          </cell>
          <cell r="AI151">
            <v>-1049</v>
          </cell>
          <cell r="AM151">
            <v>197</v>
          </cell>
          <cell r="AO151">
            <v>13708.2</v>
          </cell>
        </row>
        <row r="152">
          <cell r="C152">
            <v>524</v>
          </cell>
        </row>
        <row r="153">
          <cell r="M153">
            <v>337.33333333333331</v>
          </cell>
          <cell r="N153">
            <v>0</v>
          </cell>
          <cell r="O153">
            <v>-337.33333333333331</v>
          </cell>
          <cell r="P153">
            <v>1754.818181818182</v>
          </cell>
          <cell r="Q153">
            <v>0</v>
          </cell>
          <cell r="R153">
            <v>-337.33333333333331</v>
          </cell>
          <cell r="S153">
            <v>937.27272727272725</v>
          </cell>
          <cell r="T153">
            <v>578</v>
          </cell>
          <cell r="U153">
            <v>359.27272727272725</v>
          </cell>
          <cell r="W153">
            <v>0</v>
          </cell>
          <cell r="X153">
            <v>618</v>
          </cell>
          <cell r="Y153">
            <v>368</v>
          </cell>
          <cell r="Z153">
            <v>250</v>
          </cell>
          <cell r="AC153">
            <v>770</v>
          </cell>
          <cell r="AD153">
            <v>770</v>
          </cell>
          <cell r="AE153">
            <v>0</v>
          </cell>
          <cell r="AF153">
            <v>270.36363636363637</v>
          </cell>
          <cell r="AG153">
            <v>265</v>
          </cell>
          <cell r="AH153">
            <v>5.363636363636374</v>
          </cell>
          <cell r="AI153">
            <v>-499.63636363636363</v>
          </cell>
          <cell r="AM153">
            <v>0</v>
          </cell>
        </row>
        <row r="154">
          <cell r="M154">
            <v>0</v>
          </cell>
          <cell r="O154">
            <v>0</v>
          </cell>
          <cell r="P154">
            <v>0</v>
          </cell>
          <cell r="R154">
            <v>0</v>
          </cell>
          <cell r="S154">
            <v>70</v>
          </cell>
          <cell r="X154">
            <v>24</v>
          </cell>
          <cell r="AI154">
            <v>0</v>
          </cell>
          <cell r="AO154" t="e">
            <v>#REF!</v>
          </cell>
        </row>
        <row r="155">
          <cell r="M155">
            <v>0</v>
          </cell>
          <cell r="O155">
            <v>0</v>
          </cell>
          <cell r="P155">
            <v>0</v>
          </cell>
          <cell r="R155">
            <v>0</v>
          </cell>
          <cell r="S155">
            <v>0</v>
          </cell>
          <cell r="X155">
            <v>0</v>
          </cell>
          <cell r="AI155">
            <v>0</v>
          </cell>
          <cell r="AO155" t="e">
            <v>#REF!</v>
          </cell>
        </row>
        <row r="156">
          <cell r="C156">
            <v>0</v>
          </cell>
          <cell r="M156">
            <v>681</v>
          </cell>
          <cell r="O156">
            <v>-681</v>
          </cell>
          <cell r="P156">
            <v>1041.8333333333333</v>
          </cell>
          <cell r="R156">
            <v>-681</v>
          </cell>
          <cell r="S156">
            <v>213</v>
          </cell>
          <cell r="X156">
            <v>2086.9051145454541</v>
          </cell>
          <cell r="AH156">
            <v>5.9</v>
          </cell>
          <cell r="AI156">
            <v>0</v>
          </cell>
          <cell r="AJ156">
            <v>37.200000000000003</v>
          </cell>
          <cell r="AK156">
            <v>-12</v>
          </cell>
          <cell r="AO156" t="e">
            <v>#REF!</v>
          </cell>
        </row>
        <row r="157">
          <cell r="C157">
            <v>0</v>
          </cell>
          <cell r="M157">
            <v>47</v>
          </cell>
          <cell r="O157">
            <v>-47</v>
          </cell>
          <cell r="P157">
            <v>140</v>
          </cell>
          <cell r="R157">
            <v>-47</v>
          </cell>
          <cell r="S157">
            <v>105</v>
          </cell>
          <cell r="W157">
            <v>0</v>
          </cell>
          <cell r="X157">
            <v>190</v>
          </cell>
          <cell r="Y157">
            <v>0</v>
          </cell>
          <cell r="AG157">
            <v>0</v>
          </cell>
          <cell r="AH157">
            <v>0</v>
          </cell>
          <cell r="AI157">
            <v>0</v>
          </cell>
          <cell r="AO157" t="e">
            <v>#REF!</v>
          </cell>
        </row>
        <row r="158">
          <cell r="C158">
            <v>0</v>
          </cell>
          <cell r="M158">
            <v>1507.6</v>
          </cell>
          <cell r="N158">
            <v>481</v>
          </cell>
          <cell r="O158">
            <v>-1507.6</v>
          </cell>
          <cell r="P158">
            <v>140</v>
          </cell>
          <cell r="R158">
            <v>-1507.6</v>
          </cell>
          <cell r="S158" t="str">
            <v xml:space="preserve">                   КОРИГУВАННЯ   ПЛАНУ   НА   СЕРПЕНЬ  1998 р</v>
          </cell>
          <cell r="V158">
            <v>408</v>
          </cell>
          <cell r="W158">
            <v>272</v>
          </cell>
          <cell r="X158">
            <v>1942.6999999999998</v>
          </cell>
          <cell r="Y158">
            <v>0</v>
          </cell>
          <cell r="AA158">
            <v>98</v>
          </cell>
          <cell r="AB158">
            <v>183</v>
          </cell>
          <cell r="AC158">
            <v>281</v>
          </cell>
          <cell r="AH158">
            <v>2876</v>
          </cell>
          <cell r="AI158">
            <v>0</v>
          </cell>
          <cell r="AO158" t="e">
            <v>#VALUE!</v>
          </cell>
        </row>
        <row r="159">
          <cell r="C159">
            <v>0</v>
          </cell>
          <cell r="M159">
            <v>1554.6</v>
          </cell>
          <cell r="N159">
            <v>0</v>
          </cell>
          <cell r="O159">
            <v>-1554.6</v>
          </cell>
          <cell r="P159">
            <v>280</v>
          </cell>
          <cell r="R159">
            <v>-1554.6</v>
          </cell>
          <cell r="S159">
            <v>231</v>
          </cell>
          <cell r="V159">
            <v>192</v>
          </cell>
          <cell r="W159">
            <v>84</v>
          </cell>
          <cell r="X159">
            <v>2132.6999999999998</v>
          </cell>
          <cell r="Y159">
            <v>0</v>
          </cell>
          <cell r="AH159">
            <v>1130</v>
          </cell>
          <cell r="AI159">
            <v>0</v>
          </cell>
        </row>
        <row r="160">
          <cell r="M160">
            <v>0</v>
          </cell>
          <cell r="N160">
            <v>238</v>
          </cell>
          <cell r="O160">
            <v>0</v>
          </cell>
          <cell r="P160">
            <v>2426.75</v>
          </cell>
          <cell r="R160">
            <v>0</v>
          </cell>
          <cell r="S160">
            <v>91</v>
          </cell>
          <cell r="W160">
            <v>70</v>
          </cell>
          <cell r="X160">
            <v>0</v>
          </cell>
          <cell r="Y160">
            <v>0</v>
          </cell>
          <cell r="AH160">
            <v>595.70000000000005</v>
          </cell>
          <cell r="AI160">
            <v>0</v>
          </cell>
          <cell r="AO160" t="e">
            <v>#REF!</v>
          </cell>
        </row>
        <row r="161">
          <cell r="C161">
            <v>0</v>
          </cell>
          <cell r="M161" t="e">
            <v>#REF!</v>
          </cell>
          <cell r="N161">
            <v>0</v>
          </cell>
          <cell r="O161" t="e">
            <v>#REF!</v>
          </cell>
          <cell r="P161">
            <v>0</v>
          </cell>
          <cell r="R161" t="e">
            <v>#REF!</v>
          </cell>
          <cell r="S161">
            <v>0</v>
          </cell>
          <cell r="X161" t="e">
            <v>#REF!</v>
          </cell>
          <cell r="Y161">
            <v>0</v>
          </cell>
          <cell r="AH161">
            <v>0</v>
          </cell>
          <cell r="AI161">
            <v>0</v>
          </cell>
          <cell r="AO161" t="e">
            <v>#REF!</v>
          </cell>
        </row>
        <row r="162">
          <cell r="C162">
            <v>1405</v>
          </cell>
          <cell r="M162">
            <v>2024.5</v>
          </cell>
          <cell r="N162">
            <v>0</v>
          </cell>
          <cell r="O162">
            <v>-2024.5</v>
          </cell>
          <cell r="P162">
            <v>4446.2</v>
          </cell>
          <cell r="Q162">
            <v>800</v>
          </cell>
          <cell r="R162">
            <v>-2024.5</v>
          </cell>
          <cell r="S162">
            <v>226.5</v>
          </cell>
          <cell r="T162">
            <v>0</v>
          </cell>
          <cell r="U162">
            <v>0</v>
          </cell>
          <cell r="W162">
            <v>0</v>
          </cell>
          <cell r="X162">
            <v>554.5</v>
          </cell>
          <cell r="Y162">
            <v>0</v>
          </cell>
          <cell r="Z162">
            <v>0</v>
          </cell>
          <cell r="AC162" t="e">
            <v>#REF!</v>
          </cell>
          <cell r="AD162">
            <v>952.3</v>
          </cell>
          <cell r="AE162">
            <v>433.29999999999995</v>
          </cell>
          <cell r="AF162">
            <v>0</v>
          </cell>
          <cell r="AG162">
            <v>0</v>
          </cell>
          <cell r="AH162">
            <v>0</v>
          </cell>
          <cell r="AI162" t="e">
            <v>#REF!</v>
          </cell>
          <cell r="AJ162">
            <v>0</v>
          </cell>
          <cell r="AK162">
            <v>0</v>
          </cell>
          <cell r="AL162">
            <v>0</v>
          </cell>
          <cell r="AM162">
            <v>2443</v>
          </cell>
          <cell r="AN162">
            <v>1616</v>
          </cell>
          <cell r="AO162">
            <v>14056</v>
          </cell>
          <cell r="AR162" t="e">
            <v>#REF!</v>
          </cell>
        </row>
        <row r="163">
          <cell r="C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154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W163">
            <v>79</v>
          </cell>
          <cell r="X163">
            <v>-49</v>
          </cell>
          <cell r="Y163">
            <v>0</v>
          </cell>
          <cell r="Z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30</v>
          </cell>
          <cell r="AG163">
            <v>30</v>
          </cell>
          <cell r="AH163">
            <v>0</v>
          </cell>
          <cell r="AI163">
            <v>30</v>
          </cell>
          <cell r="AJ163">
            <v>0</v>
          </cell>
          <cell r="AK163">
            <v>0</v>
          </cell>
          <cell r="AL163">
            <v>0</v>
          </cell>
          <cell r="AM163">
            <v>822</v>
          </cell>
          <cell r="AN163">
            <v>0</v>
          </cell>
          <cell r="AO163">
            <v>773</v>
          </cell>
          <cell r="AR163" t="e">
            <v>#REF!</v>
          </cell>
        </row>
        <row r="164">
          <cell r="C164">
            <v>1607.1</v>
          </cell>
          <cell r="M164">
            <v>2532.4400000000005</v>
          </cell>
          <cell r="N164">
            <v>0</v>
          </cell>
          <cell r="O164">
            <v>-2532.4400000000005</v>
          </cell>
          <cell r="P164">
            <v>5547.8736363636363</v>
          </cell>
          <cell r="Q164">
            <v>928</v>
          </cell>
          <cell r="R164">
            <v>-2532.4400000000005</v>
          </cell>
          <cell r="S164">
            <v>2164.1499999999996</v>
          </cell>
          <cell r="T164">
            <v>1334</v>
          </cell>
          <cell r="U164">
            <v>830.15</v>
          </cell>
          <cell r="W164">
            <v>366</v>
          </cell>
          <cell r="X164">
            <v>1710.74</v>
          </cell>
          <cell r="Y164">
            <v>1043</v>
          </cell>
          <cell r="Z164">
            <v>705.74</v>
          </cell>
          <cell r="AC164">
            <v>4855.8900000000003</v>
          </cell>
          <cell r="AD164">
            <v>4465</v>
          </cell>
          <cell r="AE164">
            <v>390.89000000000033</v>
          </cell>
          <cell r="AF164">
            <v>3689.3636363636365</v>
          </cell>
          <cell r="AG164">
            <v>3202</v>
          </cell>
          <cell r="AH164">
            <v>487.36363636363637</v>
          </cell>
          <cell r="AI164">
            <v>-1166.5263636363638</v>
          </cell>
          <cell r="AJ164">
            <v>0</v>
          </cell>
          <cell r="AK164">
            <v>0</v>
          </cell>
          <cell r="AL164">
            <v>0</v>
          </cell>
          <cell r="AM164">
            <v>545</v>
          </cell>
          <cell r="AN164">
            <v>0</v>
          </cell>
          <cell r="AO164">
            <v>19539.303636363638</v>
          </cell>
          <cell r="AR164" t="e">
            <v>#REF!</v>
          </cell>
        </row>
        <row r="165">
          <cell r="C165">
            <v>49</v>
          </cell>
          <cell r="D165">
            <v>0</v>
          </cell>
          <cell r="E165">
            <v>0</v>
          </cell>
          <cell r="M165">
            <v>68.333333333333329</v>
          </cell>
          <cell r="N165">
            <v>51</v>
          </cell>
          <cell r="O165">
            <v>-17.333333333333329</v>
          </cell>
          <cell r="P165">
            <v>122</v>
          </cell>
          <cell r="Q165">
            <v>8</v>
          </cell>
          <cell r="R165">
            <v>-68.333333333333329</v>
          </cell>
          <cell r="S165">
            <v>1991.6666666666667</v>
          </cell>
          <cell r="T165">
            <v>1203</v>
          </cell>
          <cell r="U165">
            <v>816.66666666666663</v>
          </cell>
          <cell r="W165">
            <v>57</v>
          </cell>
          <cell r="X165">
            <v>355.33333333333331</v>
          </cell>
          <cell r="Y165">
            <v>238</v>
          </cell>
          <cell r="Z165">
            <v>117.33333333333333</v>
          </cell>
          <cell r="AC165">
            <v>83.666666666666657</v>
          </cell>
          <cell r="AD165">
            <v>38</v>
          </cell>
          <cell r="AE165">
            <v>1</v>
          </cell>
          <cell r="AF165">
            <v>21</v>
          </cell>
          <cell r="AG165">
            <v>15</v>
          </cell>
          <cell r="AH165">
            <v>6</v>
          </cell>
          <cell r="AI165">
            <v>-62.666666666666657</v>
          </cell>
          <cell r="AJ165">
            <v>0</v>
          </cell>
          <cell r="AK165">
            <v>0</v>
          </cell>
          <cell r="AL165">
            <v>0</v>
          </cell>
          <cell r="AM165">
            <v>19</v>
          </cell>
          <cell r="AN165">
            <v>0</v>
          </cell>
          <cell r="AO165">
            <v>2548.333333333333</v>
          </cell>
          <cell r="AR165" t="e">
            <v>#REF!</v>
          </cell>
        </row>
        <row r="166">
          <cell r="C166">
            <v>9210.4</v>
          </cell>
          <cell r="M166">
            <v>2032.0000000000005</v>
          </cell>
          <cell r="N166">
            <v>873</v>
          </cell>
          <cell r="O166">
            <v>638</v>
          </cell>
          <cell r="P166">
            <v>10458.591666666665</v>
          </cell>
          <cell r="S166">
            <v>2436.1833333333348</v>
          </cell>
          <cell r="W166">
            <v>272</v>
          </cell>
          <cell r="X166">
            <v>2266.8000000000011</v>
          </cell>
          <cell r="Y166">
            <v>0</v>
          </cell>
          <cell r="AD166">
            <v>-6684.3</v>
          </cell>
          <cell r="AF166">
            <v>3530.0000000000005</v>
          </cell>
          <cell r="AG166">
            <v>2004</v>
          </cell>
          <cell r="AH166">
            <v>2232</v>
          </cell>
          <cell r="AI166">
            <v>873</v>
          </cell>
          <cell r="AM166">
            <v>5767.2999999999993</v>
          </cell>
          <cell r="AO166">
            <v>42000.375</v>
          </cell>
        </row>
        <row r="167">
          <cell r="C167">
            <v>0</v>
          </cell>
          <cell r="M167">
            <v>1680</v>
          </cell>
          <cell r="N167">
            <v>0</v>
          </cell>
          <cell r="O167">
            <v>0</v>
          </cell>
          <cell r="S167">
            <v>0</v>
          </cell>
          <cell r="Y167">
            <v>0</v>
          </cell>
          <cell r="AH167">
            <v>0</v>
          </cell>
          <cell r="AI167">
            <v>0</v>
          </cell>
        </row>
        <row r="168">
          <cell r="C168">
            <v>474</v>
          </cell>
          <cell r="N168">
            <v>0</v>
          </cell>
          <cell r="O168">
            <v>1219</v>
          </cell>
          <cell r="S168">
            <v>380</v>
          </cell>
          <cell r="W168">
            <v>302</v>
          </cell>
          <cell r="X168">
            <v>100</v>
          </cell>
          <cell r="Y168">
            <v>202</v>
          </cell>
          <cell r="AA168">
            <v>100</v>
          </cell>
          <cell r="AC168">
            <v>100</v>
          </cell>
          <cell r="AH168">
            <v>1699</v>
          </cell>
          <cell r="AI168">
            <v>100</v>
          </cell>
        </row>
        <row r="169">
          <cell r="C169">
            <v>87.333333333333329</v>
          </cell>
          <cell r="M169">
            <v>0</v>
          </cell>
          <cell r="N169">
            <v>570</v>
          </cell>
          <cell r="O169">
            <v>219</v>
          </cell>
          <cell r="R169">
            <v>169</v>
          </cell>
          <cell r="S169">
            <v>176</v>
          </cell>
          <cell r="V169">
            <v>0</v>
          </cell>
          <cell r="W169">
            <v>84</v>
          </cell>
          <cell r="X169">
            <v>84</v>
          </cell>
          <cell r="Y169">
            <v>0</v>
          </cell>
          <cell r="AG169">
            <v>148</v>
          </cell>
          <cell r="AH169">
            <v>4872</v>
          </cell>
          <cell r="AI169">
            <v>1383</v>
          </cell>
        </row>
        <row r="170">
          <cell r="C170">
            <v>87.333333333333329</v>
          </cell>
          <cell r="O170">
            <v>219</v>
          </cell>
          <cell r="S170">
            <v>176</v>
          </cell>
          <cell r="X170">
            <v>84</v>
          </cell>
          <cell r="AH170">
            <v>1192.3333333333335</v>
          </cell>
          <cell r="AU170">
            <v>1507.2</v>
          </cell>
        </row>
        <row r="171">
          <cell r="C171">
            <v>0</v>
          </cell>
          <cell r="AH171">
            <v>115</v>
          </cell>
        </row>
        <row r="172">
          <cell r="C172">
            <v>73</v>
          </cell>
          <cell r="O172">
            <v>0</v>
          </cell>
          <cell r="S172">
            <v>0</v>
          </cell>
          <cell r="X172">
            <v>0</v>
          </cell>
          <cell r="AH172">
            <v>73</v>
          </cell>
        </row>
        <row r="173">
          <cell r="C173" t="str">
            <v>АПАРАТ ВСЬОГО</v>
          </cell>
          <cell r="D173" t="str">
            <v>АПАРАТ ЕЛЕКТРО</v>
          </cell>
          <cell r="E173" t="str">
            <v>АПАРАТ ТЕПЛО</v>
          </cell>
          <cell r="M173" t="str">
            <v>ККМ</v>
          </cell>
          <cell r="P173" t="str">
            <v>КТМ</v>
          </cell>
          <cell r="T173">
            <v>250</v>
          </cell>
          <cell r="X173" t="str">
            <v>ТЕЦ-6 ВСЬОГО</v>
          </cell>
          <cell r="Y173" t="str">
            <v>Е/Е</v>
          </cell>
          <cell r="Z173" t="str">
            <v xml:space="preserve"> Т/Е</v>
          </cell>
          <cell r="AM173" t="str">
            <v>ДОП.ВИР. СТ.ОРГ.</v>
          </cell>
          <cell r="AO173" t="str">
            <v>АК КЕ ВСЬОГО</v>
          </cell>
          <cell r="AP173" t="str">
            <v>Е/Е</v>
          </cell>
          <cell r="AQ173" t="str">
            <v xml:space="preserve"> Т/Е</v>
          </cell>
          <cell r="AT173" t="str">
            <v>очикуваемАК КЕ ВСЬОГО</v>
          </cell>
          <cell r="AU173" t="str">
            <v>Е/Е</v>
          </cell>
          <cell r="AV173" t="str">
            <v xml:space="preserve"> Т/Е</v>
          </cell>
        </row>
        <row r="174">
          <cell r="C174">
            <v>1.895</v>
          </cell>
          <cell r="M174">
            <v>1.847</v>
          </cell>
          <cell r="P174">
            <v>1.895</v>
          </cell>
          <cell r="T174">
            <v>1.895</v>
          </cell>
          <cell r="U174">
            <v>1.895</v>
          </cell>
          <cell r="X174">
            <v>1.895</v>
          </cell>
          <cell r="Y174">
            <v>1.895</v>
          </cell>
          <cell r="Z174">
            <v>1.895</v>
          </cell>
          <cell r="AM174">
            <v>1.895</v>
          </cell>
          <cell r="AO174">
            <v>1.895</v>
          </cell>
          <cell r="AP174">
            <v>1.895</v>
          </cell>
          <cell r="AT174">
            <v>1.905</v>
          </cell>
          <cell r="AU174">
            <v>1.895</v>
          </cell>
        </row>
        <row r="176">
          <cell r="P176">
            <v>132.19999999999999</v>
          </cell>
          <cell r="X176">
            <v>68.7</v>
          </cell>
          <cell r="AO176">
            <v>200.89999999999998</v>
          </cell>
          <cell r="AT176">
            <v>251.12700000000001</v>
          </cell>
        </row>
        <row r="177">
          <cell r="P177">
            <v>150.5</v>
          </cell>
          <cell r="T177">
            <v>150.5</v>
          </cell>
          <cell r="X177">
            <v>78.3</v>
          </cell>
          <cell r="AO177">
            <v>228.8</v>
          </cell>
          <cell r="AT177">
            <v>288.28500000000003</v>
          </cell>
        </row>
        <row r="178">
          <cell r="M178">
            <v>0</v>
          </cell>
          <cell r="P178">
            <v>82.5</v>
          </cell>
          <cell r="T178">
            <v>82.5</v>
          </cell>
          <cell r="X178">
            <v>82.5</v>
          </cell>
          <cell r="AO178">
            <v>82.5</v>
          </cell>
          <cell r="AT178">
            <v>66</v>
          </cell>
        </row>
        <row r="179">
          <cell r="M179">
            <v>0</v>
          </cell>
          <cell r="P179">
            <v>156.34</v>
          </cell>
          <cell r="T179">
            <v>156.34</v>
          </cell>
          <cell r="X179">
            <v>156.34</v>
          </cell>
          <cell r="AO179">
            <v>156.34</v>
          </cell>
          <cell r="AT179">
            <v>125.73</v>
          </cell>
        </row>
        <row r="180">
          <cell r="P180">
            <v>20668</v>
          </cell>
          <cell r="T180">
            <v>0</v>
          </cell>
          <cell r="X180">
            <v>10741</v>
          </cell>
          <cell r="AO180">
            <v>31409</v>
          </cell>
          <cell r="AT180">
            <v>31574</v>
          </cell>
        </row>
        <row r="181">
          <cell r="AO181">
            <v>31409</v>
          </cell>
          <cell r="AT181" t="e">
            <v>#REF!</v>
          </cell>
        </row>
        <row r="182">
          <cell r="P182">
            <v>0</v>
          </cell>
          <cell r="T182">
            <v>0</v>
          </cell>
          <cell r="X182">
            <v>52.1</v>
          </cell>
          <cell r="AO182">
            <v>52.1</v>
          </cell>
          <cell r="AT182">
            <v>67.933000000000007</v>
          </cell>
        </row>
        <row r="183">
          <cell r="P183">
            <v>0</v>
          </cell>
          <cell r="T183">
            <v>0</v>
          </cell>
          <cell r="X183">
            <v>71.3</v>
          </cell>
          <cell r="AO183">
            <v>71.3</v>
          </cell>
          <cell r="AT183">
            <v>91.201999999999998</v>
          </cell>
        </row>
        <row r="184">
          <cell r="C184">
            <v>75</v>
          </cell>
          <cell r="M184">
            <v>75</v>
          </cell>
          <cell r="AM184">
            <v>0</v>
          </cell>
          <cell r="AO184">
            <v>98.96042216358839</v>
          </cell>
          <cell r="AT184">
            <v>98.96042216358839</v>
          </cell>
        </row>
        <row r="185">
          <cell r="P185">
            <v>187.53</v>
          </cell>
          <cell r="T185">
            <v>0</v>
          </cell>
          <cell r="X185">
            <v>187.53</v>
          </cell>
          <cell r="AO185">
            <v>187.53</v>
          </cell>
          <cell r="AT185">
            <v>187.53</v>
          </cell>
        </row>
        <row r="186">
          <cell r="P186">
            <v>0</v>
          </cell>
          <cell r="S186">
            <v>0</v>
          </cell>
          <cell r="X186">
            <v>9770</v>
          </cell>
          <cell r="AO186">
            <v>9770</v>
          </cell>
          <cell r="AT186">
            <v>12739</v>
          </cell>
        </row>
        <row r="187">
          <cell r="AL187" t="str">
            <v>ОЧИК.18.02.</v>
          </cell>
          <cell r="AO187">
            <v>9770</v>
          </cell>
          <cell r="AT187" t="e">
            <v>#REF!</v>
          </cell>
        </row>
        <row r="188">
          <cell r="P188">
            <v>150.5</v>
          </cell>
          <cell r="S188">
            <v>0</v>
          </cell>
          <cell r="T188">
            <v>51.4</v>
          </cell>
          <cell r="U188">
            <v>-51.4</v>
          </cell>
          <cell r="X188">
            <v>149.6</v>
          </cell>
          <cell r="Y188">
            <v>52.7</v>
          </cell>
          <cell r="Z188">
            <v>96.899999999999991</v>
          </cell>
          <cell r="AO188">
            <v>300.10000000000002</v>
          </cell>
          <cell r="AP188">
            <v>104.1</v>
          </cell>
          <cell r="AQ188">
            <v>196</v>
          </cell>
          <cell r="AT188">
            <v>379.48700000000002</v>
          </cell>
          <cell r="AU188">
            <v>83.676000000000002</v>
          </cell>
          <cell r="AV188">
            <v>295.81100000000004</v>
          </cell>
        </row>
        <row r="189">
          <cell r="C189" t="str">
            <v>АПАРАТ ВСЬОГО</v>
          </cell>
          <cell r="D189" t="str">
            <v>АПАРАТ ЕЛЕКТРО</v>
          </cell>
          <cell r="E189" t="str">
            <v>АПАРАТ ТЕПЛО</v>
          </cell>
          <cell r="O189" t="str">
            <v>ТЕЦ-5 ВСЬОГО</v>
          </cell>
          <cell r="P189">
            <v>20668</v>
          </cell>
          <cell r="Q189" t="str">
            <v xml:space="preserve"> Т/Е</v>
          </cell>
          <cell r="S189">
            <v>0</v>
          </cell>
          <cell r="T189" t="e">
            <v>#DIV/0!</v>
          </cell>
          <cell r="U189" t="e">
            <v>#DIV/0!</v>
          </cell>
          <cell r="X189">
            <v>20511</v>
          </cell>
          <cell r="Y189">
            <v>7225</v>
          </cell>
          <cell r="Z189">
            <v>13286</v>
          </cell>
          <cell r="AG189" t="str">
            <v>ДОП.ВИР. СТ.ОРГ.</v>
          </cell>
          <cell r="AH189" t="str">
            <v>АК КЕ ВСЬОГО</v>
          </cell>
          <cell r="AJ189" t="str">
            <v>Е/Е</v>
          </cell>
          <cell r="AK189" t="str">
            <v xml:space="preserve"> Т/Е</v>
          </cell>
          <cell r="AL189" t="str">
            <v>СТАНЦІї ЕЛЕКТРО</v>
          </cell>
          <cell r="AM189" t="str">
            <v>СТАНЦІІ ТЕПЛОВІ</v>
          </cell>
          <cell r="AN189" t="str">
            <v>МЕРЕЖІ ЕЛЕКТРО</v>
          </cell>
          <cell r="AO189" t="e">
            <v>#DIV/0!</v>
          </cell>
          <cell r="AP189" t="e">
            <v>#DIV/0!</v>
          </cell>
          <cell r="AQ189" t="e">
            <v>#DIV/0!</v>
          </cell>
          <cell r="AT189">
            <v>44313</v>
          </cell>
          <cell r="AU189">
            <v>9770.9133329995493</v>
          </cell>
          <cell r="AV189">
            <v>34542.086667000447</v>
          </cell>
        </row>
        <row r="190">
          <cell r="P190">
            <v>137.33000000000001</v>
          </cell>
          <cell r="S190" t="e">
            <v>#DIV/0!</v>
          </cell>
          <cell r="T190" t="e">
            <v>#DIV/0!</v>
          </cell>
          <cell r="U190" t="e">
            <v>#DIV/0!</v>
          </cell>
          <cell r="X190">
            <v>137.11000000000001</v>
          </cell>
          <cell r="Y190">
            <v>137.1</v>
          </cell>
          <cell r="Z190">
            <v>137.11000000000001</v>
          </cell>
          <cell r="AL190">
            <v>1.954</v>
          </cell>
          <cell r="AM190">
            <v>0</v>
          </cell>
          <cell r="AN190">
            <v>1.954</v>
          </cell>
          <cell r="AO190" t="e">
            <v>#DIV/0!</v>
          </cell>
          <cell r="AP190" t="e">
            <v>#DIV/0!</v>
          </cell>
          <cell r="AQ190" t="e">
            <v>#DIV/0!</v>
          </cell>
          <cell r="AT190">
            <v>116.77</v>
          </cell>
          <cell r="AU190">
            <v>116.77</v>
          </cell>
          <cell r="AV190">
            <v>116.77</v>
          </cell>
        </row>
        <row r="191">
          <cell r="AO191">
            <v>0</v>
          </cell>
          <cell r="AP191">
            <v>0</v>
          </cell>
          <cell r="AQ191">
            <v>0</v>
          </cell>
          <cell r="AT191">
            <v>0</v>
          </cell>
          <cell r="AU191">
            <v>0</v>
          </cell>
          <cell r="AV191">
            <v>0</v>
          </cell>
        </row>
        <row r="192">
          <cell r="O192">
            <v>89.2</v>
          </cell>
          <cell r="S192" t="e">
            <v>#DIV/0!</v>
          </cell>
          <cell r="X192">
            <v>20511</v>
          </cell>
          <cell r="AH192">
            <v>259.7</v>
          </cell>
          <cell r="AL192">
            <v>221.49122807017542</v>
          </cell>
          <cell r="AO192" t="e">
            <v>#DIV/0!</v>
          </cell>
          <cell r="AP192" t="e">
            <v>#DIV/0!</v>
          </cell>
          <cell r="AQ192" t="e">
            <v>#DIV/0!</v>
          </cell>
          <cell r="AT192">
            <v>44313</v>
          </cell>
          <cell r="AU192">
            <v>9770.9133329995493</v>
          </cell>
          <cell r="AV192">
            <v>34542.086667000447</v>
          </cell>
        </row>
        <row r="193">
          <cell r="O193">
            <v>102.5</v>
          </cell>
          <cell r="S193">
            <v>84.2</v>
          </cell>
          <cell r="AH193">
            <v>298.60000000000002</v>
          </cell>
          <cell r="AL193">
            <v>252.49999999999997</v>
          </cell>
        </row>
        <row r="194">
          <cell r="O194">
            <v>0</v>
          </cell>
          <cell r="S194">
            <v>0</v>
          </cell>
          <cell r="AH194">
            <v>0</v>
          </cell>
          <cell r="AL194">
            <v>66</v>
          </cell>
        </row>
        <row r="195">
          <cell r="O195">
            <v>194.5</v>
          </cell>
          <cell r="S195" t="str">
            <v>ТЕЦ-5 ВСЬОГО</v>
          </cell>
          <cell r="T195" t="str">
            <v>Е/Е</v>
          </cell>
          <cell r="U195" t="str">
            <v xml:space="preserve"> Т/Е</v>
          </cell>
          <cell r="X195" t="str">
            <v>ТЕЦ-6 ВСЬОГО</v>
          </cell>
          <cell r="Y195" t="str">
            <v>Е/Е</v>
          </cell>
          <cell r="Z195" t="str">
            <v xml:space="preserve"> Т/Е</v>
          </cell>
          <cell r="AH195">
            <v>194.5</v>
          </cell>
          <cell r="AL195">
            <v>128.964</v>
          </cell>
          <cell r="AO195" t="str">
            <v>АК КЕ ВСЬОГО</v>
          </cell>
          <cell r="AP195" t="str">
            <v>Е/Е</v>
          </cell>
          <cell r="AQ195" t="str">
            <v xml:space="preserve"> Т/Е</v>
          </cell>
        </row>
        <row r="196">
          <cell r="O196">
            <v>17349</v>
          </cell>
          <cell r="S196">
            <v>14237</v>
          </cell>
          <cell r="T196">
            <v>0</v>
          </cell>
          <cell r="U196">
            <v>0</v>
          </cell>
          <cell r="Y196">
            <v>268.14999999999998</v>
          </cell>
          <cell r="Z196">
            <v>590</v>
          </cell>
          <cell r="AH196">
            <v>50512</v>
          </cell>
          <cell r="AL196">
            <v>28564</v>
          </cell>
        </row>
        <row r="197">
          <cell r="T197">
            <v>176.1</v>
          </cell>
          <cell r="U197">
            <v>163.6</v>
          </cell>
          <cell r="Y197">
            <v>196.5</v>
          </cell>
          <cell r="Z197">
            <v>164.2</v>
          </cell>
          <cell r="AH197">
            <v>50512</v>
          </cell>
        </row>
        <row r="198">
          <cell r="O198">
            <v>13.4</v>
          </cell>
          <cell r="S198">
            <v>16.100000000000001</v>
          </cell>
          <cell r="T198">
            <v>306.60000000000002</v>
          </cell>
          <cell r="U198">
            <v>112.8</v>
          </cell>
          <cell r="Y198">
            <v>301.89999999999998</v>
          </cell>
          <cell r="Z198">
            <v>116.3</v>
          </cell>
          <cell r="AH198">
            <v>29.5</v>
          </cell>
          <cell r="AL198">
            <v>75.839416058394164</v>
          </cell>
        </row>
        <row r="199">
          <cell r="O199">
            <v>18.5</v>
          </cell>
          <cell r="S199">
            <v>22.2</v>
          </cell>
          <cell r="T199">
            <v>130.50000000000003</v>
          </cell>
          <cell r="U199">
            <v>-50.8</v>
          </cell>
          <cell r="Y199">
            <v>105.39999999999998</v>
          </cell>
          <cell r="Z199">
            <v>-47.899999999999991</v>
          </cell>
          <cell r="AH199">
            <v>40.700000000000003</v>
          </cell>
          <cell r="AL199">
            <v>103.9</v>
          </cell>
        </row>
        <row r="200">
          <cell r="T200" t="e">
            <v>#DIV/0!</v>
          </cell>
          <cell r="U200" t="e">
            <v>#DIV/0!</v>
          </cell>
          <cell r="Y200">
            <v>137.1</v>
          </cell>
          <cell r="Z200">
            <v>137.11000000000001</v>
          </cell>
          <cell r="AG200">
            <v>0</v>
          </cell>
          <cell r="AH200">
            <v>0</v>
          </cell>
          <cell r="AL200">
            <v>99.938587512794271</v>
          </cell>
          <cell r="AO200">
            <v>75</v>
          </cell>
        </row>
        <row r="201">
          <cell r="O201">
            <v>385</v>
          </cell>
          <cell r="S201">
            <v>385</v>
          </cell>
          <cell r="T201" t="e">
            <v>#DIV/0!</v>
          </cell>
          <cell r="U201" t="e">
            <v>#DIV/0!</v>
          </cell>
          <cell r="Y201">
            <v>14.450339999999997</v>
          </cell>
          <cell r="Z201">
            <v>-6.5675689999999998</v>
          </cell>
          <cell r="AH201">
            <v>385</v>
          </cell>
          <cell r="AL201">
            <v>195.28</v>
          </cell>
        </row>
        <row r="202">
          <cell r="O202">
            <v>5159</v>
          </cell>
          <cell r="S202">
            <v>6199</v>
          </cell>
          <cell r="T202" t="e">
            <v>#DIV/0!</v>
          </cell>
          <cell r="U202" t="e">
            <v>#DIV/0!</v>
          </cell>
          <cell r="Y202">
            <v>3874.858670999999</v>
          </cell>
          <cell r="Z202">
            <v>-3874.86571</v>
          </cell>
          <cell r="AH202">
            <v>11358</v>
          </cell>
          <cell r="AL202">
            <v>14810</v>
          </cell>
          <cell r="AP202" t="e">
            <v>#DIV/0!</v>
          </cell>
          <cell r="AQ202" t="e">
            <v>#DIV/0!</v>
          </cell>
        </row>
        <row r="203">
          <cell r="AH203">
            <v>11358</v>
          </cell>
        </row>
        <row r="204">
          <cell r="O204">
            <v>121</v>
          </cell>
          <cell r="P204">
            <v>37.5</v>
          </cell>
          <cell r="Q204">
            <v>83.5</v>
          </cell>
          <cell r="S204">
            <v>106.4</v>
          </cell>
          <cell r="T204">
            <v>34.799999999999997</v>
          </cell>
          <cell r="U204">
            <v>71.600000000000009</v>
          </cell>
          <cell r="AH204">
            <v>339.3</v>
          </cell>
          <cell r="AJ204">
            <v>72.3</v>
          </cell>
          <cell r="AK204">
            <v>267</v>
          </cell>
          <cell r="AL204">
            <v>356.4</v>
          </cell>
          <cell r="AM204">
            <v>74.900000000000006</v>
          </cell>
          <cell r="AN204">
            <v>281.5</v>
          </cell>
          <cell r="AU204">
            <v>1507.2</v>
          </cell>
        </row>
        <row r="205">
          <cell r="O205">
            <v>22508</v>
          </cell>
          <cell r="P205">
            <v>8374.9121951219513</v>
          </cell>
          <cell r="Q205">
            <v>14133.087804878049</v>
          </cell>
          <cell r="S205">
            <v>20436</v>
          </cell>
          <cell r="T205">
            <v>8329.4774346793329</v>
          </cell>
          <cell r="U205">
            <v>12106.522565320667</v>
          </cell>
          <cell r="AH205">
            <v>61870</v>
          </cell>
          <cell r="AJ205">
            <v>16704.389629801284</v>
          </cell>
          <cell r="AK205">
            <v>45165.610370198716</v>
          </cell>
          <cell r="AL205">
            <v>43374</v>
          </cell>
          <cell r="AM205">
            <v>9115.3552188552203</v>
          </cell>
          <cell r="AN205">
            <v>34258.64478114478</v>
          </cell>
        </row>
        <row r="206">
          <cell r="O206">
            <v>186.02</v>
          </cell>
          <cell r="P206">
            <v>223.33</v>
          </cell>
          <cell r="Q206">
            <v>169.26</v>
          </cell>
          <cell r="S206">
            <v>192.07</v>
          </cell>
          <cell r="T206">
            <v>239.35</v>
          </cell>
          <cell r="U206">
            <v>169.09</v>
          </cell>
          <cell r="X206">
            <v>0</v>
          </cell>
          <cell r="AG206">
            <v>0</v>
          </cell>
          <cell r="AH206">
            <v>182.35</v>
          </cell>
          <cell r="AJ206">
            <v>231.04</v>
          </cell>
          <cell r="AK206">
            <v>169.16</v>
          </cell>
          <cell r="AL206">
            <v>121.7</v>
          </cell>
          <cell r="AM206">
            <v>121.7</v>
          </cell>
          <cell r="AN206">
            <v>121.7</v>
          </cell>
          <cell r="AO206">
            <v>0</v>
          </cell>
        </row>
        <row r="207">
          <cell r="AH207">
            <v>0</v>
          </cell>
          <cell r="AJ207">
            <v>0</v>
          </cell>
          <cell r="AK207">
            <v>0</v>
          </cell>
          <cell r="AL207">
            <v>52</v>
          </cell>
          <cell r="AM207">
            <v>52</v>
          </cell>
        </row>
        <row r="208">
          <cell r="O208">
            <v>22508</v>
          </cell>
          <cell r="S208">
            <v>20436</v>
          </cell>
          <cell r="AH208">
            <v>61870</v>
          </cell>
          <cell r="AJ208">
            <v>16704.389629801284</v>
          </cell>
          <cell r="AK208">
            <v>45165.610370198716</v>
          </cell>
          <cell r="AL208">
            <v>43426</v>
          </cell>
          <cell r="AM208">
            <v>9167.3552188552203</v>
          </cell>
          <cell r="AN208">
            <v>34258.64478114478</v>
          </cell>
        </row>
        <row r="210">
          <cell r="AM210">
            <v>1507.2</v>
          </cell>
        </row>
        <row r="213">
          <cell r="AH213">
            <v>61870</v>
          </cell>
        </row>
        <row r="218">
          <cell r="X218" t="str">
            <v>ЗАТВЕРДЖУЮ</v>
          </cell>
        </row>
        <row r="219">
          <cell r="X219" t="str">
            <v>ГОЛОВА ПРАЛІННЯ АК КЕ</v>
          </cell>
        </row>
        <row r="220">
          <cell r="Y220" t="str">
            <v>І.В.ПЛАЧКОВ</v>
          </cell>
        </row>
        <row r="221">
          <cell r="C221" t="str">
            <v>ПОТРЕБА   В КОШТАХ НА  1 КВАРТАЛ 1998 року</v>
          </cell>
        </row>
        <row r="222">
          <cell r="C222" t="str">
            <v>ПО ФІЛІАЛАХ АК КИЇВЕНЕРГО</v>
          </cell>
        </row>
        <row r="224">
          <cell r="C224" t="str">
            <v>ВИКОН.ДИР.</v>
          </cell>
          <cell r="D224" t="str">
            <v>АПАРАТ ЕЛЕКТРО</v>
          </cell>
          <cell r="E224" t="str">
            <v>АПАРАТ ТЕПЛО</v>
          </cell>
          <cell r="M224" t="str">
            <v>ККМ</v>
          </cell>
          <cell r="P224" t="str">
            <v>КТМ</v>
          </cell>
          <cell r="S224" t="str">
            <v>ТЕЦ-5 ВСЬОГО</v>
          </cell>
          <cell r="T224" t="str">
            <v>Е/Е</v>
          </cell>
          <cell r="U224" t="str">
            <v xml:space="preserve"> Т/Е</v>
          </cell>
          <cell r="X224" t="str">
            <v>ТЕЦ-6 ВСЬОГО</v>
          </cell>
          <cell r="Y224" t="str">
            <v>Е/Е</v>
          </cell>
          <cell r="Z224" t="str">
            <v xml:space="preserve"> Т/Е</v>
          </cell>
          <cell r="AM224" t="str">
            <v>ДОП.ВИР. СТ.ОРГ.</v>
          </cell>
          <cell r="AO224" t="str">
            <v>АК КЕ ВСЬОГО</v>
          </cell>
          <cell r="AP224" t="str">
            <v>Е/Е</v>
          </cell>
          <cell r="AQ224" t="str">
            <v xml:space="preserve"> Т/Е</v>
          </cell>
          <cell r="AT224" t="str">
            <v>СТАНЦІї ЕЛЕКТРО</v>
          </cell>
          <cell r="AU224" t="str">
            <v>СТАНЦІІ ТЕПЛОВІ</v>
          </cell>
          <cell r="AV224" t="str">
            <v>МЕРЕЖІ ЕЛЕКТРО</v>
          </cell>
          <cell r="AW224" t="str">
            <v>МЕРЕЖІ ТЕПЛОВІ</v>
          </cell>
        </row>
        <row r="225">
          <cell r="S225" t="str">
            <v>ЗАТВЕРДЖУЮ</v>
          </cell>
        </row>
        <row r="226">
          <cell r="S226" t="str">
            <v>ГОЛОВА ПРАЛІННЯ АК КЕ</v>
          </cell>
        </row>
        <row r="227">
          <cell r="C227">
            <v>37071.5</v>
          </cell>
          <cell r="M227" t="e">
            <v>#REF!</v>
          </cell>
          <cell r="P227">
            <v>20072.597121212119</v>
          </cell>
          <cell r="S227">
            <v>11668.877272727274</v>
          </cell>
          <cell r="T227" t="str">
            <v xml:space="preserve">      І.В.ПЛАЧКОВ</v>
          </cell>
          <cell r="X227" t="e">
            <v>#REF!</v>
          </cell>
          <cell r="AM227">
            <v>9793.2999999999993</v>
          </cell>
          <cell r="AO227" t="e">
            <v>#REF!</v>
          </cell>
          <cell r="AP227" t="e">
            <v>#REF!</v>
          </cell>
        </row>
        <row r="228">
          <cell r="C228">
            <v>32662.400000000001</v>
          </cell>
          <cell r="M228" t="e">
            <v>#REF!</v>
          </cell>
          <cell r="P228">
            <v>9843.2234848484841</v>
          </cell>
          <cell r="S228">
            <v>6761.1772727272746</v>
          </cell>
          <cell r="X228" t="e">
            <v>#REF!</v>
          </cell>
          <cell r="AO228" t="e">
            <v>#REF!</v>
          </cell>
          <cell r="AP228" t="e">
            <v>#REF!</v>
          </cell>
        </row>
        <row r="230">
          <cell r="C230">
            <v>1607.1</v>
          </cell>
          <cell r="M230">
            <v>2532.4400000000005</v>
          </cell>
          <cell r="P230">
            <v>5547.8736363636363</v>
          </cell>
          <cell r="S230">
            <v>2164.1499999999996</v>
          </cell>
          <cell r="X230">
            <v>1710.74</v>
          </cell>
          <cell r="AM230">
            <v>545</v>
          </cell>
          <cell r="AO230">
            <v>19539.303636363638</v>
          </cell>
          <cell r="AP230" t="e">
            <v>#REF!</v>
          </cell>
        </row>
        <row r="231">
          <cell r="C231">
            <v>438</v>
          </cell>
          <cell r="M231">
            <v>692</v>
          </cell>
          <cell r="P231">
            <v>1512</v>
          </cell>
          <cell r="S231">
            <v>590</v>
          </cell>
          <cell r="X231">
            <v>467.63636363636363</v>
          </cell>
          <cell r="AO231">
            <v>5328.181818181818</v>
          </cell>
          <cell r="AP231" t="e">
            <v>#REF!</v>
          </cell>
        </row>
        <row r="232">
          <cell r="AP232" t="e">
            <v>#REF!</v>
          </cell>
        </row>
        <row r="233">
          <cell r="C233">
            <v>0</v>
          </cell>
          <cell r="M233">
            <v>0</v>
          </cell>
          <cell r="P233">
            <v>41</v>
          </cell>
          <cell r="S233">
            <v>1791</v>
          </cell>
          <cell r="X233">
            <v>40</v>
          </cell>
          <cell r="AO233">
            <v>1872</v>
          </cell>
          <cell r="AP233" t="e">
            <v>#REF!</v>
          </cell>
        </row>
        <row r="234">
          <cell r="C234">
            <v>0</v>
          </cell>
          <cell r="M234">
            <v>0</v>
          </cell>
          <cell r="P234">
            <v>0</v>
          </cell>
          <cell r="S234">
            <v>-28</v>
          </cell>
          <cell r="X234">
            <v>0</v>
          </cell>
          <cell r="AO234">
            <v>-9</v>
          </cell>
          <cell r="AP234" t="e">
            <v>#REF!</v>
          </cell>
        </row>
        <row r="235">
          <cell r="C235">
            <v>2345</v>
          </cell>
          <cell r="M235">
            <v>0</v>
          </cell>
          <cell r="P235">
            <v>0</v>
          </cell>
          <cell r="S235">
            <v>0</v>
          </cell>
          <cell r="X235">
            <v>0</v>
          </cell>
          <cell r="AO235">
            <v>2555.6999999999998</v>
          </cell>
          <cell r="AP235" t="e">
            <v>#REF!</v>
          </cell>
        </row>
        <row r="236">
          <cell r="AP236" t="e">
            <v>#REF!</v>
          </cell>
        </row>
        <row r="237">
          <cell r="C237">
            <v>1405</v>
          </cell>
          <cell r="M237">
            <v>2024.5</v>
          </cell>
          <cell r="P237">
            <v>4446.2</v>
          </cell>
          <cell r="S237">
            <v>226.5</v>
          </cell>
          <cell r="X237">
            <v>554.5</v>
          </cell>
          <cell r="AO237" t="e">
            <v>#REF!</v>
          </cell>
          <cell r="AP237" t="e">
            <v>#REF!</v>
          </cell>
        </row>
        <row r="238">
          <cell r="C238">
            <v>524</v>
          </cell>
          <cell r="M238">
            <v>0</v>
          </cell>
          <cell r="P238">
            <v>0</v>
          </cell>
          <cell r="S238">
            <v>0</v>
          </cell>
          <cell r="X238">
            <v>0</v>
          </cell>
          <cell r="AO238">
            <v>0</v>
          </cell>
          <cell r="AP238" t="e">
            <v>#REF!</v>
          </cell>
        </row>
        <row r="239">
          <cell r="C239" t="str">
            <v>ВИКОН.ДИР.</v>
          </cell>
          <cell r="D239" t="str">
            <v>АПАРАТ ЕЛЕКТРО</v>
          </cell>
          <cell r="E239" t="str">
            <v>АПАРАТ ТЕПЛО</v>
          </cell>
          <cell r="M239" t="str">
            <v>ПЕРЕД</v>
          </cell>
          <cell r="N239" t="str">
            <v>КТМ1</v>
          </cell>
          <cell r="O239" t="str">
            <v>ТЕЦ-5 ВСЬОГО</v>
          </cell>
          <cell r="P239" t="str">
            <v>Е/Е</v>
          </cell>
          <cell r="Q239" t="str">
            <v xml:space="preserve"> Т/Е</v>
          </cell>
          <cell r="R239" t="str">
            <v>ТЕЦ-5 ВСЬОГО1</v>
          </cell>
          <cell r="S239" t="str">
            <v>ТЕЦ-6 ВСЬОГО</v>
          </cell>
          <cell r="T239" t="str">
            <v>Е/Е</v>
          </cell>
          <cell r="U239" t="str">
            <v xml:space="preserve"> Т/Е</v>
          </cell>
          <cell r="V239" t="str">
            <v>ТЕЦ-6 ВСЬОГО1</v>
          </cell>
          <cell r="X239" t="str">
            <v>РОЗПОД. МЕРЕЖІ АК</v>
          </cell>
          <cell r="Y239" t="str">
            <v>РОЗПОД. МЕРЕЖІ СТОР.</v>
          </cell>
          <cell r="Z239" t="str">
            <v>РОЗПОД. МЕРЕЖІ всього</v>
          </cell>
          <cell r="AA239" t="str">
            <v>РОЗПОД. МЕРЕЖІ АК1</v>
          </cell>
          <cell r="AB239" t="str">
            <v>РОЗПОД. МЕРЕЖІ СТОР.</v>
          </cell>
          <cell r="AC239" t="str">
            <v>РОЗПОД. МЕРЕЖІ всього</v>
          </cell>
          <cell r="AG239" t="str">
            <v>ДОП.ВИР.</v>
          </cell>
          <cell r="AH239" t="str">
            <v>АК КЕ ВСЬОГО</v>
          </cell>
          <cell r="AJ239" t="str">
            <v>Е/Е</v>
          </cell>
          <cell r="AK239" t="str">
            <v xml:space="preserve"> Т/Е</v>
          </cell>
          <cell r="AL239" t="str">
            <v>СТАНЦІї ЕЛЕКТРО</v>
          </cell>
          <cell r="AM239" t="str">
            <v>СТАНЦІІ ТЕПЛОВІ</v>
          </cell>
          <cell r="AN239" t="str">
            <v>МЕРЕЖІ ЕЛЕКТРО</v>
          </cell>
          <cell r="AO239" t="str">
            <v>МЕРЕЖІ ТЕПЛОВІ</v>
          </cell>
          <cell r="AP239" t="e">
            <v>#REF!</v>
          </cell>
        </row>
        <row r="240">
          <cell r="C240">
            <v>0</v>
          </cell>
          <cell r="M240" t="e">
            <v>#REF!</v>
          </cell>
          <cell r="P240">
            <v>0</v>
          </cell>
          <cell r="S240">
            <v>0</v>
          </cell>
          <cell r="X240" t="e">
            <v>#REF!</v>
          </cell>
          <cell r="AO240" t="e">
            <v>#REF!</v>
          </cell>
          <cell r="AP240" t="e">
            <v>#REF!</v>
          </cell>
        </row>
        <row r="241">
          <cell r="AP241" t="e">
            <v>#REF!</v>
          </cell>
        </row>
        <row r="242">
          <cell r="C242">
            <v>19431.169805900914</v>
          </cell>
          <cell r="D242">
            <v>3267</v>
          </cell>
          <cell r="E242">
            <v>3107.878787878788</v>
          </cell>
          <cell r="M242">
            <v>3413.840909090909</v>
          </cell>
          <cell r="N242">
            <v>0</v>
          </cell>
          <cell r="O242">
            <v>2444.7272727272721</v>
          </cell>
          <cell r="P242">
            <v>752</v>
          </cell>
          <cell r="Q242">
            <v>1667.8272727272724</v>
          </cell>
          <cell r="R242">
            <v>123</v>
          </cell>
          <cell r="S242">
            <v>1391.636363636364</v>
          </cell>
          <cell r="T242">
            <v>447</v>
          </cell>
          <cell r="U242">
            <v>919.33636363636469</v>
          </cell>
          <cell r="V242">
            <v>0</v>
          </cell>
          <cell r="X242">
            <v>2771.9636363636364</v>
          </cell>
          <cell r="Y242">
            <v>1109.5818181818181</v>
          </cell>
          <cell r="Z242">
            <v>3881.545454545454</v>
          </cell>
          <cell r="AA242">
            <v>222.875</v>
          </cell>
          <cell r="AB242">
            <v>71.125</v>
          </cell>
          <cell r="AC242">
            <v>294</v>
          </cell>
          <cell r="AG242">
            <v>1383</v>
          </cell>
          <cell r="AH242">
            <v>41098.6182907494</v>
          </cell>
          <cell r="AJ242">
            <v>41067.618290749393</v>
          </cell>
          <cell r="AP242" t="e">
            <v>#REF!</v>
          </cell>
        </row>
        <row r="243">
          <cell r="C243">
            <v>617</v>
          </cell>
          <cell r="D243">
            <v>2503</v>
          </cell>
          <cell r="E243">
            <v>1824.3333333333335</v>
          </cell>
          <cell r="M243">
            <v>624</v>
          </cell>
          <cell r="N243">
            <v>-619</v>
          </cell>
          <cell r="O243">
            <v>507.81818181818107</v>
          </cell>
          <cell r="P243">
            <v>1853.8333333333333</v>
          </cell>
          <cell r="Q243">
            <v>771.91818181818144</v>
          </cell>
          <cell r="R243">
            <v>-379</v>
          </cell>
          <cell r="S243">
            <v>290</v>
          </cell>
          <cell r="T243">
            <v>265</v>
          </cell>
          <cell r="U243">
            <v>545.70000000000107</v>
          </cell>
          <cell r="V243">
            <v>-379</v>
          </cell>
          <cell r="X243">
            <v>226</v>
          </cell>
          <cell r="Y243">
            <v>98.799999999999955</v>
          </cell>
          <cell r="Z243">
            <v>983.99999999999955</v>
          </cell>
          <cell r="AA243">
            <v>95</v>
          </cell>
          <cell r="AB243">
            <v>7</v>
          </cell>
          <cell r="AC243">
            <v>102</v>
          </cell>
          <cell r="AG243">
            <v>625</v>
          </cell>
          <cell r="AH243">
            <v>18826.624242424241</v>
          </cell>
          <cell r="AJ243">
            <v>18795.624242424237</v>
          </cell>
          <cell r="AO243">
            <v>4945.833333333333</v>
          </cell>
          <cell r="AP243" t="e">
            <v>#REF!</v>
          </cell>
        </row>
        <row r="244">
          <cell r="C244">
            <v>1639</v>
          </cell>
          <cell r="M244">
            <v>60</v>
          </cell>
          <cell r="P244">
            <v>167</v>
          </cell>
          <cell r="S244">
            <v>164</v>
          </cell>
          <cell r="X244">
            <v>141</v>
          </cell>
          <cell r="AJ244">
            <v>0</v>
          </cell>
          <cell r="AO244">
            <v>2356.6</v>
          </cell>
          <cell r="AP244" t="e">
            <v>#REF!</v>
          </cell>
        </row>
        <row r="245">
          <cell r="C245">
            <v>410.54545454545456</v>
          </cell>
          <cell r="D245">
            <v>67</v>
          </cell>
          <cell r="E245">
            <v>247.54545454545456</v>
          </cell>
          <cell r="M245">
            <v>957.19636363636369</v>
          </cell>
          <cell r="N245">
            <v>0</v>
          </cell>
          <cell r="O245">
            <v>652.90909090909099</v>
          </cell>
          <cell r="P245">
            <v>203</v>
          </cell>
          <cell r="Q245">
            <v>449.90909090909093</v>
          </cell>
          <cell r="R245">
            <v>91</v>
          </cell>
          <cell r="S245">
            <v>541.63636363636363</v>
          </cell>
          <cell r="T245">
            <v>177</v>
          </cell>
          <cell r="U245">
            <v>364.63636363636363</v>
          </cell>
          <cell r="V245">
            <v>0</v>
          </cell>
          <cell r="X245">
            <v>1120.7636363636364</v>
          </cell>
          <cell r="Y245">
            <v>318.78181818181815</v>
          </cell>
          <cell r="Z245">
            <v>1439.5454545454545</v>
          </cell>
          <cell r="AA245">
            <v>127.875</v>
          </cell>
          <cell r="AB245">
            <v>64.125</v>
          </cell>
          <cell r="AC245">
            <v>192</v>
          </cell>
          <cell r="AG245">
            <v>508</v>
          </cell>
          <cell r="AH245">
            <v>5953.0363636363636</v>
          </cell>
          <cell r="AJ245">
            <v>5953.0363636363645</v>
          </cell>
          <cell r="AP245" t="e">
            <v>#REF!</v>
          </cell>
        </row>
        <row r="246">
          <cell r="C246">
            <v>0</v>
          </cell>
          <cell r="D246">
            <v>3</v>
          </cell>
          <cell r="E246">
            <v>13</v>
          </cell>
          <cell r="M246">
            <v>1</v>
          </cell>
          <cell r="N246">
            <v>0</v>
          </cell>
          <cell r="O246">
            <v>178</v>
          </cell>
          <cell r="P246">
            <v>0</v>
          </cell>
          <cell r="Q246">
            <v>123</v>
          </cell>
          <cell r="R246">
            <v>24.81818181818182</v>
          </cell>
          <cell r="S246">
            <v>18.55</v>
          </cell>
          <cell r="T246">
            <v>49</v>
          </cell>
          <cell r="U246">
            <v>100</v>
          </cell>
          <cell r="V246">
            <v>0</v>
          </cell>
          <cell r="X246">
            <v>47</v>
          </cell>
          <cell r="Y246">
            <v>87</v>
          </cell>
          <cell r="Z246">
            <v>393</v>
          </cell>
          <cell r="AA246">
            <v>34.875</v>
          </cell>
          <cell r="AB246">
            <v>17.488636363636363</v>
          </cell>
          <cell r="AC246">
            <v>52.36363636363636</v>
          </cell>
          <cell r="AG246">
            <v>138.54545454545453</v>
          </cell>
          <cell r="AH246">
            <v>1625.5454545454545</v>
          </cell>
          <cell r="AJ246">
            <v>1625.5454545454545</v>
          </cell>
          <cell r="AO246">
            <v>66.55</v>
          </cell>
          <cell r="AP246" t="e">
            <v>#REF!</v>
          </cell>
        </row>
        <row r="247">
          <cell r="C247">
            <v>22</v>
          </cell>
          <cell r="D247">
            <v>644</v>
          </cell>
          <cell r="E247">
            <v>1044</v>
          </cell>
          <cell r="M247">
            <v>61.75</v>
          </cell>
          <cell r="N247">
            <v>0</v>
          </cell>
          <cell r="O247">
            <v>683</v>
          </cell>
          <cell r="P247">
            <v>2078.6666666666665</v>
          </cell>
          <cell r="Q247">
            <v>471</v>
          </cell>
          <cell r="R247">
            <v>0</v>
          </cell>
          <cell r="S247">
            <v>0</v>
          </cell>
          <cell r="T247">
            <v>5</v>
          </cell>
          <cell r="U247">
            <v>9</v>
          </cell>
          <cell r="V247">
            <v>0</v>
          </cell>
          <cell r="X247">
            <v>0</v>
          </cell>
          <cell r="Y247">
            <v>1</v>
          </cell>
          <cell r="Z247">
            <v>17</v>
          </cell>
          <cell r="AA247">
            <v>10</v>
          </cell>
          <cell r="AB247">
            <v>4</v>
          </cell>
          <cell r="AC247">
            <v>14</v>
          </cell>
          <cell r="AG247">
            <v>0</v>
          </cell>
          <cell r="AH247">
            <v>7851.2910180221279</v>
          </cell>
          <cell r="AJ247">
            <v>7851.2910180221279</v>
          </cell>
          <cell r="AO247">
            <v>2982.4166666666665</v>
          </cell>
          <cell r="AP247" t="e">
            <v>#REF!</v>
          </cell>
        </row>
        <row r="248">
          <cell r="C248">
            <v>33</v>
          </cell>
          <cell r="D248">
            <v>0</v>
          </cell>
          <cell r="E248">
            <v>0</v>
          </cell>
          <cell r="M248">
            <v>0</v>
          </cell>
          <cell r="N248">
            <v>0</v>
          </cell>
          <cell r="O248">
            <v>647</v>
          </cell>
          <cell r="P248">
            <v>0</v>
          </cell>
          <cell r="Q248">
            <v>446</v>
          </cell>
          <cell r="R248">
            <v>0</v>
          </cell>
          <cell r="S248">
            <v>0</v>
          </cell>
          <cell r="T248">
            <v>5</v>
          </cell>
          <cell r="U248">
            <v>9</v>
          </cell>
          <cell r="V248">
            <v>0</v>
          </cell>
          <cell r="X248">
            <v>0</v>
          </cell>
          <cell r="Y248">
            <v>0</v>
          </cell>
          <cell r="Z248">
            <v>0</v>
          </cell>
          <cell r="AA248">
            <v>0</v>
          </cell>
          <cell r="AB248">
            <v>0</v>
          </cell>
          <cell r="AC248">
            <v>0</v>
          </cell>
          <cell r="AG248">
            <v>0</v>
          </cell>
          <cell r="AH248">
            <v>683</v>
          </cell>
          <cell r="AJ248">
            <v>683</v>
          </cell>
          <cell r="AO248">
            <v>1051</v>
          </cell>
          <cell r="AP248" t="e">
            <v>#REF!</v>
          </cell>
        </row>
        <row r="249">
          <cell r="C249">
            <v>348</v>
          </cell>
          <cell r="D249">
            <v>3</v>
          </cell>
          <cell r="E249">
            <v>10</v>
          </cell>
          <cell r="M249">
            <v>0</v>
          </cell>
          <cell r="N249">
            <v>0</v>
          </cell>
          <cell r="O249">
            <v>36</v>
          </cell>
          <cell r="P249">
            <v>0</v>
          </cell>
          <cell r="Q249">
            <v>25</v>
          </cell>
          <cell r="R249">
            <v>0</v>
          </cell>
          <cell r="S249">
            <v>0</v>
          </cell>
          <cell r="T249">
            <v>0</v>
          </cell>
          <cell r="U249">
            <v>0</v>
          </cell>
          <cell r="V249">
            <v>0</v>
          </cell>
          <cell r="X249">
            <v>0</v>
          </cell>
          <cell r="Y249">
            <v>1</v>
          </cell>
          <cell r="Z249">
            <v>17</v>
          </cell>
          <cell r="AA249">
            <v>10</v>
          </cell>
          <cell r="AB249">
            <v>4</v>
          </cell>
          <cell r="AC249">
            <v>14</v>
          </cell>
          <cell r="AG249">
            <v>0</v>
          </cell>
          <cell r="AH249">
            <v>160</v>
          </cell>
          <cell r="AJ249">
            <v>160</v>
          </cell>
          <cell r="AO249">
            <v>348</v>
          </cell>
          <cell r="AP249" t="e">
            <v>#REF!</v>
          </cell>
        </row>
        <row r="250">
          <cell r="C250">
            <v>0</v>
          </cell>
          <cell r="M250">
            <v>0</v>
          </cell>
          <cell r="P250">
            <v>0</v>
          </cell>
          <cell r="S250">
            <v>0</v>
          </cell>
          <cell r="X250">
            <v>-49</v>
          </cell>
          <cell r="AH250">
            <v>1611</v>
          </cell>
          <cell r="AJ250">
            <v>1611</v>
          </cell>
          <cell r="AO250">
            <v>746</v>
          </cell>
          <cell r="AP250" t="e">
            <v>#REF!</v>
          </cell>
        </row>
        <row r="251">
          <cell r="C251">
            <v>0</v>
          </cell>
          <cell r="M251">
            <v>0</v>
          </cell>
          <cell r="P251">
            <v>0</v>
          </cell>
          <cell r="S251">
            <v>0</v>
          </cell>
          <cell r="X251">
            <v>-5</v>
          </cell>
          <cell r="AH251">
            <v>3528</v>
          </cell>
          <cell r="AJ251">
            <v>3528</v>
          </cell>
          <cell r="AO251">
            <v>18639.400000000001</v>
          </cell>
          <cell r="AP251" t="e">
            <v>#REF!</v>
          </cell>
        </row>
        <row r="252">
          <cell r="C252">
            <v>28531.4</v>
          </cell>
          <cell r="M252" t="e">
            <v>#REF!</v>
          </cell>
          <cell r="P252">
            <v>5397.0234848484833</v>
          </cell>
          <cell r="S252">
            <v>6562.6772727272737</v>
          </cell>
          <cell r="X252" t="e">
            <v>#REF!</v>
          </cell>
          <cell r="AH252">
            <v>0</v>
          </cell>
          <cell r="AJ252">
            <v>0</v>
          </cell>
          <cell r="AO252" t="e">
            <v>#REF!</v>
          </cell>
          <cell r="AP252" t="e">
            <v>#REF!</v>
          </cell>
        </row>
        <row r="253">
          <cell r="C253">
            <v>1869.2910180221284</v>
          </cell>
          <cell r="D253">
            <v>641</v>
          </cell>
          <cell r="E253">
            <v>1034</v>
          </cell>
          <cell r="M253">
            <v>0</v>
          </cell>
          <cell r="N253">
            <v>0</v>
          </cell>
          <cell r="O253">
            <v>0</v>
          </cell>
          <cell r="P253">
            <v>541</v>
          </cell>
          <cell r="Q253">
            <v>0</v>
          </cell>
          <cell r="R253">
            <v>0</v>
          </cell>
          <cell r="S253">
            <v>480</v>
          </cell>
          <cell r="T253">
            <v>0</v>
          </cell>
          <cell r="U253">
            <v>0</v>
          </cell>
          <cell r="V253">
            <v>0</v>
          </cell>
          <cell r="X253">
            <v>44</v>
          </cell>
          <cell r="Y253">
            <v>0</v>
          </cell>
          <cell r="Z253">
            <v>0</v>
          </cell>
          <cell r="AA253">
            <v>0</v>
          </cell>
          <cell r="AB253">
            <v>0</v>
          </cell>
          <cell r="AC253">
            <v>0</v>
          </cell>
          <cell r="AG253">
            <v>0</v>
          </cell>
          <cell r="AH253">
            <v>1869.2910180221284</v>
          </cell>
          <cell r="AJ253">
            <v>1869.2910180221284</v>
          </cell>
          <cell r="AO253">
            <v>524</v>
          </cell>
          <cell r="AP253" t="e">
            <v>#REF!</v>
          </cell>
        </row>
        <row r="254">
          <cell r="AJ254">
            <v>0</v>
          </cell>
        </row>
        <row r="255">
          <cell r="C255">
            <v>474</v>
          </cell>
          <cell r="M255">
            <v>0</v>
          </cell>
          <cell r="N255">
            <v>570</v>
          </cell>
          <cell r="O255">
            <v>219</v>
          </cell>
          <cell r="P255">
            <v>0</v>
          </cell>
          <cell r="Q255">
            <v>0</v>
          </cell>
          <cell r="R255">
            <v>169</v>
          </cell>
          <cell r="S255">
            <v>176</v>
          </cell>
          <cell r="T255">
            <v>0</v>
          </cell>
          <cell r="U255">
            <v>0</v>
          </cell>
          <cell r="V255">
            <v>0</v>
          </cell>
          <cell r="X255">
            <v>84</v>
          </cell>
          <cell r="Y255">
            <v>0</v>
          </cell>
          <cell r="Z255">
            <v>84</v>
          </cell>
          <cell r="AA255">
            <v>0</v>
          </cell>
          <cell r="AB255">
            <v>0</v>
          </cell>
          <cell r="AC255">
            <v>0</v>
          </cell>
          <cell r="AG255">
            <v>148</v>
          </cell>
          <cell r="AH255">
            <v>4872</v>
          </cell>
          <cell r="AJ255">
            <v>4872</v>
          </cell>
        </row>
        <row r="256">
          <cell r="C256">
            <v>0</v>
          </cell>
          <cell r="D256">
            <v>0</v>
          </cell>
          <cell r="E256">
            <v>0</v>
          </cell>
          <cell r="M256">
            <v>0</v>
          </cell>
          <cell r="N256">
            <v>0</v>
          </cell>
          <cell r="O256">
            <v>320</v>
          </cell>
          <cell r="P256">
            <v>0</v>
          </cell>
          <cell r="Q256">
            <v>0</v>
          </cell>
          <cell r="R256">
            <v>359</v>
          </cell>
          <cell r="S256">
            <v>231</v>
          </cell>
          <cell r="T256">
            <v>0</v>
          </cell>
          <cell r="U256">
            <v>0</v>
          </cell>
          <cell r="V256">
            <v>192</v>
          </cell>
          <cell r="X256">
            <v>84</v>
          </cell>
          <cell r="Y256">
            <v>0</v>
          </cell>
          <cell r="Z256">
            <v>84</v>
          </cell>
          <cell r="AA256">
            <v>0</v>
          </cell>
          <cell r="AB256">
            <v>0</v>
          </cell>
          <cell r="AC256">
            <v>0</v>
          </cell>
          <cell r="AG256">
            <v>0</v>
          </cell>
          <cell r="AH256">
            <v>1130</v>
          </cell>
          <cell r="AJ256">
            <v>1130</v>
          </cell>
        </row>
        <row r="257">
          <cell r="C257">
            <v>0</v>
          </cell>
          <cell r="N257">
            <v>376</v>
          </cell>
          <cell r="O257">
            <v>325</v>
          </cell>
          <cell r="R257">
            <v>325</v>
          </cell>
          <cell r="S257">
            <v>203</v>
          </cell>
          <cell r="V257">
            <v>203</v>
          </cell>
          <cell r="X257">
            <v>0</v>
          </cell>
          <cell r="Y257">
            <v>0</v>
          </cell>
          <cell r="Z257">
            <v>0</v>
          </cell>
          <cell r="AA257">
            <v>0</v>
          </cell>
          <cell r="AB257">
            <v>0</v>
          </cell>
          <cell r="AC257">
            <v>0</v>
          </cell>
          <cell r="AG257">
            <v>0</v>
          </cell>
          <cell r="AH257">
            <v>976</v>
          </cell>
          <cell r="AJ257">
            <v>976</v>
          </cell>
        </row>
        <row r="258">
          <cell r="AJ258">
            <v>0</v>
          </cell>
        </row>
        <row r="259">
          <cell r="C259">
            <v>0</v>
          </cell>
          <cell r="D259">
            <v>0</v>
          </cell>
          <cell r="E259">
            <v>0</v>
          </cell>
          <cell r="M259">
            <v>0</v>
          </cell>
          <cell r="N259">
            <v>0</v>
          </cell>
          <cell r="O259">
            <v>1219</v>
          </cell>
          <cell r="P259">
            <v>0</v>
          </cell>
          <cell r="Q259">
            <v>0</v>
          </cell>
          <cell r="R259">
            <v>0</v>
          </cell>
          <cell r="S259">
            <v>380</v>
          </cell>
          <cell r="T259">
            <v>0</v>
          </cell>
          <cell r="U259">
            <v>0</v>
          </cell>
          <cell r="V259">
            <v>0</v>
          </cell>
          <cell r="X259">
            <v>100</v>
          </cell>
          <cell r="Y259">
            <v>202</v>
          </cell>
          <cell r="Z259">
            <v>302</v>
          </cell>
          <cell r="AA259">
            <v>100</v>
          </cell>
          <cell r="AB259">
            <v>0</v>
          </cell>
          <cell r="AC259">
            <v>100</v>
          </cell>
          <cell r="AG259">
            <v>0</v>
          </cell>
          <cell r="AH259">
            <v>1699</v>
          </cell>
          <cell r="AJ259">
            <v>1699</v>
          </cell>
        </row>
        <row r="260">
          <cell r="AJ260">
            <v>0</v>
          </cell>
        </row>
        <row r="261">
          <cell r="AJ261">
            <v>0</v>
          </cell>
        </row>
        <row r="262">
          <cell r="C262">
            <v>158</v>
          </cell>
          <cell r="D262">
            <v>0</v>
          </cell>
          <cell r="E262">
            <v>0</v>
          </cell>
          <cell r="M262">
            <v>0</v>
          </cell>
          <cell r="N262">
            <v>0</v>
          </cell>
          <cell r="O262">
            <v>75</v>
          </cell>
          <cell r="P262">
            <v>0</v>
          </cell>
          <cell r="Q262">
            <v>0</v>
          </cell>
          <cell r="R262">
            <v>0</v>
          </cell>
          <cell r="S262">
            <v>120</v>
          </cell>
          <cell r="T262">
            <v>0</v>
          </cell>
          <cell r="U262">
            <v>0</v>
          </cell>
          <cell r="V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  <cell r="AG262">
            <v>0</v>
          </cell>
          <cell r="AH262">
            <v>942</v>
          </cell>
          <cell r="AJ262">
            <v>942</v>
          </cell>
        </row>
        <row r="263">
          <cell r="C263">
            <v>489</v>
          </cell>
          <cell r="D263">
            <v>55</v>
          </cell>
          <cell r="E263">
            <v>0</v>
          </cell>
          <cell r="M263">
            <v>8</v>
          </cell>
          <cell r="N263">
            <v>39</v>
          </cell>
          <cell r="O263">
            <v>52</v>
          </cell>
          <cell r="P263">
            <v>0</v>
          </cell>
          <cell r="Q263">
            <v>0</v>
          </cell>
          <cell r="R263">
            <v>52</v>
          </cell>
          <cell r="S263">
            <v>40</v>
          </cell>
          <cell r="T263">
            <v>0</v>
          </cell>
          <cell r="U263">
            <v>0</v>
          </cell>
          <cell r="V263">
            <v>40</v>
          </cell>
          <cell r="X263">
            <v>0</v>
          </cell>
          <cell r="Y263">
            <v>0</v>
          </cell>
          <cell r="Z263">
            <v>0</v>
          </cell>
          <cell r="AA263">
            <v>0</v>
          </cell>
          <cell r="AB263">
            <v>0</v>
          </cell>
          <cell r="AC263">
            <v>0</v>
          </cell>
          <cell r="AG263">
            <v>0</v>
          </cell>
          <cell r="AH263">
            <v>628</v>
          </cell>
          <cell r="AJ263">
            <v>628</v>
          </cell>
        </row>
        <row r="264">
          <cell r="C264">
            <v>0</v>
          </cell>
          <cell r="N264">
            <v>580</v>
          </cell>
          <cell r="O264">
            <v>80</v>
          </cell>
          <cell r="R264">
            <v>0</v>
          </cell>
          <cell r="S264">
            <v>70</v>
          </cell>
          <cell r="V264">
            <v>70</v>
          </cell>
          <cell r="AG264">
            <v>250</v>
          </cell>
          <cell r="AH264">
            <v>1480</v>
          </cell>
          <cell r="AJ264">
            <v>1480</v>
          </cell>
        </row>
        <row r="265">
          <cell r="C265">
            <v>0</v>
          </cell>
          <cell r="N265">
            <v>0</v>
          </cell>
          <cell r="O265">
            <v>0</v>
          </cell>
          <cell r="R265">
            <v>0</v>
          </cell>
          <cell r="S265">
            <v>15</v>
          </cell>
          <cell r="V265">
            <v>15</v>
          </cell>
          <cell r="X265">
            <v>0</v>
          </cell>
          <cell r="AA265">
            <v>0</v>
          </cell>
          <cell r="AH265">
            <v>78</v>
          </cell>
          <cell r="AJ265">
            <v>78</v>
          </cell>
        </row>
        <row r="266">
          <cell r="AJ266">
            <v>0</v>
          </cell>
        </row>
        <row r="267">
          <cell r="C267">
            <v>0</v>
          </cell>
          <cell r="D267">
            <v>0</v>
          </cell>
          <cell r="E267">
            <v>0</v>
          </cell>
          <cell r="M267">
            <v>0</v>
          </cell>
          <cell r="N267">
            <v>0</v>
          </cell>
          <cell r="O267">
            <v>110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0</v>
          </cell>
          <cell r="V267">
            <v>77</v>
          </cell>
          <cell r="X267">
            <v>0</v>
          </cell>
          <cell r="Y267">
            <v>0</v>
          </cell>
          <cell r="Z267">
            <v>0</v>
          </cell>
          <cell r="AA267">
            <v>0</v>
          </cell>
          <cell r="AB267">
            <v>0</v>
          </cell>
          <cell r="AC267">
            <v>0</v>
          </cell>
          <cell r="AG267">
            <v>0</v>
          </cell>
          <cell r="AH267">
            <v>111</v>
          </cell>
          <cell r="AJ267">
            <v>111</v>
          </cell>
        </row>
        <row r="268">
          <cell r="C268">
            <v>3</v>
          </cell>
          <cell r="D268">
            <v>1</v>
          </cell>
          <cell r="E268">
            <v>2</v>
          </cell>
          <cell r="M268">
            <v>0</v>
          </cell>
          <cell r="N268">
            <v>0</v>
          </cell>
          <cell r="O268">
            <v>0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0</v>
          </cell>
          <cell r="V268">
            <v>0</v>
          </cell>
          <cell r="X268">
            <v>682</v>
          </cell>
          <cell r="Y268">
            <v>692</v>
          </cell>
          <cell r="Z268">
            <v>1374</v>
          </cell>
          <cell r="AA268">
            <v>0</v>
          </cell>
          <cell r="AB268">
            <v>0</v>
          </cell>
          <cell r="AC268">
            <v>0</v>
          </cell>
          <cell r="AG268">
            <v>0</v>
          </cell>
          <cell r="AH268">
            <v>3973</v>
          </cell>
          <cell r="AJ268">
            <v>3973</v>
          </cell>
        </row>
        <row r="269">
          <cell r="C269">
            <v>0</v>
          </cell>
          <cell r="D269">
            <v>0</v>
          </cell>
          <cell r="E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0</v>
          </cell>
          <cell r="V269">
            <v>0</v>
          </cell>
          <cell r="X269">
            <v>0</v>
          </cell>
          <cell r="Y269">
            <v>0</v>
          </cell>
          <cell r="Z269">
            <v>0</v>
          </cell>
          <cell r="AA269">
            <v>0</v>
          </cell>
          <cell r="AB269">
            <v>0</v>
          </cell>
          <cell r="AC269">
            <v>0</v>
          </cell>
          <cell r="AG269">
            <v>0</v>
          </cell>
          <cell r="AH269">
            <v>363.66666666666663</v>
          </cell>
          <cell r="AJ269">
            <v>363.66666666666663</v>
          </cell>
        </row>
        <row r="270">
          <cell r="C270">
            <v>105</v>
          </cell>
          <cell r="D270">
            <v>22</v>
          </cell>
          <cell r="E270">
            <v>83</v>
          </cell>
          <cell r="M270">
            <v>0</v>
          </cell>
          <cell r="N270">
            <v>0</v>
          </cell>
          <cell r="O270">
            <v>0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0</v>
          </cell>
          <cell r="V270">
            <v>0</v>
          </cell>
          <cell r="X270">
            <v>0</v>
          </cell>
          <cell r="Y270">
            <v>0</v>
          </cell>
          <cell r="Z270">
            <v>0</v>
          </cell>
          <cell r="AA270">
            <v>0</v>
          </cell>
          <cell r="AB270">
            <v>0</v>
          </cell>
          <cell r="AC270">
            <v>0</v>
          </cell>
          <cell r="AG270">
            <v>0</v>
          </cell>
          <cell r="AH270">
            <v>105</v>
          </cell>
          <cell r="AJ270">
            <v>105</v>
          </cell>
        </row>
        <row r="271">
          <cell r="C271">
            <v>0</v>
          </cell>
          <cell r="D271">
            <v>0</v>
          </cell>
          <cell r="E271">
            <v>0</v>
          </cell>
          <cell r="M271">
            <v>0</v>
          </cell>
          <cell r="N271">
            <v>0</v>
          </cell>
          <cell r="O271">
            <v>28</v>
          </cell>
          <cell r="P271">
            <v>0</v>
          </cell>
          <cell r="Q271">
            <v>0</v>
          </cell>
          <cell r="R271">
            <v>22</v>
          </cell>
          <cell r="S271">
            <v>0</v>
          </cell>
          <cell r="T271">
            <v>0</v>
          </cell>
          <cell r="U271">
            <v>0</v>
          </cell>
          <cell r="V271">
            <v>0</v>
          </cell>
          <cell r="X271">
            <v>0</v>
          </cell>
          <cell r="Y271">
            <v>0</v>
          </cell>
          <cell r="Z271">
            <v>0</v>
          </cell>
          <cell r="AA271">
            <v>16</v>
          </cell>
          <cell r="AB271">
            <v>3</v>
          </cell>
          <cell r="AC271">
            <v>19</v>
          </cell>
          <cell r="AG271">
            <v>795</v>
          </cell>
          <cell r="AH271">
            <v>823</v>
          </cell>
          <cell r="AJ271">
            <v>823</v>
          </cell>
        </row>
        <row r="272">
          <cell r="C272">
            <v>0</v>
          </cell>
          <cell r="D272">
            <v>0</v>
          </cell>
          <cell r="E272">
            <v>0</v>
          </cell>
          <cell r="M272">
            <v>0</v>
          </cell>
          <cell r="N272">
            <v>0</v>
          </cell>
          <cell r="O272">
            <v>0</v>
          </cell>
          <cell r="P272">
            <v>0</v>
          </cell>
          <cell r="Q272">
            <v>0</v>
          </cell>
          <cell r="R272">
            <v>10</v>
          </cell>
          <cell r="S272">
            <v>0</v>
          </cell>
          <cell r="T272">
            <v>0</v>
          </cell>
          <cell r="U272">
            <v>0</v>
          </cell>
          <cell r="V272">
            <v>0</v>
          </cell>
          <cell r="X272">
            <v>0</v>
          </cell>
          <cell r="Y272">
            <v>0</v>
          </cell>
          <cell r="Z272">
            <v>0</v>
          </cell>
          <cell r="AA272">
            <v>69</v>
          </cell>
          <cell r="AB272">
            <v>0</v>
          </cell>
          <cell r="AC272">
            <v>69</v>
          </cell>
          <cell r="AG272">
            <v>0</v>
          </cell>
          <cell r="AH272">
            <v>0</v>
          </cell>
          <cell r="AJ272">
            <v>0</v>
          </cell>
        </row>
        <row r="273">
          <cell r="C273">
            <v>12639.624351355458</v>
          </cell>
          <cell r="D273">
            <v>3119</v>
          </cell>
          <cell r="E273">
            <v>2765.3333333333335</v>
          </cell>
          <cell r="M273">
            <v>2448.6445454545456</v>
          </cell>
          <cell r="N273">
            <v>-609</v>
          </cell>
          <cell r="O273">
            <v>951.81818181818107</v>
          </cell>
          <cell r="P273">
            <v>538</v>
          </cell>
          <cell r="Q273">
            <v>1192.9181818181814</v>
          </cell>
          <cell r="R273">
            <v>-580</v>
          </cell>
          <cell r="S273">
            <v>256.00000000000034</v>
          </cell>
          <cell r="T273">
            <v>270</v>
          </cell>
          <cell r="U273">
            <v>554.70000000000107</v>
          </cell>
          <cell r="V273">
            <v>-309</v>
          </cell>
          <cell r="X273">
            <v>785.2</v>
          </cell>
          <cell r="Y273">
            <v>97.799999999999955</v>
          </cell>
          <cell r="Z273">
            <v>882.99999999999955</v>
          </cell>
          <cell r="AA273">
            <v>0</v>
          </cell>
          <cell r="AB273">
            <v>0</v>
          </cell>
          <cell r="AC273">
            <v>0</v>
          </cell>
          <cell r="AG273">
            <v>-68</v>
          </cell>
          <cell r="AH273">
            <v>16898.915260446371</v>
          </cell>
          <cell r="AJ273">
            <v>16867.915260446367</v>
          </cell>
        </row>
        <row r="274">
          <cell r="C274">
            <v>0</v>
          </cell>
          <cell r="D274">
            <v>0</v>
          </cell>
          <cell r="E274">
            <v>0</v>
          </cell>
          <cell r="M274">
            <v>-425.88000000000011</v>
          </cell>
          <cell r="N274">
            <v>0</v>
          </cell>
          <cell r="O274">
            <v>469</v>
          </cell>
          <cell r="P274">
            <v>145</v>
          </cell>
          <cell r="Q274">
            <v>324</v>
          </cell>
          <cell r="R274">
            <v>0</v>
          </cell>
          <cell r="S274">
            <v>558</v>
          </cell>
          <cell r="T274">
            <v>182</v>
          </cell>
          <cell r="U274">
            <v>376</v>
          </cell>
          <cell r="V274">
            <v>0</v>
          </cell>
          <cell r="X274">
            <v>410</v>
          </cell>
          <cell r="Y274">
            <v>80</v>
          </cell>
          <cell r="Z274">
            <v>433</v>
          </cell>
          <cell r="AA274">
            <v>0</v>
          </cell>
          <cell r="AB274">
            <v>0</v>
          </cell>
          <cell r="AC274">
            <v>0</v>
          </cell>
          <cell r="AG274">
            <v>0</v>
          </cell>
          <cell r="AH274">
            <v>912</v>
          </cell>
          <cell r="AJ274">
            <v>912</v>
          </cell>
        </row>
        <row r="285">
          <cell r="C285" t="str">
            <v>лютий</v>
          </cell>
          <cell r="O285" t="str">
            <v>лютий</v>
          </cell>
          <cell r="S285" t="str">
            <v>лютий</v>
          </cell>
        </row>
        <row r="286">
          <cell r="C286" t="str">
            <v>АППАРАТ</v>
          </cell>
          <cell r="O286" t="str">
            <v>ТЕЦ5</v>
          </cell>
          <cell r="S286" t="str">
            <v>ТЕЦ6</v>
          </cell>
          <cell r="AH286" t="str">
            <v>АК "КЕ"</v>
          </cell>
          <cell r="AJ286" t="str">
            <v>Е/Е</v>
          </cell>
        </row>
        <row r="287">
          <cell r="C287" t="str">
            <v>ПЛАН</v>
          </cell>
          <cell r="O287" t="str">
            <v>ПЛАН</v>
          </cell>
          <cell r="S287" t="str">
            <v>ПЛАН</v>
          </cell>
          <cell r="AH287" t="str">
            <v>ПЛАН</v>
          </cell>
          <cell r="AJ287" t="str">
            <v>ПЛАН</v>
          </cell>
        </row>
        <row r="288">
          <cell r="C288">
            <v>164.3</v>
          </cell>
          <cell r="D288">
            <v>35</v>
          </cell>
          <cell r="E288">
            <v>35</v>
          </cell>
          <cell r="O288">
            <v>182</v>
          </cell>
          <cell r="P288">
            <v>56</v>
          </cell>
          <cell r="Q288">
            <v>56</v>
          </cell>
          <cell r="S288">
            <v>323.66666666666674</v>
          </cell>
          <cell r="T288">
            <v>106</v>
          </cell>
          <cell r="U288">
            <v>105</v>
          </cell>
          <cell r="AH288">
            <v>735.30000000000018</v>
          </cell>
          <cell r="AJ288">
            <v>329.33333333333337</v>
          </cell>
          <cell r="AK288">
            <v>226.33333333333334</v>
          </cell>
        </row>
        <row r="289">
          <cell r="C289">
            <v>29</v>
          </cell>
          <cell r="D289">
            <v>6</v>
          </cell>
          <cell r="O289">
            <v>0</v>
          </cell>
          <cell r="P289">
            <v>0</v>
          </cell>
          <cell r="S289">
            <v>3.6666666666666665</v>
          </cell>
          <cell r="T289">
            <v>1</v>
          </cell>
          <cell r="AH289">
            <v>46</v>
          </cell>
          <cell r="AJ289">
            <v>10</v>
          </cell>
        </row>
        <row r="290">
          <cell r="C290">
            <v>0</v>
          </cell>
          <cell r="D290">
            <v>0</v>
          </cell>
          <cell r="O290">
            <v>146.66666666666666</v>
          </cell>
          <cell r="P290">
            <v>45</v>
          </cell>
          <cell r="S290">
            <v>280.66666666666669</v>
          </cell>
          <cell r="T290">
            <v>92</v>
          </cell>
          <cell r="AH290">
            <v>428</v>
          </cell>
          <cell r="AJ290">
            <v>137.66666666666666</v>
          </cell>
        </row>
        <row r="291">
          <cell r="C291">
            <v>0</v>
          </cell>
          <cell r="D291">
            <v>0</v>
          </cell>
          <cell r="O291">
            <v>0</v>
          </cell>
          <cell r="P291">
            <v>0</v>
          </cell>
          <cell r="S291">
            <v>25</v>
          </cell>
          <cell r="T291">
            <v>8</v>
          </cell>
          <cell r="AH291">
            <v>33.666666666666671</v>
          </cell>
          <cell r="AJ291">
            <v>13</v>
          </cell>
        </row>
        <row r="292">
          <cell r="C292">
            <v>0</v>
          </cell>
          <cell r="D292">
            <v>0</v>
          </cell>
          <cell r="O292">
            <v>25.333333333333332</v>
          </cell>
          <cell r="P292">
            <v>8</v>
          </cell>
          <cell r="S292">
            <v>0.66666666666666663</v>
          </cell>
          <cell r="T292">
            <v>0</v>
          </cell>
          <cell r="AH292">
            <v>26</v>
          </cell>
          <cell r="AJ292">
            <v>8</v>
          </cell>
        </row>
        <row r="293">
          <cell r="C293">
            <v>120.63333333333333</v>
          </cell>
          <cell r="D293">
            <v>26</v>
          </cell>
          <cell r="O293">
            <v>0</v>
          </cell>
          <cell r="P293">
            <v>0</v>
          </cell>
          <cell r="S293" t="str">
            <v>Собівартість</v>
          </cell>
          <cell r="T293">
            <v>0</v>
          </cell>
          <cell r="AH293">
            <v>120.63333333333333</v>
          </cell>
          <cell r="AJ293">
            <v>28</v>
          </cell>
        </row>
        <row r="294">
          <cell r="C294">
            <v>8.6666666666666661</v>
          </cell>
          <cell r="D294">
            <v>2</v>
          </cell>
          <cell r="O294">
            <v>0</v>
          </cell>
          <cell r="P294">
            <v>0</v>
          </cell>
          <cell r="S294">
            <v>0</v>
          </cell>
          <cell r="T294">
            <v>0</v>
          </cell>
          <cell r="U294">
            <v>-25</v>
          </cell>
          <cell r="AH294">
            <v>8.6666666666666661</v>
          </cell>
          <cell r="AJ294">
            <v>0</v>
          </cell>
        </row>
        <row r="295">
          <cell r="C295">
            <v>0</v>
          </cell>
          <cell r="D295">
            <v>0</v>
          </cell>
          <cell r="O295">
            <v>0</v>
          </cell>
          <cell r="P295">
            <v>0</v>
          </cell>
          <cell r="S295">
            <v>0</v>
          </cell>
          <cell r="T295">
            <v>0</v>
          </cell>
          <cell r="U295">
            <v>-1.375</v>
          </cell>
          <cell r="AH295">
            <v>22</v>
          </cell>
          <cell r="AJ295">
            <v>15.333333333333332</v>
          </cell>
        </row>
        <row r="296">
          <cell r="C296">
            <v>5.333333333333333</v>
          </cell>
          <cell r="D296">
            <v>1</v>
          </cell>
          <cell r="O296">
            <v>0</v>
          </cell>
          <cell r="P296">
            <v>0</v>
          </cell>
          <cell r="S296">
            <v>0</v>
          </cell>
          <cell r="T296">
            <v>0</v>
          </cell>
          <cell r="U296">
            <v>-8</v>
          </cell>
          <cell r="AH296">
            <v>5.333333333333333</v>
          </cell>
          <cell r="AJ296">
            <v>1</v>
          </cell>
        </row>
        <row r="297">
          <cell r="C297">
            <v>0.33333333333333331</v>
          </cell>
          <cell r="D297">
            <v>0</v>
          </cell>
          <cell r="O297">
            <v>0</v>
          </cell>
          <cell r="P297">
            <v>0</v>
          </cell>
          <cell r="S297">
            <v>0</v>
          </cell>
          <cell r="T297">
            <v>0</v>
          </cell>
          <cell r="U297">
            <v>-2.1590909090909096</v>
          </cell>
          <cell r="AH297">
            <v>4.6666666666666661</v>
          </cell>
          <cell r="AJ297">
            <v>4.333333333333333</v>
          </cell>
        </row>
        <row r="298">
          <cell r="C298">
            <v>0.33333333333333331</v>
          </cell>
          <cell r="D298">
            <v>0</v>
          </cell>
          <cell r="O298">
            <v>10</v>
          </cell>
          <cell r="P298">
            <v>3</v>
          </cell>
          <cell r="S298">
            <v>13.666666666666666</v>
          </cell>
          <cell r="T298">
            <v>4</v>
          </cell>
          <cell r="AH298">
            <v>26</v>
          </cell>
          <cell r="AJ298">
            <v>9</v>
          </cell>
        </row>
        <row r="299">
          <cell r="C299">
            <v>0</v>
          </cell>
          <cell r="D299">
            <v>0</v>
          </cell>
          <cell r="O299">
            <v>0</v>
          </cell>
          <cell r="P299">
            <v>0</v>
          </cell>
          <cell r="S299">
            <v>0</v>
          </cell>
          <cell r="T299">
            <v>0</v>
          </cell>
          <cell r="AH299">
            <v>0</v>
          </cell>
        </row>
        <row r="300">
          <cell r="C300">
            <v>1.1666666666666667</v>
          </cell>
          <cell r="D300">
            <v>0</v>
          </cell>
          <cell r="O300">
            <v>522.33333333333337</v>
          </cell>
          <cell r="P300">
            <v>162</v>
          </cell>
          <cell r="S300">
            <v>43</v>
          </cell>
          <cell r="T300">
            <v>14</v>
          </cell>
          <cell r="AH300">
            <v>587.33333333333337</v>
          </cell>
          <cell r="AJ300">
            <v>196.5</v>
          </cell>
          <cell r="AK300">
            <v>196.83333333333334</v>
          </cell>
        </row>
        <row r="301">
          <cell r="C301">
            <v>0</v>
          </cell>
          <cell r="D301">
            <v>0</v>
          </cell>
          <cell r="O301">
            <v>0</v>
          </cell>
          <cell r="P301">
            <v>0</v>
          </cell>
          <cell r="S301">
            <v>0</v>
          </cell>
          <cell r="T301">
            <v>0</v>
          </cell>
          <cell r="AH301">
            <v>0</v>
          </cell>
          <cell r="AJ301">
            <v>0</v>
          </cell>
        </row>
        <row r="302">
          <cell r="C302">
            <v>0</v>
          </cell>
          <cell r="D302">
            <v>0</v>
          </cell>
          <cell r="O302">
            <v>480.66666666666669</v>
          </cell>
          <cell r="P302">
            <v>149</v>
          </cell>
          <cell r="S302">
            <v>11</v>
          </cell>
          <cell r="T302">
            <v>4</v>
          </cell>
          <cell r="AH302">
            <v>491.66666666666669</v>
          </cell>
          <cell r="AJ302">
            <v>153</v>
          </cell>
        </row>
        <row r="303">
          <cell r="C303">
            <v>0</v>
          </cell>
          <cell r="D303">
            <v>0</v>
          </cell>
          <cell r="O303">
            <v>0</v>
          </cell>
          <cell r="P303">
            <v>0</v>
          </cell>
          <cell r="S303" t="str">
            <v>ФМЗ ( з відрахуван)</v>
          </cell>
          <cell r="T303">
            <v>0</v>
          </cell>
          <cell r="U303">
            <v>25</v>
          </cell>
          <cell r="AH303">
            <v>0</v>
          </cell>
          <cell r="AJ303">
            <v>0</v>
          </cell>
        </row>
        <row r="304">
          <cell r="C304">
            <v>1.1666666666666667</v>
          </cell>
          <cell r="D304">
            <v>0</v>
          </cell>
          <cell r="O304">
            <v>41.666666666666664</v>
          </cell>
          <cell r="P304">
            <v>13</v>
          </cell>
          <cell r="S304">
            <v>32</v>
          </cell>
          <cell r="T304">
            <v>10</v>
          </cell>
          <cell r="AH304">
            <v>91</v>
          </cell>
          <cell r="AJ304">
            <v>43.833333333333336</v>
          </cell>
        </row>
        <row r="305">
          <cell r="C305">
            <v>0</v>
          </cell>
          <cell r="D305">
            <v>0</v>
          </cell>
          <cell r="O305">
            <v>0</v>
          </cell>
          <cell r="P305">
            <v>0</v>
          </cell>
          <cell r="S305">
            <v>0</v>
          </cell>
          <cell r="T305">
            <v>0</v>
          </cell>
          <cell r="AH305">
            <v>4.666666666666667</v>
          </cell>
          <cell r="AJ305">
            <v>0</v>
          </cell>
        </row>
        <row r="306">
          <cell r="C306">
            <v>0</v>
          </cell>
          <cell r="D306">
            <v>0</v>
          </cell>
          <cell r="O306">
            <v>0</v>
          </cell>
          <cell r="P306">
            <v>0</v>
          </cell>
          <cell r="S306">
            <v>0</v>
          </cell>
          <cell r="T306">
            <v>0</v>
          </cell>
          <cell r="AH306">
            <v>0</v>
          </cell>
        </row>
        <row r="307">
          <cell r="C307">
            <v>10</v>
          </cell>
          <cell r="D307">
            <v>2</v>
          </cell>
          <cell r="O307">
            <v>0</v>
          </cell>
          <cell r="P307">
            <v>0</v>
          </cell>
          <cell r="S307">
            <v>0</v>
          </cell>
          <cell r="T307">
            <v>0</v>
          </cell>
          <cell r="AH307">
            <v>49</v>
          </cell>
          <cell r="AJ307">
            <v>41</v>
          </cell>
          <cell r="AK307">
            <v>42</v>
          </cell>
        </row>
        <row r="308">
          <cell r="C308">
            <v>2.6666666666666665</v>
          </cell>
          <cell r="D308">
            <v>1</v>
          </cell>
          <cell r="O308">
            <v>0</v>
          </cell>
          <cell r="P308">
            <v>0</v>
          </cell>
          <cell r="S308">
            <v>0</v>
          </cell>
          <cell r="T308">
            <v>0</v>
          </cell>
          <cell r="AH308">
            <v>6</v>
          </cell>
          <cell r="AJ308">
            <v>4.3333333333333339</v>
          </cell>
        </row>
        <row r="309">
          <cell r="C309">
            <v>7.333333333333333</v>
          </cell>
          <cell r="D309">
            <v>2</v>
          </cell>
          <cell r="O309">
            <v>0</v>
          </cell>
          <cell r="P309">
            <v>0</v>
          </cell>
          <cell r="S309">
            <v>0</v>
          </cell>
          <cell r="T309">
            <v>0</v>
          </cell>
          <cell r="AH309">
            <v>43</v>
          </cell>
          <cell r="AJ309">
            <v>37.666666666666664</v>
          </cell>
        </row>
        <row r="310">
          <cell r="C310">
            <v>0</v>
          </cell>
          <cell r="D310">
            <v>0</v>
          </cell>
          <cell r="O310">
            <v>0</v>
          </cell>
          <cell r="P310">
            <v>0</v>
          </cell>
          <cell r="S310">
            <v>0</v>
          </cell>
          <cell r="T310">
            <v>0</v>
          </cell>
          <cell r="AH310">
            <v>0</v>
          </cell>
        </row>
        <row r="311">
          <cell r="C311">
            <v>206.33333333333329</v>
          </cell>
          <cell r="D311">
            <v>44</v>
          </cell>
          <cell r="E311">
            <v>43</v>
          </cell>
          <cell r="O311">
            <v>37.833333333333343</v>
          </cell>
          <cell r="P311">
            <v>12</v>
          </cell>
          <cell r="S311">
            <v>26.000000000000004</v>
          </cell>
          <cell r="T311">
            <v>9</v>
          </cell>
          <cell r="AH311">
            <v>1965.0000000000002</v>
          </cell>
          <cell r="AJ311">
            <v>373.16666666666663</v>
          </cell>
          <cell r="AK311">
            <v>373.16666666666663</v>
          </cell>
        </row>
        <row r="312">
          <cell r="C312">
            <v>0</v>
          </cell>
          <cell r="D312">
            <v>0</v>
          </cell>
          <cell r="O312">
            <v>0</v>
          </cell>
          <cell r="P312">
            <v>0</v>
          </cell>
          <cell r="S312">
            <v>0</v>
          </cell>
          <cell r="T312">
            <v>0</v>
          </cell>
          <cell r="AH312">
            <v>1350</v>
          </cell>
          <cell r="AJ312">
            <v>0</v>
          </cell>
        </row>
        <row r="313">
          <cell r="C313">
            <v>0</v>
          </cell>
          <cell r="D313">
            <v>0</v>
          </cell>
          <cell r="O313">
            <v>0</v>
          </cell>
          <cell r="P313">
            <v>0</v>
          </cell>
          <cell r="S313">
            <v>0</v>
          </cell>
          <cell r="T313">
            <v>0</v>
          </cell>
          <cell r="AH313">
            <v>95</v>
          </cell>
          <cell r="AJ313">
            <v>95</v>
          </cell>
        </row>
        <row r="314">
          <cell r="C314">
            <v>0</v>
          </cell>
          <cell r="D314">
            <v>0</v>
          </cell>
          <cell r="O314">
            <v>0</v>
          </cell>
          <cell r="P314">
            <v>0</v>
          </cell>
          <cell r="S314">
            <v>0</v>
          </cell>
          <cell r="T314">
            <v>0</v>
          </cell>
          <cell r="AH314">
            <v>0</v>
          </cell>
          <cell r="AJ314">
            <v>0</v>
          </cell>
        </row>
        <row r="315">
          <cell r="C315">
            <v>0</v>
          </cell>
          <cell r="D315">
            <v>0</v>
          </cell>
          <cell r="O315">
            <v>0</v>
          </cell>
          <cell r="P315">
            <v>0</v>
          </cell>
          <cell r="S315">
            <v>0</v>
          </cell>
          <cell r="T315">
            <v>0</v>
          </cell>
          <cell r="AH315">
            <v>12.333333333333334</v>
          </cell>
          <cell r="AJ315">
            <v>12.333333333333334</v>
          </cell>
        </row>
        <row r="316">
          <cell r="C316">
            <v>0</v>
          </cell>
          <cell r="D316">
            <v>0</v>
          </cell>
          <cell r="O316">
            <v>0</v>
          </cell>
          <cell r="P316">
            <v>0</v>
          </cell>
          <cell r="S316">
            <v>0</v>
          </cell>
          <cell r="T316">
            <v>0</v>
          </cell>
          <cell r="AH316">
            <v>0</v>
          </cell>
          <cell r="AJ316">
            <v>0</v>
          </cell>
        </row>
        <row r="317">
          <cell r="C317">
            <v>1.6666666666666667</v>
          </cell>
          <cell r="D317">
            <v>0</v>
          </cell>
          <cell r="O317">
            <v>3</v>
          </cell>
          <cell r="P317">
            <v>1</v>
          </cell>
          <cell r="S317">
            <v>3</v>
          </cell>
          <cell r="T317">
            <v>1</v>
          </cell>
          <cell r="AH317">
            <v>57.666666666666664</v>
          </cell>
          <cell r="AJ317">
            <v>47</v>
          </cell>
        </row>
        <row r="318">
          <cell r="C318">
            <v>0</v>
          </cell>
          <cell r="D318">
            <v>0</v>
          </cell>
          <cell r="O318">
            <v>0</v>
          </cell>
          <cell r="P318">
            <v>0</v>
          </cell>
          <cell r="S318">
            <v>0</v>
          </cell>
          <cell r="T318">
            <v>0</v>
          </cell>
          <cell r="AH318">
            <v>4</v>
          </cell>
          <cell r="AJ318">
            <v>0</v>
          </cell>
        </row>
        <row r="319">
          <cell r="C319">
            <v>0</v>
          </cell>
          <cell r="D319">
            <v>0</v>
          </cell>
          <cell r="O319">
            <v>0</v>
          </cell>
          <cell r="P319">
            <v>0</v>
          </cell>
          <cell r="S319">
            <v>0</v>
          </cell>
          <cell r="T319">
            <v>0</v>
          </cell>
          <cell r="AH319">
            <v>0</v>
          </cell>
          <cell r="AJ319">
            <v>0</v>
          </cell>
        </row>
        <row r="320">
          <cell r="C320">
            <v>0</v>
          </cell>
          <cell r="D320">
            <v>0</v>
          </cell>
          <cell r="O320">
            <v>4.5</v>
          </cell>
          <cell r="P320">
            <v>1</v>
          </cell>
          <cell r="S320">
            <v>1.3333333333333333</v>
          </cell>
          <cell r="T320">
            <v>0</v>
          </cell>
          <cell r="AH320">
            <v>28.5</v>
          </cell>
          <cell r="AJ320">
            <v>23.5</v>
          </cell>
        </row>
        <row r="321">
          <cell r="C321">
            <v>0</v>
          </cell>
          <cell r="D321">
            <v>0</v>
          </cell>
          <cell r="O321">
            <v>0</v>
          </cell>
          <cell r="P321">
            <v>0</v>
          </cell>
          <cell r="S321">
            <v>1.6666666666666667</v>
          </cell>
          <cell r="T321">
            <v>1</v>
          </cell>
          <cell r="AH321">
            <v>69</v>
          </cell>
          <cell r="AJ321">
            <v>52.333333333333336</v>
          </cell>
        </row>
        <row r="322">
          <cell r="C322">
            <v>177</v>
          </cell>
          <cell r="D322">
            <v>38</v>
          </cell>
          <cell r="O322">
            <v>0</v>
          </cell>
          <cell r="P322">
            <v>0</v>
          </cell>
          <cell r="S322">
            <v>0</v>
          </cell>
          <cell r="T322">
            <v>0</v>
          </cell>
          <cell r="AH322">
            <v>177</v>
          </cell>
          <cell r="AJ322">
            <v>38</v>
          </cell>
        </row>
        <row r="323">
          <cell r="C323">
            <v>0</v>
          </cell>
          <cell r="D323">
            <v>0</v>
          </cell>
          <cell r="O323">
            <v>10</v>
          </cell>
          <cell r="P323">
            <v>3</v>
          </cell>
          <cell r="S323">
            <v>7.666666666666667</v>
          </cell>
          <cell r="T323">
            <v>3</v>
          </cell>
          <cell r="AH323">
            <v>17.666666666666668</v>
          </cell>
          <cell r="AJ323">
            <v>6</v>
          </cell>
        </row>
        <row r="324">
          <cell r="C324">
            <v>0.66666666666666663</v>
          </cell>
          <cell r="D324">
            <v>0</v>
          </cell>
          <cell r="O324">
            <v>1.3333333333333333</v>
          </cell>
          <cell r="P324">
            <v>0</v>
          </cell>
          <cell r="S324">
            <v>1</v>
          </cell>
          <cell r="T324">
            <v>0</v>
          </cell>
          <cell r="AH324">
            <v>6</v>
          </cell>
          <cell r="AJ324">
            <v>2</v>
          </cell>
        </row>
        <row r="325">
          <cell r="C325">
            <v>2.6666666666666665</v>
          </cell>
          <cell r="D325">
            <v>1</v>
          </cell>
          <cell r="O325">
            <v>1</v>
          </cell>
          <cell r="P325">
            <v>0</v>
          </cell>
          <cell r="S325">
            <v>0.66666666666666663</v>
          </cell>
          <cell r="T325">
            <v>0</v>
          </cell>
          <cell r="AH325">
            <v>9.3333333333333339</v>
          </cell>
          <cell r="AJ325">
            <v>3.3333333333333335</v>
          </cell>
        </row>
        <row r="326">
          <cell r="C326">
            <v>0</v>
          </cell>
          <cell r="D326">
            <v>0</v>
          </cell>
          <cell r="O326">
            <v>6</v>
          </cell>
          <cell r="P326">
            <v>2</v>
          </cell>
          <cell r="S326">
            <v>5</v>
          </cell>
          <cell r="T326">
            <v>2</v>
          </cell>
          <cell r="AH326">
            <v>13.333333333333334</v>
          </cell>
          <cell r="AJ326">
            <v>6.3333333333333339</v>
          </cell>
        </row>
        <row r="327">
          <cell r="C327">
            <v>0</v>
          </cell>
          <cell r="D327">
            <v>0</v>
          </cell>
          <cell r="O327">
            <v>0</v>
          </cell>
          <cell r="P327">
            <v>0</v>
          </cell>
          <cell r="S327">
            <v>0</v>
          </cell>
          <cell r="T327">
            <v>0</v>
          </cell>
          <cell r="AH327">
            <v>0</v>
          </cell>
          <cell r="AJ327">
            <v>0</v>
          </cell>
        </row>
        <row r="328">
          <cell r="C328">
            <v>0</v>
          </cell>
          <cell r="D328">
            <v>0</v>
          </cell>
          <cell r="O328">
            <v>0</v>
          </cell>
          <cell r="P328">
            <v>0</v>
          </cell>
          <cell r="S328">
            <v>0</v>
          </cell>
          <cell r="T328">
            <v>0</v>
          </cell>
          <cell r="AH328">
            <v>0</v>
          </cell>
          <cell r="AJ328">
            <v>0</v>
          </cell>
        </row>
        <row r="329">
          <cell r="C329">
            <v>9.6666666666666661</v>
          </cell>
          <cell r="D329">
            <v>2</v>
          </cell>
          <cell r="O329">
            <v>0</v>
          </cell>
          <cell r="P329">
            <v>0</v>
          </cell>
          <cell r="S329">
            <v>0</v>
          </cell>
          <cell r="T329">
            <v>0</v>
          </cell>
          <cell r="AH329">
            <v>12</v>
          </cell>
          <cell r="AJ329">
            <v>4</v>
          </cell>
        </row>
        <row r="330">
          <cell r="C330">
            <v>0</v>
          </cell>
          <cell r="D330">
            <v>0</v>
          </cell>
          <cell r="O330">
            <v>0</v>
          </cell>
          <cell r="P330">
            <v>0</v>
          </cell>
          <cell r="S330">
            <v>0</v>
          </cell>
          <cell r="T330">
            <v>0</v>
          </cell>
          <cell r="AH330">
            <v>0</v>
          </cell>
          <cell r="AJ330">
            <v>0</v>
          </cell>
        </row>
        <row r="331">
          <cell r="C331">
            <v>2.3333333333333335</v>
          </cell>
          <cell r="D331">
            <v>0</v>
          </cell>
          <cell r="O331">
            <v>0.66666666666666663</v>
          </cell>
          <cell r="P331">
            <v>0</v>
          </cell>
          <cell r="S331">
            <v>0.66666666666666663</v>
          </cell>
          <cell r="T331">
            <v>0</v>
          </cell>
          <cell r="AH331">
            <v>4.333333333333333</v>
          </cell>
          <cell r="AJ331">
            <v>0.66666666666666663</v>
          </cell>
        </row>
        <row r="332">
          <cell r="C332">
            <v>1.6666666666666667</v>
          </cell>
          <cell r="D332">
            <v>0</v>
          </cell>
          <cell r="O332">
            <v>0.66666666666666663</v>
          </cell>
          <cell r="P332">
            <v>0</v>
          </cell>
          <cell r="S332">
            <v>0.66666666666666663</v>
          </cell>
          <cell r="T332">
            <v>0</v>
          </cell>
          <cell r="AH332">
            <v>3.6666666666666665</v>
          </cell>
          <cell r="AJ332">
            <v>0.66666666666666663</v>
          </cell>
        </row>
        <row r="333">
          <cell r="C333">
            <v>6.666666666666667</v>
          </cell>
          <cell r="D333">
            <v>1</v>
          </cell>
          <cell r="O333">
            <v>3</v>
          </cell>
          <cell r="P333">
            <v>1</v>
          </cell>
          <cell r="S333">
            <v>2</v>
          </cell>
          <cell r="T333">
            <v>1</v>
          </cell>
          <cell r="AH333">
            <v>33</v>
          </cell>
          <cell r="AJ333">
            <v>17.666666666666668</v>
          </cell>
        </row>
        <row r="334">
          <cell r="C334">
            <v>0</v>
          </cell>
          <cell r="D334">
            <v>0</v>
          </cell>
          <cell r="O334">
            <v>0</v>
          </cell>
          <cell r="P334">
            <v>0</v>
          </cell>
          <cell r="S334">
            <v>0</v>
          </cell>
          <cell r="T334">
            <v>0</v>
          </cell>
          <cell r="AH334">
            <v>0</v>
          </cell>
          <cell r="AJ334">
            <v>0</v>
          </cell>
        </row>
        <row r="335">
          <cell r="C335">
            <v>0</v>
          </cell>
          <cell r="D335">
            <v>0</v>
          </cell>
          <cell r="O335">
            <v>0</v>
          </cell>
          <cell r="P335">
            <v>0</v>
          </cell>
          <cell r="S335">
            <v>0</v>
          </cell>
          <cell r="T335">
            <v>0</v>
          </cell>
          <cell r="AH335">
            <v>0</v>
          </cell>
          <cell r="AJ335">
            <v>53</v>
          </cell>
        </row>
        <row r="336">
          <cell r="C336">
            <v>1</v>
          </cell>
          <cell r="D336">
            <v>0</v>
          </cell>
          <cell r="O336">
            <v>0</v>
          </cell>
          <cell r="P336">
            <v>0</v>
          </cell>
          <cell r="S336">
            <v>0</v>
          </cell>
          <cell r="T336">
            <v>0</v>
          </cell>
          <cell r="AH336">
            <v>1</v>
          </cell>
          <cell r="AJ336">
            <v>1</v>
          </cell>
        </row>
        <row r="337">
          <cell r="C337">
            <v>0</v>
          </cell>
          <cell r="D337">
            <v>0</v>
          </cell>
          <cell r="O337">
            <v>0</v>
          </cell>
          <cell r="P337">
            <v>0</v>
          </cell>
          <cell r="S337">
            <v>0</v>
          </cell>
          <cell r="T337">
            <v>0</v>
          </cell>
          <cell r="AH337">
            <v>0</v>
          </cell>
          <cell r="AJ337">
            <v>0</v>
          </cell>
        </row>
        <row r="338">
          <cell r="C338">
            <v>0</v>
          </cell>
          <cell r="D338">
            <v>0</v>
          </cell>
          <cell r="O338">
            <v>0</v>
          </cell>
          <cell r="P338">
            <v>0</v>
          </cell>
          <cell r="S338">
            <v>0</v>
          </cell>
          <cell r="T338">
            <v>0</v>
          </cell>
          <cell r="AH338">
            <v>0</v>
          </cell>
          <cell r="AJ338">
            <v>0</v>
          </cell>
        </row>
        <row r="339">
          <cell r="C339">
            <v>2.6666666666666665</v>
          </cell>
          <cell r="D339">
            <v>1</v>
          </cell>
          <cell r="O339">
            <v>4</v>
          </cell>
          <cell r="P339">
            <v>1</v>
          </cell>
          <cell r="S339">
            <v>2</v>
          </cell>
          <cell r="T339">
            <v>1</v>
          </cell>
          <cell r="AH339">
            <v>15.666666666666666</v>
          </cell>
          <cell r="AJ339">
            <v>7</v>
          </cell>
        </row>
        <row r="340">
          <cell r="C340">
            <v>0</v>
          </cell>
          <cell r="D340">
            <v>0</v>
          </cell>
          <cell r="O340">
            <v>0</v>
          </cell>
          <cell r="P340">
            <v>0</v>
          </cell>
          <cell r="S340">
            <v>0</v>
          </cell>
          <cell r="T340">
            <v>0</v>
          </cell>
          <cell r="AH340">
            <v>0</v>
          </cell>
          <cell r="AJ340">
            <v>0</v>
          </cell>
        </row>
        <row r="341">
          <cell r="C341">
            <v>0</v>
          </cell>
          <cell r="D341">
            <v>0</v>
          </cell>
          <cell r="O341">
            <v>3.3333333333333335</v>
          </cell>
          <cell r="P341">
            <v>1</v>
          </cell>
          <cell r="S341">
            <v>0</v>
          </cell>
          <cell r="T341">
            <v>0</v>
          </cell>
          <cell r="AH341">
            <v>3.3333333333333335</v>
          </cell>
          <cell r="AJ341">
            <v>1</v>
          </cell>
        </row>
        <row r="342">
          <cell r="C342">
            <v>0.33333333333333331</v>
          </cell>
          <cell r="D342">
            <v>0</v>
          </cell>
          <cell r="O342">
            <v>0.33333333333333331</v>
          </cell>
          <cell r="P342">
            <v>0</v>
          </cell>
          <cell r="S342">
            <v>0.33333333333333331</v>
          </cell>
          <cell r="T342">
            <v>0</v>
          </cell>
          <cell r="AH342">
            <v>1.9999999999999998</v>
          </cell>
          <cell r="AJ342">
            <v>0.33333333333333331</v>
          </cell>
        </row>
        <row r="343">
          <cell r="C343">
            <v>0</v>
          </cell>
          <cell r="D343">
            <v>0</v>
          </cell>
          <cell r="O343">
            <v>0</v>
          </cell>
          <cell r="P343">
            <v>0</v>
          </cell>
          <cell r="S343">
            <v>0</v>
          </cell>
          <cell r="T343">
            <v>0</v>
          </cell>
          <cell r="AH343">
            <v>0</v>
          </cell>
          <cell r="AJ343">
            <v>0</v>
          </cell>
        </row>
        <row r="344">
          <cell r="C344">
            <v>0</v>
          </cell>
          <cell r="D344">
            <v>0</v>
          </cell>
          <cell r="O344">
            <v>0</v>
          </cell>
          <cell r="P344">
            <v>0</v>
          </cell>
          <cell r="S344">
            <v>0</v>
          </cell>
          <cell r="T344">
            <v>0</v>
          </cell>
          <cell r="AH344">
            <v>0</v>
          </cell>
          <cell r="AJ344">
            <v>0</v>
          </cell>
        </row>
        <row r="345">
          <cell r="C345">
            <v>0</v>
          </cell>
          <cell r="D345">
            <v>0</v>
          </cell>
          <cell r="O345">
            <v>0</v>
          </cell>
          <cell r="P345">
            <v>0</v>
          </cell>
          <cell r="S345">
            <v>0</v>
          </cell>
          <cell r="T345">
            <v>0</v>
          </cell>
          <cell r="AH345">
            <v>0</v>
          </cell>
          <cell r="AJ345">
            <v>0</v>
          </cell>
        </row>
        <row r="346">
          <cell r="C346">
            <v>0</v>
          </cell>
          <cell r="D346">
            <v>0</v>
          </cell>
          <cell r="O346">
            <v>0</v>
          </cell>
          <cell r="P346">
            <v>0</v>
          </cell>
          <cell r="S346">
            <v>0</v>
          </cell>
          <cell r="T346">
            <v>0</v>
          </cell>
          <cell r="AH346">
            <v>0</v>
          </cell>
          <cell r="AJ346">
            <v>0</v>
          </cell>
        </row>
        <row r="347">
          <cell r="C347">
            <v>0</v>
          </cell>
          <cell r="D347">
            <v>0</v>
          </cell>
          <cell r="O347">
            <v>0</v>
          </cell>
          <cell r="P347">
            <v>0</v>
          </cell>
          <cell r="S347">
            <v>0</v>
          </cell>
          <cell r="T347">
            <v>0</v>
          </cell>
          <cell r="AH347">
            <v>0</v>
          </cell>
          <cell r="AJ347">
            <v>0</v>
          </cell>
        </row>
        <row r="348">
          <cell r="C348">
            <v>0</v>
          </cell>
          <cell r="D348">
            <v>0</v>
          </cell>
          <cell r="O348">
            <v>0</v>
          </cell>
          <cell r="P348">
            <v>0</v>
          </cell>
          <cell r="S348">
            <v>0</v>
          </cell>
          <cell r="T348">
            <v>0</v>
          </cell>
          <cell r="AH348">
            <v>0</v>
          </cell>
          <cell r="AJ348">
            <v>0</v>
          </cell>
        </row>
        <row r="349">
          <cell r="D349">
            <v>0</v>
          </cell>
          <cell r="O349">
            <v>0</v>
          </cell>
          <cell r="P349">
            <v>0</v>
          </cell>
          <cell r="S349">
            <v>0</v>
          </cell>
          <cell r="T349">
            <v>0</v>
          </cell>
          <cell r="AH349">
            <v>0</v>
          </cell>
          <cell r="AJ349">
            <v>2</v>
          </cell>
        </row>
        <row r="350">
          <cell r="O350">
            <v>0</v>
          </cell>
          <cell r="P350">
            <v>0</v>
          </cell>
          <cell r="S350">
            <v>0</v>
          </cell>
          <cell r="T350">
            <v>0</v>
          </cell>
          <cell r="AH350">
            <v>0</v>
          </cell>
          <cell r="AJ350">
            <v>0</v>
          </cell>
        </row>
      </sheetData>
      <sheetData sheetId="35" refreshError="1">
        <row r="16">
          <cell r="AP16" t="str">
            <v>ЗАТВЕРДЖУЮ</v>
          </cell>
        </row>
        <row r="17">
          <cell r="C17" t="str">
            <v>І.В.ПЛАЧКОВ</v>
          </cell>
          <cell r="AP17" t="str">
            <v>ГОЛОВА ПРАЛІННЯ АК КЕ</v>
          </cell>
        </row>
        <row r="22">
          <cell r="AV22" t="str">
            <v>І.В.ПЛАЧКОВ</v>
          </cell>
        </row>
        <row r="30">
          <cell r="C30" t="str">
            <v>ВИКОН.ДИР.ПЛАН</v>
          </cell>
          <cell r="D30" t="str">
            <v>Е/Е</v>
          </cell>
          <cell r="E30" t="str">
            <v xml:space="preserve"> Т/Е</v>
          </cell>
          <cell r="N30" t="str">
            <v xml:space="preserve">ККМ ПЛАН </v>
          </cell>
          <cell r="O30" t="str">
            <v>ЗВІТ</v>
          </cell>
          <cell r="P30" t="str">
            <v>ВІДХ.</v>
          </cell>
          <cell r="Q30" t="str">
            <v>КТМ ПЛАН</v>
          </cell>
          <cell r="R30" t="str">
            <v>ЗВІТ</v>
          </cell>
          <cell r="S30" t="str">
            <v>ВІДХ.</v>
          </cell>
          <cell r="T30" t="str">
            <v>ТЕЦ-5   ПЛАН</v>
          </cell>
          <cell r="U30" t="str">
            <v>Е/Е</v>
          </cell>
          <cell r="V30" t="str">
            <v xml:space="preserve"> Т/Е</v>
          </cell>
          <cell r="W30" t="str">
            <v>ЗВІТ</v>
          </cell>
          <cell r="X30" t="str">
            <v>ВІДХ.</v>
          </cell>
          <cell r="Y30" t="str">
            <v>ТЕЦ-6  ПЛАН</v>
          </cell>
          <cell r="Z30" t="str">
            <v>Е/Е</v>
          </cell>
          <cell r="AA30" t="str">
            <v xml:space="preserve"> Т/Е</v>
          </cell>
          <cell r="AB30" t="str">
            <v>ЗВІТ</v>
          </cell>
          <cell r="AC30" t="str">
            <v>ВІДХ.</v>
          </cell>
          <cell r="AD30" t="str">
            <v>ТРМ ВСЬОГО ПЛАН</v>
          </cell>
          <cell r="AE30" t="str">
            <v>ТРМ АК ПЛАН</v>
          </cell>
          <cell r="AF30" t="str">
            <v>ТРМ СТОР  ПЛАН</v>
          </cell>
          <cell r="AG30" t="str">
            <v>ТРМ ВСЬОГО ЗВІТ</v>
          </cell>
          <cell r="AH30" t="str">
            <v>ТРМ АК ЗВІТ</v>
          </cell>
          <cell r="AI30" t="str">
            <v>ТРМ СТОР  ЗВІТ</v>
          </cell>
          <cell r="AJ30" t="str">
            <v>відх всього</v>
          </cell>
          <cell r="AK30" t="str">
            <v>Е/Е</v>
          </cell>
          <cell r="AL30" t="str">
            <v xml:space="preserve"> Т/Е</v>
          </cell>
          <cell r="AN30" t="str">
            <v>ДОП.ВИР. ПЛАН</v>
          </cell>
          <cell r="AO30" t="str">
            <v>ЗВІТ</v>
          </cell>
          <cell r="AP30" t="str">
            <v>АК КЕ  ПЛАН</v>
          </cell>
          <cell r="AQ30" t="str">
            <v xml:space="preserve"> Е/Е</v>
          </cell>
          <cell r="AR30" t="str">
            <v xml:space="preserve"> Т/Е</v>
          </cell>
          <cell r="AS30" t="str">
            <v>ЗВІТ</v>
          </cell>
          <cell r="AT30" t="str">
            <v>відх</v>
          </cell>
          <cell r="AU30" t="str">
            <v>СТАНЦІї ЕЛЕКТРО</v>
          </cell>
          <cell r="AV30" t="str">
            <v>СТАНЦІІ ТЕПЛОВІ</v>
          </cell>
          <cell r="AW30" t="str">
            <v>МЕРЕЖІ ЕЛЕКТРО</v>
          </cell>
          <cell r="AX30" t="str">
            <v>МЕРЕЖІ ТЕПЛОВІ</v>
          </cell>
        </row>
        <row r="31">
          <cell r="U31">
            <v>330</v>
          </cell>
          <cell r="Z31">
            <v>298</v>
          </cell>
          <cell r="AQ31">
            <v>628</v>
          </cell>
        </row>
        <row r="32">
          <cell r="U32">
            <v>291.85000000000002</v>
          </cell>
          <cell r="Z32">
            <v>268.14999999999998</v>
          </cell>
          <cell r="AQ32">
            <v>560</v>
          </cell>
        </row>
        <row r="33">
          <cell r="AQ33">
            <v>0</v>
          </cell>
        </row>
        <row r="34">
          <cell r="AQ34">
            <v>0</v>
          </cell>
        </row>
        <row r="35">
          <cell r="AQ35">
            <v>32</v>
          </cell>
        </row>
        <row r="36">
          <cell r="AQ36">
            <v>0</v>
          </cell>
        </row>
        <row r="37">
          <cell r="AQ37">
            <v>500</v>
          </cell>
        </row>
        <row r="38">
          <cell r="N38">
            <v>0</v>
          </cell>
          <cell r="AQ38">
            <v>468</v>
          </cell>
        </row>
        <row r="39">
          <cell r="C39">
            <v>20859.162484848486</v>
          </cell>
          <cell r="N39">
            <v>14796.902727272727</v>
          </cell>
          <cell r="O39">
            <v>51</v>
          </cell>
          <cell r="P39">
            <v>-14745.902727272727</v>
          </cell>
          <cell r="Q39">
            <v>44395.738575757583</v>
          </cell>
          <cell r="R39">
            <v>1921</v>
          </cell>
          <cell r="S39">
            <v>-42474.738575757583</v>
          </cell>
          <cell r="T39">
            <v>16978.723636363633</v>
          </cell>
          <cell r="W39">
            <v>504</v>
          </cell>
          <cell r="X39">
            <v>-16474.723636363633</v>
          </cell>
          <cell r="Y39">
            <v>10027.740606060592</v>
          </cell>
          <cell r="Z39">
            <v>4556</v>
          </cell>
          <cell r="AA39">
            <v>4527.307272727272</v>
          </cell>
          <cell r="AB39">
            <v>354</v>
          </cell>
          <cell r="AC39">
            <v>-9673.7406060605917</v>
          </cell>
          <cell r="AD39">
            <v>24120.28842424243</v>
          </cell>
          <cell r="AE39">
            <v>19507.011090909091</v>
          </cell>
          <cell r="AG39">
            <v>693</v>
          </cell>
          <cell r="AH39">
            <v>693</v>
          </cell>
          <cell r="AI39">
            <v>0</v>
          </cell>
          <cell r="AJ39">
            <v>-23427.28842424243</v>
          </cell>
          <cell r="AN39">
            <v>8475.2999999999993</v>
          </cell>
        </row>
        <row r="40">
          <cell r="AF40">
            <v>4613.2773333333389</v>
          </cell>
          <cell r="AI40">
            <v>0</v>
          </cell>
        </row>
        <row r="41">
          <cell r="C41">
            <v>2856.2818181818179</v>
          </cell>
          <cell r="D41">
            <v>1031</v>
          </cell>
          <cell r="E41">
            <v>1825.2818181818182</v>
          </cell>
          <cell r="N41">
            <v>4905.7127272727275</v>
          </cell>
          <cell r="Q41">
            <v>10981.60090909091</v>
          </cell>
          <cell r="T41">
            <v>4306.8772727272726</v>
          </cell>
          <cell r="U41">
            <v>2180</v>
          </cell>
          <cell r="V41">
            <v>2126.8772727272726</v>
          </cell>
          <cell r="Y41">
            <v>3481.4672727272728</v>
          </cell>
          <cell r="Z41">
            <v>1690</v>
          </cell>
          <cell r="AA41">
            <v>1791.4672727272728</v>
          </cell>
          <cell r="AE41">
            <v>8947.636363636364</v>
          </cell>
          <cell r="AG41">
            <v>535</v>
          </cell>
          <cell r="AH41">
            <v>535</v>
          </cell>
          <cell r="AN41">
            <v>545</v>
          </cell>
          <cell r="AR41">
            <v>3918.3445454545454</v>
          </cell>
        </row>
        <row r="42">
          <cell r="Q42">
            <v>970</v>
          </cell>
          <cell r="V42">
            <v>750</v>
          </cell>
          <cell r="AA42">
            <v>590</v>
          </cell>
          <cell r="AR42">
            <v>2095</v>
          </cell>
        </row>
        <row r="46">
          <cell r="C46">
            <v>3221.1759999999999</v>
          </cell>
          <cell r="D46">
            <v>1164</v>
          </cell>
          <cell r="E46">
            <v>2057.1759999999999</v>
          </cell>
          <cell r="N46">
            <v>2438.1680000000001</v>
          </cell>
          <cell r="P46">
            <v>-2438.1680000000001</v>
          </cell>
          <cell r="Q46">
            <v>4421.0159999999996</v>
          </cell>
          <cell r="S46">
            <v>-4421.0159999999996</v>
          </cell>
          <cell r="T46">
            <v>1050.8879999999999</v>
          </cell>
          <cell r="U46">
            <v>543</v>
          </cell>
          <cell r="V46">
            <v>507.88799999999992</v>
          </cell>
          <cell r="X46">
            <v>-1050.8879999999999</v>
          </cell>
          <cell r="Y46">
            <v>1577.3940000000002</v>
          </cell>
          <cell r="Z46">
            <v>869</v>
          </cell>
          <cell r="AA46">
            <v>708.39400000000012</v>
          </cell>
          <cell r="AC46">
            <v>-1577.3940000000002</v>
          </cell>
          <cell r="AD46">
            <v>2439.5913333333333</v>
          </cell>
          <cell r="AE46">
            <v>1718.93</v>
          </cell>
          <cell r="AF46">
            <v>720.66133333333323</v>
          </cell>
          <cell r="AJ46">
            <v>-2439.5913333333333</v>
          </cell>
          <cell r="AN46">
            <v>0</v>
          </cell>
          <cell r="AP46">
            <v>14758.572</v>
          </cell>
          <cell r="AQ46">
            <v>5120.1679999999997</v>
          </cell>
          <cell r="AR46">
            <v>9638.4040000000005</v>
          </cell>
          <cell r="AS46">
            <v>0</v>
          </cell>
          <cell r="AT46">
            <v>-14758.572</v>
          </cell>
          <cell r="AU46">
            <v>1412</v>
          </cell>
          <cell r="AV46">
            <v>2719</v>
          </cell>
          <cell r="AW46">
            <v>3708.1679999999997</v>
          </cell>
          <cell r="AX46">
            <v>6919.4040000000005</v>
          </cell>
        </row>
        <row r="47">
          <cell r="C47">
            <v>617</v>
          </cell>
          <cell r="E47">
            <v>617</v>
          </cell>
          <cell r="N47">
            <v>624</v>
          </cell>
          <cell r="Q47">
            <v>3327.0186666666668</v>
          </cell>
          <cell r="T47">
            <v>435.25866666666667</v>
          </cell>
          <cell r="U47">
            <v>240</v>
          </cell>
          <cell r="V47">
            <v>195.25866666666667</v>
          </cell>
          <cell r="Y47">
            <v>326.22533333333331</v>
          </cell>
          <cell r="Z47">
            <v>178</v>
          </cell>
          <cell r="AA47">
            <v>148.22533333333334</v>
          </cell>
          <cell r="AC47">
            <v>-326.22533333333331</v>
          </cell>
          <cell r="AD47">
            <v>1997.1707200000001</v>
          </cell>
          <cell r="AE47">
            <v>1860.8825001426665</v>
          </cell>
          <cell r="AF47">
            <v>64</v>
          </cell>
          <cell r="AP47">
            <v>7190.3851668093339</v>
          </cell>
        </row>
        <row r="48">
          <cell r="C48">
            <v>0</v>
          </cell>
          <cell r="E48">
            <v>0</v>
          </cell>
          <cell r="N48">
            <v>1</v>
          </cell>
          <cell r="Q48">
            <v>0</v>
          </cell>
          <cell r="T48">
            <v>114.19266666666665</v>
          </cell>
          <cell r="U48">
            <v>48</v>
          </cell>
          <cell r="V48">
            <v>66.192666666666653</v>
          </cell>
          <cell r="Y48">
            <v>253.52799999999999</v>
          </cell>
          <cell r="Z48">
            <v>102</v>
          </cell>
          <cell r="AA48">
            <v>151.52799999999999</v>
          </cell>
          <cell r="AC48">
            <v>-253.52799999999999</v>
          </cell>
          <cell r="AD48">
            <v>0</v>
          </cell>
          <cell r="AE48">
            <v>0</v>
          </cell>
          <cell r="AF48">
            <v>0</v>
          </cell>
          <cell r="AP48">
            <v>368.72066666666666</v>
          </cell>
        </row>
        <row r="49">
          <cell r="C49">
            <v>1639</v>
          </cell>
          <cell r="E49">
            <v>1639</v>
          </cell>
          <cell r="N49">
            <v>60</v>
          </cell>
          <cell r="Q49">
            <v>280.33333333333337</v>
          </cell>
          <cell r="T49">
            <v>212.62666666666667</v>
          </cell>
          <cell r="U49">
            <v>129</v>
          </cell>
          <cell r="V49">
            <v>83.626666666666665</v>
          </cell>
          <cell r="Y49">
            <v>206.78399999999999</v>
          </cell>
          <cell r="Z49">
            <v>112</v>
          </cell>
          <cell r="AA49">
            <v>94.784000000000006</v>
          </cell>
          <cell r="AC49">
            <v>-206.78399999999999</v>
          </cell>
          <cell r="AD49">
            <v>106.34026666666668</v>
          </cell>
          <cell r="AE49">
            <v>77.197208235490706</v>
          </cell>
          <cell r="AF49">
            <v>26</v>
          </cell>
          <cell r="AP49">
            <v>2475.9412082354906</v>
          </cell>
        </row>
        <row r="50">
          <cell r="C50">
            <v>33.266666666666666</v>
          </cell>
          <cell r="D50">
            <v>11</v>
          </cell>
          <cell r="E50">
            <v>22.266666666666666</v>
          </cell>
          <cell r="N50">
            <v>229.124</v>
          </cell>
          <cell r="P50">
            <v>-229.124</v>
          </cell>
          <cell r="Q50">
            <v>2545.3013333333338</v>
          </cell>
          <cell r="S50">
            <v>-2545.3013333333338</v>
          </cell>
          <cell r="T50">
            <v>5025.0773333333327</v>
          </cell>
          <cell r="U50">
            <v>2439</v>
          </cell>
          <cell r="V50">
            <v>2586.0773333333327</v>
          </cell>
          <cell r="X50">
            <v>-5025.0773333333327</v>
          </cell>
          <cell r="Y50">
            <v>475.97400000000005</v>
          </cell>
          <cell r="Z50">
            <v>228</v>
          </cell>
          <cell r="AA50">
            <v>247.97399999999999</v>
          </cell>
          <cell r="AC50">
            <v>-475.97400000000005</v>
          </cell>
          <cell r="AD50">
            <v>985.95733333333328</v>
          </cell>
          <cell r="AE50">
            <v>739.72</v>
          </cell>
          <cell r="AF50">
            <v>246.23733333333331</v>
          </cell>
          <cell r="AJ50">
            <v>-985.95733333333328</v>
          </cell>
          <cell r="AN50">
            <v>0</v>
          </cell>
          <cell r="AP50">
            <v>9000.4633333333331</v>
          </cell>
          <cell r="AQ50">
            <v>2907.1239999999998</v>
          </cell>
          <cell r="AR50">
            <v>6093.3393333333333</v>
          </cell>
          <cell r="AS50">
            <v>0</v>
          </cell>
          <cell r="AT50">
            <v>-9000.4633333333331</v>
          </cell>
          <cell r="AU50">
            <v>2667</v>
          </cell>
          <cell r="AV50">
            <v>3699</v>
          </cell>
          <cell r="AW50">
            <v>240.1239999999998</v>
          </cell>
          <cell r="AX50">
            <v>2394.3393333333333</v>
          </cell>
        </row>
        <row r="51">
          <cell r="N51">
            <v>0</v>
          </cell>
          <cell r="P51">
            <v>0</v>
          </cell>
          <cell r="Q51">
            <v>101.8</v>
          </cell>
          <cell r="S51">
            <v>-101.8</v>
          </cell>
          <cell r="T51">
            <v>4197.6000000000004</v>
          </cell>
          <cell r="U51">
            <v>1990</v>
          </cell>
          <cell r="V51">
            <v>2207.6000000000004</v>
          </cell>
          <cell r="X51">
            <v>-4197.6000000000004</v>
          </cell>
          <cell r="Y51">
            <v>78.2</v>
          </cell>
          <cell r="Z51">
            <v>38</v>
          </cell>
          <cell r="AA51">
            <v>40.200000000000003</v>
          </cell>
          <cell r="AC51">
            <v>-78.2</v>
          </cell>
          <cell r="AD51">
            <v>1</v>
          </cell>
          <cell r="AE51">
            <v>0</v>
          </cell>
          <cell r="AF51">
            <v>1</v>
          </cell>
          <cell r="AJ51">
            <v>-1</v>
          </cell>
          <cell r="AP51">
            <v>4976.6000000000004</v>
          </cell>
          <cell r="AQ51">
            <v>2627</v>
          </cell>
          <cell r="AR51">
            <v>2349.6000000000004</v>
          </cell>
          <cell r="AS51">
            <v>0</v>
          </cell>
          <cell r="AT51">
            <v>-4976.6000000000004</v>
          </cell>
          <cell r="AU51">
            <v>2028</v>
          </cell>
          <cell r="AV51">
            <v>2282</v>
          </cell>
          <cell r="AW51">
            <v>599</v>
          </cell>
          <cell r="AX51">
            <v>67.600000000000364</v>
          </cell>
        </row>
        <row r="52">
          <cell r="N52">
            <v>0</v>
          </cell>
          <cell r="P52">
            <v>0</v>
          </cell>
          <cell r="Q52">
            <v>69133</v>
          </cell>
          <cell r="S52">
            <v>-69133</v>
          </cell>
          <cell r="T52">
            <v>149098</v>
          </cell>
          <cell r="U52">
            <v>89993.347560975613</v>
          </cell>
          <cell r="V52">
            <v>59104.652439024387</v>
          </cell>
          <cell r="X52">
            <v>-149098</v>
          </cell>
          <cell r="Y52">
            <v>124226</v>
          </cell>
          <cell r="Z52">
            <v>71487.750161952048</v>
          </cell>
          <cell r="AA52">
            <v>52738.249838047945</v>
          </cell>
          <cell r="AC52">
            <v>-124226</v>
          </cell>
          <cell r="AD52">
            <v>0</v>
          </cell>
          <cell r="AE52">
            <v>0</v>
          </cell>
          <cell r="AF52">
            <v>0</v>
          </cell>
          <cell r="AJ52">
            <v>0</v>
          </cell>
          <cell r="AN52">
            <v>0</v>
          </cell>
          <cell r="AP52">
            <v>342458</v>
          </cell>
          <cell r="AQ52">
            <v>161482.09772292766</v>
          </cell>
          <cell r="AR52">
            <v>180975.90227707234</v>
          </cell>
          <cell r="AS52">
            <v>0</v>
          </cell>
          <cell r="AT52">
            <v>-342458</v>
          </cell>
          <cell r="AU52">
            <v>161481.09772292766</v>
          </cell>
          <cell r="AV52">
            <v>180976</v>
          </cell>
          <cell r="AW52">
            <v>1</v>
          </cell>
          <cell r="AX52">
            <v>-9.7722927661379799E-2</v>
          </cell>
        </row>
        <row r="53">
          <cell r="N53">
            <v>0</v>
          </cell>
          <cell r="P53">
            <v>0</v>
          </cell>
          <cell r="Q53">
            <v>69133</v>
          </cell>
          <cell r="S53">
            <v>-69133</v>
          </cell>
          <cell r="T53">
            <v>149098</v>
          </cell>
          <cell r="U53">
            <v>89993.347560975613</v>
          </cell>
          <cell r="V53">
            <v>59104.652439024387</v>
          </cell>
          <cell r="X53">
            <v>-149098</v>
          </cell>
          <cell r="Y53">
            <v>124226</v>
          </cell>
          <cell r="Z53">
            <v>71487.750161952048</v>
          </cell>
          <cell r="AA53">
            <v>52738.249838047945</v>
          </cell>
          <cell r="AC53">
            <v>-124226</v>
          </cell>
          <cell r="AD53">
            <v>0</v>
          </cell>
          <cell r="AE53">
            <v>0</v>
          </cell>
          <cell r="AF53">
            <v>0</v>
          </cell>
          <cell r="AJ53">
            <v>0</v>
          </cell>
          <cell r="AP53">
            <v>342457</v>
          </cell>
          <cell r="AQ53">
            <v>161481.09772292766</v>
          </cell>
          <cell r="AR53">
            <v>180975.90227707234</v>
          </cell>
          <cell r="AS53">
            <v>0</v>
          </cell>
          <cell r="AT53">
            <v>-342457</v>
          </cell>
          <cell r="AU53">
            <v>161481.09772292766</v>
          </cell>
          <cell r="AV53">
            <v>180976</v>
          </cell>
          <cell r="AW53">
            <v>0</v>
          </cell>
          <cell r="AX53">
            <v>-9.7722927661379799E-2</v>
          </cell>
        </row>
        <row r="54">
          <cell r="N54">
            <v>0</v>
          </cell>
          <cell r="P54">
            <v>0</v>
          </cell>
          <cell r="Q54">
            <v>0</v>
          </cell>
          <cell r="S54">
            <v>0</v>
          </cell>
          <cell r="T54">
            <v>0</v>
          </cell>
          <cell r="U54">
            <v>0</v>
          </cell>
          <cell r="Y54">
            <v>0</v>
          </cell>
          <cell r="Z54">
            <v>0</v>
          </cell>
          <cell r="AA54">
            <v>0</v>
          </cell>
          <cell r="AD54">
            <v>0</v>
          </cell>
          <cell r="AE54">
            <v>0</v>
          </cell>
          <cell r="AF54">
            <v>0</v>
          </cell>
          <cell r="AS54">
            <v>0</v>
          </cell>
          <cell r="AT54">
            <v>0</v>
          </cell>
          <cell r="AV54">
            <v>0</v>
          </cell>
        </row>
        <row r="55">
          <cell r="C55">
            <v>38.4</v>
          </cell>
          <cell r="D55">
            <v>14</v>
          </cell>
          <cell r="E55">
            <v>24.4</v>
          </cell>
          <cell r="N55">
            <v>219.08600000000001</v>
          </cell>
          <cell r="P55">
            <v>-219.08600000000001</v>
          </cell>
          <cell r="Q55">
            <v>11113.690666666667</v>
          </cell>
          <cell r="S55">
            <v>-11113.690666666667</v>
          </cell>
          <cell r="T55">
            <v>0</v>
          </cell>
          <cell r="U55">
            <v>0</v>
          </cell>
          <cell r="V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C55">
            <v>0</v>
          </cell>
          <cell r="AD55">
            <v>4291.1900000000005</v>
          </cell>
          <cell r="AE55">
            <v>1816.672</v>
          </cell>
          <cell r="AF55">
            <v>2474.518</v>
          </cell>
          <cell r="AJ55">
            <v>-4291.1900000000005</v>
          </cell>
          <cell r="AN55">
            <v>0</v>
          </cell>
          <cell r="AP55">
            <v>13188.848666666669</v>
          </cell>
          <cell r="AQ55">
            <v>234.08600000000001</v>
          </cell>
          <cell r="AR55">
            <v>12954.762666666669</v>
          </cell>
          <cell r="AS55">
            <v>-1</v>
          </cell>
          <cell r="AT55">
            <v>-13189.848666666669</v>
          </cell>
          <cell r="AU55">
            <v>0</v>
          </cell>
          <cell r="AV55">
            <v>3779</v>
          </cell>
          <cell r="AW55">
            <v>234.08600000000001</v>
          </cell>
          <cell r="AX55">
            <v>9175.7626666666692</v>
          </cell>
        </row>
        <row r="56">
          <cell r="C56">
            <v>2080.2818181818179</v>
          </cell>
          <cell r="D56">
            <v>737</v>
          </cell>
          <cell r="E56">
            <v>1343.2818181818182</v>
          </cell>
          <cell r="N56">
            <v>3164.3793939393945</v>
          </cell>
          <cell r="P56">
            <v>-3164.3793939393945</v>
          </cell>
          <cell r="Q56">
            <v>5784.0554545454543</v>
          </cell>
          <cell r="S56">
            <v>-5784.0554545454543</v>
          </cell>
          <cell r="T56">
            <v>1859.6045454545456</v>
          </cell>
          <cell r="U56">
            <v>935</v>
          </cell>
          <cell r="V56">
            <v>924.60454545454559</v>
          </cell>
          <cell r="X56">
            <v>-1859.6045454545456</v>
          </cell>
          <cell r="Y56">
            <v>1648.4672727272728</v>
          </cell>
          <cell r="Z56">
            <v>799</v>
          </cell>
          <cell r="AA56">
            <v>849.46727272727276</v>
          </cell>
          <cell r="AC56">
            <v>-1648.4672727272728</v>
          </cell>
          <cell r="AD56">
            <v>6238.4354545454553</v>
          </cell>
          <cell r="AE56">
            <v>5686.545454545454</v>
          </cell>
          <cell r="AF56">
            <v>551.89000000000033</v>
          </cell>
          <cell r="AJ56">
            <v>-6238.4354545454553</v>
          </cell>
          <cell r="AN56">
            <v>0</v>
          </cell>
          <cell r="AP56">
            <v>20770.333939393939</v>
          </cell>
          <cell r="AQ56">
            <v>6005.3793939393945</v>
          </cell>
          <cell r="AR56">
            <v>14764.954545454544</v>
          </cell>
          <cell r="AS56">
            <v>0</v>
          </cell>
          <cell r="AT56">
            <v>-20770.333939393939</v>
          </cell>
          <cell r="AU56">
            <v>1734</v>
          </cell>
          <cell r="AV56">
            <v>3741</v>
          </cell>
          <cell r="AW56">
            <v>4271.3793939393945</v>
          </cell>
          <cell r="AX56">
            <v>11023.954545454544</v>
          </cell>
        </row>
        <row r="57">
          <cell r="C57">
            <v>113</v>
          </cell>
          <cell r="D57">
            <v>40</v>
          </cell>
          <cell r="E57">
            <v>73</v>
          </cell>
          <cell r="N57">
            <v>175</v>
          </cell>
          <cell r="P57">
            <v>-175</v>
          </cell>
          <cell r="Q57">
            <v>318</v>
          </cell>
          <cell r="S57">
            <v>-318</v>
          </cell>
          <cell r="T57">
            <v>101</v>
          </cell>
          <cell r="U57">
            <v>51</v>
          </cell>
          <cell r="V57">
            <v>50</v>
          </cell>
          <cell r="X57">
            <v>-101</v>
          </cell>
          <cell r="Y57">
            <v>90</v>
          </cell>
          <cell r="Z57">
            <v>44</v>
          </cell>
          <cell r="AA57">
            <v>46</v>
          </cell>
          <cell r="AC57">
            <v>-90</v>
          </cell>
          <cell r="AD57">
            <v>344</v>
          </cell>
          <cell r="AE57">
            <v>312</v>
          </cell>
          <cell r="AF57">
            <v>32</v>
          </cell>
          <cell r="AJ57">
            <v>-344</v>
          </cell>
          <cell r="AN57">
            <v>0</v>
          </cell>
          <cell r="AP57">
            <v>1138</v>
          </cell>
          <cell r="AQ57">
            <v>330</v>
          </cell>
          <cell r="AR57">
            <v>808</v>
          </cell>
          <cell r="AS57">
            <v>0</v>
          </cell>
          <cell r="AT57">
            <v>-1138</v>
          </cell>
          <cell r="AU57">
            <v>95</v>
          </cell>
          <cell r="AV57">
            <v>156</v>
          </cell>
          <cell r="AW57">
            <v>235</v>
          </cell>
          <cell r="AX57">
            <v>652</v>
          </cell>
        </row>
        <row r="58">
          <cell r="C58">
            <v>663</v>
          </cell>
          <cell r="D58">
            <v>254</v>
          </cell>
          <cell r="E58">
            <v>409</v>
          </cell>
          <cell r="N58">
            <v>1014</v>
          </cell>
          <cell r="P58">
            <v>-1014</v>
          </cell>
          <cell r="Q58">
            <v>1849</v>
          </cell>
          <cell r="S58">
            <v>-1849</v>
          </cell>
          <cell r="T58">
            <v>595</v>
          </cell>
          <cell r="U58">
            <v>299</v>
          </cell>
          <cell r="V58">
            <v>296</v>
          </cell>
          <cell r="X58">
            <v>-595</v>
          </cell>
          <cell r="Y58">
            <v>527</v>
          </cell>
          <cell r="Z58">
            <v>256</v>
          </cell>
          <cell r="AA58">
            <v>271</v>
          </cell>
          <cell r="AC58">
            <v>-527</v>
          </cell>
          <cell r="AD58">
            <v>1997</v>
          </cell>
          <cell r="AE58">
            <v>1820</v>
          </cell>
          <cell r="AF58">
            <v>177</v>
          </cell>
          <cell r="AJ58">
            <v>-1997</v>
          </cell>
          <cell r="AN58">
            <v>0</v>
          </cell>
          <cell r="AP58">
            <v>6643</v>
          </cell>
          <cell r="AQ58">
            <v>1940</v>
          </cell>
          <cell r="AR58">
            <v>4703</v>
          </cell>
          <cell r="AS58">
            <v>1</v>
          </cell>
          <cell r="AT58">
            <v>-6642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</row>
        <row r="59">
          <cell r="N59">
            <v>0</v>
          </cell>
          <cell r="P59">
            <v>0</v>
          </cell>
          <cell r="Q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J59">
            <v>0</v>
          </cell>
          <cell r="AN59">
            <v>37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</row>
        <row r="60">
          <cell r="C60">
            <v>499.66666666666663</v>
          </cell>
          <cell r="D60">
            <v>175</v>
          </cell>
          <cell r="E60">
            <v>324.66666666666663</v>
          </cell>
          <cell r="N60">
            <v>3174</v>
          </cell>
          <cell r="P60">
            <v>-3174</v>
          </cell>
          <cell r="Q60">
            <v>6950</v>
          </cell>
          <cell r="S60">
            <v>-6950</v>
          </cell>
          <cell r="T60">
            <v>3715</v>
          </cell>
          <cell r="U60">
            <v>1797</v>
          </cell>
          <cell r="V60">
            <v>1918</v>
          </cell>
          <cell r="X60">
            <v>-3715</v>
          </cell>
          <cell r="Y60">
            <v>3890</v>
          </cell>
          <cell r="Z60">
            <v>1798</v>
          </cell>
          <cell r="AA60">
            <v>2092</v>
          </cell>
          <cell r="AC60">
            <v>-3890</v>
          </cell>
          <cell r="AD60">
            <v>3303.666666666667</v>
          </cell>
          <cell r="AE60">
            <v>3152.3333333333335</v>
          </cell>
          <cell r="AF60">
            <v>151.33333333333326</v>
          </cell>
          <cell r="AJ60">
            <v>-3303.666666666667</v>
          </cell>
          <cell r="AN60">
            <v>0</v>
          </cell>
          <cell r="AP60">
            <v>21339.999999999996</v>
          </cell>
          <cell r="AQ60">
            <v>6957</v>
          </cell>
          <cell r="AR60">
            <v>14382.999999999996</v>
          </cell>
          <cell r="AS60">
            <v>0</v>
          </cell>
          <cell r="AT60">
            <v>-21339.999999999996</v>
          </cell>
          <cell r="AU60">
            <v>3595</v>
          </cell>
          <cell r="AV60">
            <v>6373</v>
          </cell>
          <cell r="AW60">
            <v>3362</v>
          </cell>
          <cell r="AX60">
            <v>8009.9999999999964</v>
          </cell>
        </row>
        <row r="61">
          <cell r="N61">
            <v>0</v>
          </cell>
          <cell r="P61">
            <v>0</v>
          </cell>
          <cell r="Q61">
            <v>0</v>
          </cell>
          <cell r="S61">
            <v>0</v>
          </cell>
          <cell r="T61">
            <v>0</v>
          </cell>
          <cell r="U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J61">
            <v>0</v>
          </cell>
          <cell r="AP61">
            <v>295</v>
          </cell>
          <cell r="AS61">
            <v>0</v>
          </cell>
          <cell r="AT61">
            <v>-295</v>
          </cell>
        </row>
        <row r="62">
          <cell r="C62">
            <v>410</v>
          </cell>
          <cell r="D62">
            <v>135</v>
          </cell>
          <cell r="E62">
            <v>275</v>
          </cell>
          <cell r="N62">
            <v>3294.15</v>
          </cell>
          <cell r="P62">
            <v>-3294.15</v>
          </cell>
          <cell r="Q62">
            <v>7217.8940000000002</v>
          </cell>
          <cell r="S62">
            <v>-7217.8940000000002</v>
          </cell>
          <cell r="T62">
            <v>502.97</v>
          </cell>
          <cell r="U62">
            <v>53</v>
          </cell>
          <cell r="X62">
            <v>-502.97</v>
          </cell>
          <cell r="Y62">
            <v>780.26</v>
          </cell>
          <cell r="Z62">
            <v>28</v>
          </cell>
          <cell r="AA62">
            <v>197.76000000000002</v>
          </cell>
          <cell r="AC62">
            <v>-780.26</v>
          </cell>
          <cell r="AD62">
            <v>2119.4499999999998</v>
          </cell>
          <cell r="AE62">
            <v>1959.45</v>
          </cell>
          <cell r="AF62">
            <v>160</v>
          </cell>
          <cell r="AJ62">
            <v>-2119.4499999999998</v>
          </cell>
          <cell r="AP62">
            <v>14190.724</v>
          </cell>
          <cell r="AQ62">
            <v>3533.15</v>
          </cell>
          <cell r="AR62">
            <v>10657.574000000001</v>
          </cell>
          <cell r="AS62">
            <v>0</v>
          </cell>
          <cell r="AT62">
            <v>-14190.724</v>
          </cell>
          <cell r="AV62">
            <v>2183</v>
          </cell>
        </row>
        <row r="63">
          <cell r="C63">
            <v>0</v>
          </cell>
          <cell r="D63">
            <v>0</v>
          </cell>
          <cell r="E63">
            <v>0</v>
          </cell>
          <cell r="N63">
            <v>0</v>
          </cell>
          <cell r="P63">
            <v>0</v>
          </cell>
          <cell r="Q63">
            <v>0</v>
          </cell>
          <cell r="S63">
            <v>0</v>
          </cell>
          <cell r="T63">
            <v>0</v>
          </cell>
          <cell r="U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J63">
            <v>0</v>
          </cell>
          <cell r="AP63">
            <v>94</v>
          </cell>
          <cell r="AQ63">
            <v>94</v>
          </cell>
          <cell r="AR63">
            <v>0</v>
          </cell>
          <cell r="AS63">
            <v>0</v>
          </cell>
          <cell r="AT63">
            <v>-94</v>
          </cell>
          <cell r="AV63">
            <v>0</v>
          </cell>
        </row>
        <row r="64">
          <cell r="C64">
            <v>98.333333333333329</v>
          </cell>
          <cell r="D64">
            <v>40</v>
          </cell>
          <cell r="E64">
            <v>49.333333333333329</v>
          </cell>
          <cell r="N64">
            <v>-120.15000000000009</v>
          </cell>
          <cell r="P64">
            <v>120.15000000000009</v>
          </cell>
          <cell r="Q64">
            <v>-267.89399999999978</v>
          </cell>
          <cell r="S64">
            <v>267.89399999999978</v>
          </cell>
          <cell r="T64">
            <v>3212.0299999999997</v>
          </cell>
          <cell r="U64">
            <v>1744</v>
          </cell>
          <cell r="X64">
            <v>-3212.0299999999997</v>
          </cell>
          <cell r="Y64">
            <v>3109.74</v>
          </cell>
          <cell r="Z64">
            <v>1770</v>
          </cell>
          <cell r="AA64">
            <v>1894.24</v>
          </cell>
          <cell r="AC64">
            <v>-3109.74</v>
          </cell>
          <cell r="AD64">
            <v>1184.2166666666667</v>
          </cell>
          <cell r="AE64">
            <v>1109.8833333333334</v>
          </cell>
          <cell r="AF64">
            <v>74.333333333333258</v>
          </cell>
          <cell r="AJ64">
            <v>-1184.2166666666667</v>
          </cell>
          <cell r="AP64">
            <v>7128.9426666666659</v>
          </cell>
          <cell r="AS64">
            <v>0</v>
          </cell>
          <cell r="AT64">
            <v>-7128.9426666666659</v>
          </cell>
        </row>
        <row r="65">
          <cell r="C65">
            <v>1024.242</v>
          </cell>
          <cell r="D65">
            <v>352</v>
          </cell>
          <cell r="E65">
            <v>672.24199999999996</v>
          </cell>
          <cell r="N65">
            <v>3327.1</v>
          </cell>
          <cell r="P65">
            <v>-3327.1</v>
          </cell>
          <cell r="Q65">
            <v>7376.4954545454548</v>
          </cell>
          <cell r="S65">
            <v>-7376.4954545454548</v>
          </cell>
          <cell r="T65">
            <v>6917.4590909090903</v>
          </cell>
          <cell r="U65">
            <v>4051</v>
          </cell>
          <cell r="V65">
            <v>2866.4590909090903</v>
          </cell>
          <cell r="X65">
            <v>-6917.4590909090903</v>
          </cell>
          <cell r="Y65">
            <v>4112.3999999999996</v>
          </cell>
          <cell r="Z65">
            <v>2124</v>
          </cell>
          <cell r="AA65">
            <v>1988.4</v>
          </cell>
          <cell r="AC65">
            <v>-4112.3999999999996</v>
          </cell>
          <cell r="AD65">
            <v>4515.7636363636366</v>
          </cell>
          <cell r="AE65">
            <v>4442.7636363636366</v>
          </cell>
          <cell r="AF65">
            <v>73</v>
          </cell>
          <cell r="AJ65">
            <v>-4515.7636363636366</v>
          </cell>
          <cell r="AP65">
            <v>27128.46018181818</v>
          </cell>
          <cell r="AQ65">
            <v>9876.1</v>
          </cell>
          <cell r="AR65">
            <v>17252.360181818178</v>
          </cell>
          <cell r="AS65">
            <v>0</v>
          </cell>
          <cell r="AT65">
            <v>-27128.46018181818</v>
          </cell>
          <cell r="AU65">
            <v>6175</v>
          </cell>
          <cell r="AV65">
            <v>7363</v>
          </cell>
          <cell r="AW65">
            <v>3701.1000000000004</v>
          </cell>
          <cell r="AX65">
            <v>9889.3601818181778</v>
          </cell>
        </row>
        <row r="66">
          <cell r="C66">
            <v>0</v>
          </cell>
          <cell r="D66">
            <v>0</v>
          </cell>
          <cell r="E66">
            <v>0</v>
          </cell>
          <cell r="N66">
            <v>400.33333333333331</v>
          </cell>
          <cell r="P66">
            <v>-400.33333333333331</v>
          </cell>
          <cell r="Q66">
            <v>2205.545454545455</v>
          </cell>
          <cell r="S66">
            <v>-2205.545454545455</v>
          </cell>
          <cell r="T66">
            <v>1273.2727272727273</v>
          </cell>
          <cell r="U66">
            <v>651</v>
          </cell>
          <cell r="V66">
            <v>622.27272727272725</v>
          </cell>
          <cell r="X66">
            <v>-1273.2727272727273</v>
          </cell>
          <cell r="Y66">
            <v>883</v>
          </cell>
          <cell r="Z66">
            <v>428</v>
          </cell>
          <cell r="AA66">
            <v>455</v>
          </cell>
          <cell r="AC66">
            <v>-883</v>
          </cell>
          <cell r="AD66">
            <v>821.09090909090912</v>
          </cell>
          <cell r="AE66">
            <v>821.09090909090912</v>
          </cell>
          <cell r="AF66">
            <v>0</v>
          </cell>
          <cell r="AJ66">
            <v>-821.09090909090912</v>
          </cell>
          <cell r="AP66">
            <v>5583.2424242424249</v>
          </cell>
          <cell r="AQ66">
            <v>1479.3333333333333</v>
          </cell>
          <cell r="AR66">
            <v>4103.9090909090919</v>
          </cell>
          <cell r="AS66">
            <v>0</v>
          </cell>
          <cell r="AT66">
            <v>-5583.2424242424249</v>
          </cell>
        </row>
        <row r="67">
          <cell r="C67">
            <v>0</v>
          </cell>
          <cell r="D67">
            <v>0</v>
          </cell>
          <cell r="E67">
            <v>0</v>
          </cell>
          <cell r="N67">
            <v>23</v>
          </cell>
          <cell r="P67">
            <v>-23</v>
          </cell>
          <cell r="Q67">
            <v>121</v>
          </cell>
          <cell r="S67">
            <v>-121</v>
          </cell>
          <cell r="T67">
            <v>70</v>
          </cell>
          <cell r="U67">
            <v>36</v>
          </cell>
          <cell r="V67">
            <v>34</v>
          </cell>
          <cell r="X67">
            <v>-70</v>
          </cell>
          <cell r="Y67">
            <v>48</v>
          </cell>
          <cell r="Z67">
            <v>24</v>
          </cell>
          <cell r="AA67">
            <v>24</v>
          </cell>
          <cell r="AC67">
            <v>-48</v>
          </cell>
          <cell r="AD67">
            <v>45</v>
          </cell>
          <cell r="AE67">
            <v>45</v>
          </cell>
          <cell r="AF67">
            <v>0</v>
          </cell>
          <cell r="AJ67">
            <v>-45</v>
          </cell>
          <cell r="AP67">
            <v>369</v>
          </cell>
          <cell r="AQ67">
            <v>145</v>
          </cell>
          <cell r="AR67">
            <v>224</v>
          </cell>
          <cell r="AS67">
            <v>0</v>
          </cell>
          <cell r="AT67">
            <v>-369</v>
          </cell>
        </row>
        <row r="68">
          <cell r="C68">
            <v>0</v>
          </cell>
          <cell r="D68">
            <v>0</v>
          </cell>
          <cell r="E68">
            <v>0</v>
          </cell>
          <cell r="N68">
            <v>129</v>
          </cell>
          <cell r="P68">
            <v>-129</v>
          </cell>
          <cell r="Q68">
            <v>704</v>
          </cell>
          <cell r="S68">
            <v>-704</v>
          </cell>
          <cell r="T68">
            <v>408</v>
          </cell>
          <cell r="U68">
            <v>208</v>
          </cell>
          <cell r="V68">
            <v>200</v>
          </cell>
          <cell r="X68">
            <v>-408</v>
          </cell>
          <cell r="Y68">
            <v>285</v>
          </cell>
          <cell r="Z68">
            <v>139</v>
          </cell>
          <cell r="AA68">
            <v>146</v>
          </cell>
          <cell r="AC68">
            <v>-285</v>
          </cell>
          <cell r="AD68">
            <v>263</v>
          </cell>
          <cell r="AE68">
            <v>263</v>
          </cell>
          <cell r="AF68">
            <v>0</v>
          </cell>
          <cell r="AJ68">
            <v>-263</v>
          </cell>
          <cell r="AP68">
            <v>1789</v>
          </cell>
          <cell r="AQ68">
            <v>476</v>
          </cell>
          <cell r="AR68">
            <v>1313</v>
          </cell>
          <cell r="AS68">
            <v>620</v>
          </cell>
          <cell r="AT68">
            <v>-1169</v>
          </cell>
        </row>
        <row r="69">
          <cell r="C69">
            <v>0</v>
          </cell>
          <cell r="D69">
            <v>0</v>
          </cell>
          <cell r="E69">
            <v>0</v>
          </cell>
          <cell r="N69">
            <v>0</v>
          </cell>
          <cell r="P69">
            <v>0</v>
          </cell>
          <cell r="Q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J69">
            <v>0</v>
          </cell>
          <cell r="AP69">
            <v>-13</v>
          </cell>
          <cell r="AQ69">
            <v>-13</v>
          </cell>
          <cell r="AR69">
            <v>0</v>
          </cell>
          <cell r="AS69">
            <v>0</v>
          </cell>
          <cell r="AT69">
            <v>13</v>
          </cell>
        </row>
        <row r="70">
          <cell r="C70">
            <v>0</v>
          </cell>
          <cell r="D70">
            <v>0</v>
          </cell>
          <cell r="E70">
            <v>0</v>
          </cell>
          <cell r="N70">
            <v>1554.6</v>
          </cell>
          <cell r="P70">
            <v>-1554.6</v>
          </cell>
          <cell r="Q70">
            <v>1487</v>
          </cell>
          <cell r="S70">
            <v>-1487</v>
          </cell>
          <cell r="T70">
            <v>0</v>
          </cell>
          <cell r="U70">
            <v>2102</v>
          </cell>
          <cell r="V70">
            <v>-2102</v>
          </cell>
          <cell r="X70">
            <v>0</v>
          </cell>
          <cell r="Y70">
            <v>0</v>
          </cell>
          <cell r="Z70">
            <v>838</v>
          </cell>
          <cell r="AA70">
            <v>1754</v>
          </cell>
          <cell r="AC70">
            <v>0</v>
          </cell>
          <cell r="AD70">
            <v>1173</v>
          </cell>
          <cell r="AE70">
            <v>1883</v>
          </cell>
          <cell r="AF70">
            <v>441</v>
          </cell>
          <cell r="AJ70">
            <v>-1173</v>
          </cell>
          <cell r="AP70">
            <v>5109.6000000000004</v>
          </cell>
          <cell r="AQ70">
            <v>4679.6000000000004</v>
          </cell>
          <cell r="AS70">
            <v>0</v>
          </cell>
          <cell r="AT70">
            <v>-5109.6000000000004</v>
          </cell>
        </row>
        <row r="71">
          <cell r="C71">
            <v>0</v>
          </cell>
          <cell r="D71">
            <v>0</v>
          </cell>
          <cell r="E71">
            <v>0</v>
          </cell>
          <cell r="N71">
            <v>289</v>
          </cell>
          <cell r="P71">
            <v>-289</v>
          </cell>
          <cell r="Q71">
            <v>1765.45</v>
          </cell>
          <cell r="S71">
            <v>-1765.45</v>
          </cell>
          <cell r="T71">
            <v>0</v>
          </cell>
          <cell r="U71">
            <v>408</v>
          </cell>
          <cell r="V71">
            <v>0</v>
          </cell>
          <cell r="X71">
            <v>0</v>
          </cell>
          <cell r="Y71">
            <v>0</v>
          </cell>
          <cell r="Z71">
            <v>218</v>
          </cell>
          <cell r="AA71">
            <v>102</v>
          </cell>
          <cell r="AC71">
            <v>0</v>
          </cell>
          <cell r="AD71">
            <v>0</v>
          </cell>
          <cell r="AE71">
            <v>148.36363636363637</v>
          </cell>
          <cell r="AF71">
            <v>70</v>
          </cell>
          <cell r="AJ71">
            <v>0</v>
          </cell>
          <cell r="AP71">
            <v>2202.8136363636363</v>
          </cell>
          <cell r="AQ71">
            <v>915</v>
          </cell>
          <cell r="AS71">
            <v>0</v>
          </cell>
          <cell r="AT71">
            <v>-2202.8136363636363</v>
          </cell>
        </row>
        <row r="72">
          <cell r="C72">
            <v>10849.462666666666</v>
          </cell>
          <cell r="D72">
            <v>4207</v>
          </cell>
          <cell r="E72">
            <v>6642.4626666666672</v>
          </cell>
          <cell r="N72">
            <v>473.07000000000005</v>
          </cell>
          <cell r="P72">
            <v>-473.07000000000005</v>
          </cell>
          <cell r="Q72">
            <v>1406.3516666666667</v>
          </cell>
          <cell r="S72">
            <v>-1406.3516666666667</v>
          </cell>
          <cell r="T72">
            <v>498.45800000000003</v>
          </cell>
          <cell r="U72">
            <v>255</v>
          </cell>
          <cell r="V72">
            <v>243.45800000000003</v>
          </cell>
          <cell r="X72">
            <v>-498.45800000000003</v>
          </cell>
          <cell r="Y72">
            <v>426.31200000000001</v>
          </cell>
          <cell r="Z72">
            <v>208</v>
          </cell>
          <cell r="AA72">
            <v>218.31200000000001</v>
          </cell>
          <cell r="AC72">
            <v>-426.31200000000001</v>
          </cell>
          <cell r="AD72">
            <v>1069.9006666666667</v>
          </cell>
          <cell r="AE72">
            <v>901.93000000000006</v>
          </cell>
          <cell r="AF72">
            <v>167.97066666666666</v>
          </cell>
          <cell r="AJ72">
            <v>-1069.9006666666667</v>
          </cell>
          <cell r="AN72">
            <v>0</v>
          </cell>
          <cell r="AP72">
            <v>15543.584333333334</v>
          </cell>
          <cell r="AQ72">
            <v>5655.07</v>
          </cell>
          <cell r="AR72">
            <v>9888.5143333333344</v>
          </cell>
          <cell r="AS72">
            <v>8</v>
          </cell>
          <cell r="AT72">
            <v>-15535.584333333334</v>
          </cell>
          <cell r="AU72">
            <v>463</v>
          </cell>
          <cell r="AV72">
            <v>940</v>
          </cell>
          <cell r="AW72">
            <v>2971.07</v>
          </cell>
          <cell r="AX72">
            <v>8948.5143333333344</v>
          </cell>
        </row>
        <row r="73">
          <cell r="C73">
            <v>243</v>
          </cell>
          <cell r="D73">
            <v>103</v>
          </cell>
          <cell r="E73">
            <v>140</v>
          </cell>
          <cell r="N73">
            <v>0</v>
          </cell>
          <cell r="P73">
            <v>0</v>
          </cell>
          <cell r="Q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J73">
            <v>0</v>
          </cell>
          <cell r="AP73">
            <v>243</v>
          </cell>
          <cell r="AQ73">
            <v>103</v>
          </cell>
          <cell r="AR73">
            <v>140</v>
          </cell>
          <cell r="AS73">
            <v>0</v>
          </cell>
          <cell r="AT73">
            <v>-243</v>
          </cell>
          <cell r="AU73">
            <v>0</v>
          </cell>
          <cell r="AV73">
            <v>0</v>
          </cell>
          <cell r="AW73">
            <v>103</v>
          </cell>
          <cell r="AX73">
            <v>140</v>
          </cell>
        </row>
        <row r="74">
          <cell r="C74">
            <v>4428</v>
          </cell>
          <cell r="D74">
            <v>1883</v>
          </cell>
          <cell r="E74">
            <v>2545</v>
          </cell>
          <cell r="N74">
            <v>473.07000000000005</v>
          </cell>
          <cell r="P74">
            <v>-473.07000000000005</v>
          </cell>
          <cell r="Q74">
            <v>1406.3516666666667</v>
          </cell>
          <cell r="S74">
            <v>-1406.3516666666667</v>
          </cell>
          <cell r="T74">
            <v>498.45800000000003</v>
          </cell>
          <cell r="U74">
            <v>255</v>
          </cell>
          <cell r="V74">
            <v>243.45800000000003</v>
          </cell>
          <cell r="X74">
            <v>-498.45800000000003</v>
          </cell>
          <cell r="Y74">
            <v>426.31200000000001</v>
          </cell>
          <cell r="Z74">
            <v>208</v>
          </cell>
          <cell r="AA74">
            <v>218.31200000000001</v>
          </cell>
          <cell r="AC74">
            <v>-426.31200000000001</v>
          </cell>
          <cell r="AD74">
            <v>1069.9006666666667</v>
          </cell>
          <cell r="AE74">
            <v>901.32999999999993</v>
          </cell>
          <cell r="AF74">
            <v>168.57066666666665</v>
          </cell>
          <cell r="AJ74">
            <v>-1069.9006666666667</v>
          </cell>
          <cell r="AN74">
            <v>0</v>
          </cell>
          <cell r="AP74">
            <v>9121.5216666666656</v>
          </cell>
          <cell r="AQ74">
            <v>3331.07</v>
          </cell>
          <cell r="AR74">
            <v>5790.4516666666659</v>
          </cell>
          <cell r="AS74">
            <v>8</v>
          </cell>
          <cell r="AT74">
            <v>-9113.5216666666656</v>
          </cell>
          <cell r="AU74">
            <v>463</v>
          </cell>
          <cell r="AV74">
            <v>940</v>
          </cell>
          <cell r="AW74">
            <v>2868.07</v>
          </cell>
          <cell r="AX74">
            <v>4850.4516666666659</v>
          </cell>
        </row>
        <row r="75">
          <cell r="C75">
            <v>1177</v>
          </cell>
          <cell r="D75">
            <v>494</v>
          </cell>
          <cell r="E75">
            <v>683</v>
          </cell>
          <cell r="N75">
            <v>313.07</v>
          </cell>
          <cell r="P75">
            <v>-313.07</v>
          </cell>
          <cell r="Q75">
            <v>738.91</v>
          </cell>
          <cell r="S75">
            <v>-738.91</v>
          </cell>
          <cell r="T75">
            <v>272.80799999999999</v>
          </cell>
          <cell r="U75">
            <v>142</v>
          </cell>
          <cell r="V75">
            <v>130.80799999999999</v>
          </cell>
          <cell r="X75">
            <v>-272.80799999999999</v>
          </cell>
          <cell r="Y75">
            <v>178.36199999999999</v>
          </cell>
          <cell r="Z75">
            <v>153</v>
          </cell>
          <cell r="AA75">
            <v>25.361999999999988</v>
          </cell>
          <cell r="AC75">
            <v>-178.36199999999999</v>
          </cell>
          <cell r="AD75">
            <v>686.10066666666671</v>
          </cell>
          <cell r="AE75">
            <v>625.48</v>
          </cell>
          <cell r="AF75">
            <v>60.620666666666651</v>
          </cell>
          <cell r="AJ75">
            <v>-686.10066666666671</v>
          </cell>
          <cell r="AP75">
            <v>3490.63</v>
          </cell>
          <cell r="AQ75">
            <v>1266.07</v>
          </cell>
          <cell r="AR75">
            <v>2224.5600000000004</v>
          </cell>
          <cell r="AS75">
            <v>0</v>
          </cell>
          <cell r="AT75">
            <v>-3490.63</v>
          </cell>
          <cell r="AX75">
            <v>2224.5600000000004</v>
          </cell>
        </row>
        <row r="76">
          <cell r="C76">
            <v>33</v>
          </cell>
          <cell r="D76">
            <v>15</v>
          </cell>
          <cell r="E76">
            <v>18</v>
          </cell>
          <cell r="N76">
            <v>0</v>
          </cell>
          <cell r="P76">
            <v>0</v>
          </cell>
          <cell r="Q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J76">
            <v>0</v>
          </cell>
          <cell r="AP76">
            <v>609</v>
          </cell>
          <cell r="AQ76">
            <v>354</v>
          </cell>
          <cell r="AR76">
            <v>255</v>
          </cell>
          <cell r="AS76">
            <v>0</v>
          </cell>
          <cell r="AT76">
            <v>-609</v>
          </cell>
          <cell r="AX76">
            <v>255</v>
          </cell>
        </row>
        <row r="77">
          <cell r="C77">
            <v>307</v>
          </cell>
          <cell r="D77">
            <v>134</v>
          </cell>
          <cell r="E77">
            <v>173</v>
          </cell>
          <cell r="N77">
            <v>58.75</v>
          </cell>
          <cell r="Q77">
            <v>415.4666666666667</v>
          </cell>
          <cell r="T77">
            <v>101.6</v>
          </cell>
          <cell r="U77">
            <v>8</v>
          </cell>
          <cell r="V77">
            <v>93.6</v>
          </cell>
          <cell r="Y77">
            <v>75.150000000000006</v>
          </cell>
          <cell r="Z77">
            <v>10</v>
          </cell>
          <cell r="AA77">
            <v>27.200000000000003</v>
          </cell>
          <cell r="AD77">
            <v>188.75</v>
          </cell>
          <cell r="AE77">
            <v>132.85</v>
          </cell>
          <cell r="AF77">
            <v>55.900000000000006</v>
          </cell>
        </row>
        <row r="78">
          <cell r="C78">
            <v>1549</v>
          </cell>
          <cell r="D78">
            <v>634</v>
          </cell>
          <cell r="E78">
            <v>915</v>
          </cell>
          <cell r="N78">
            <v>100.25</v>
          </cell>
          <cell r="Q78">
            <v>251.97500000000002</v>
          </cell>
          <cell r="T78">
            <v>123.05</v>
          </cell>
          <cell r="U78">
            <v>14</v>
          </cell>
          <cell r="V78">
            <v>109.05</v>
          </cell>
          <cell r="Y78">
            <v>172.8</v>
          </cell>
          <cell r="Z78">
            <v>14</v>
          </cell>
          <cell r="AA78">
            <v>67.599999999999994</v>
          </cell>
          <cell r="AD78">
            <v>194.05</v>
          </cell>
          <cell r="AE78">
            <v>143</v>
          </cell>
          <cell r="AF78">
            <v>51.050000000000004</v>
          </cell>
        </row>
        <row r="79">
          <cell r="C79">
            <v>0</v>
          </cell>
          <cell r="D79">
            <v>0</v>
          </cell>
          <cell r="E79">
            <v>0</v>
          </cell>
          <cell r="N79">
            <v>15.1</v>
          </cell>
          <cell r="P79">
            <v>-15.1</v>
          </cell>
          <cell r="Q79">
            <v>7.5</v>
          </cell>
          <cell r="S79">
            <v>-7.5</v>
          </cell>
          <cell r="T79">
            <v>0</v>
          </cell>
          <cell r="X79">
            <v>0</v>
          </cell>
          <cell r="Y79">
            <v>6.7</v>
          </cell>
          <cell r="Z79">
            <v>0</v>
          </cell>
          <cell r="AA79">
            <v>6.7</v>
          </cell>
          <cell r="AC79">
            <v>-6.7</v>
          </cell>
          <cell r="AD79">
            <v>38.799999999999997</v>
          </cell>
          <cell r="AE79">
            <v>34</v>
          </cell>
          <cell r="AF79">
            <v>4.7999999999999972</v>
          </cell>
          <cell r="AJ79">
            <v>-38.799999999999997</v>
          </cell>
          <cell r="AP79">
            <v>578.30000000000007</v>
          </cell>
          <cell r="AQ79">
            <v>530.1</v>
          </cell>
          <cell r="AS79">
            <v>0</v>
          </cell>
          <cell r="AT79">
            <v>-578.30000000000007</v>
          </cell>
        </row>
        <row r="80">
          <cell r="C80">
            <v>18522.495818181818</v>
          </cell>
          <cell r="D80">
            <v>6954</v>
          </cell>
          <cell r="E80">
            <v>11568.495818181818</v>
          </cell>
          <cell r="N80">
            <v>14213.927393939395</v>
          </cell>
          <cell r="O80">
            <v>0</v>
          </cell>
          <cell r="P80">
            <v>-14213.927393939395</v>
          </cell>
          <cell r="Q80">
            <v>110896.91057575757</v>
          </cell>
          <cell r="R80">
            <v>0</v>
          </cell>
          <cell r="S80">
            <v>-110896.91057575757</v>
          </cell>
          <cell r="T80">
            <v>168860.48696969697</v>
          </cell>
          <cell r="U80">
            <v>100363.34756097561</v>
          </cell>
          <cell r="V80">
            <v>68497.139408721356</v>
          </cell>
          <cell r="W80">
            <v>0</v>
          </cell>
          <cell r="X80">
            <v>-168860.48696969697</v>
          </cell>
          <cell r="Y80">
            <v>136973.54727272727</v>
          </cell>
          <cell r="Z80">
            <v>77813.750161952048</v>
          </cell>
          <cell r="AA80">
            <v>59159.797110775216</v>
          </cell>
          <cell r="AB80">
            <v>0</v>
          </cell>
          <cell r="AC80">
            <v>-136973.54727272727</v>
          </cell>
          <cell r="AD80">
            <v>25185.505090909097</v>
          </cell>
          <cell r="AE80">
            <v>20590.894424242426</v>
          </cell>
          <cell r="AF80">
            <v>4594.6106666666674</v>
          </cell>
          <cell r="AG80">
            <v>0</v>
          </cell>
          <cell r="AH80">
            <v>0</v>
          </cell>
          <cell r="AI80">
            <v>0</v>
          </cell>
          <cell r="AJ80">
            <v>-25185.505090909097</v>
          </cell>
          <cell r="AL80">
            <v>0</v>
          </cell>
          <cell r="AN80">
            <v>37</v>
          </cell>
          <cell r="AP80">
            <v>471969.26245454542</v>
          </cell>
          <cell r="AQ80">
            <v>200507.02511686707</v>
          </cell>
          <cell r="AR80">
            <v>271462.23733767844</v>
          </cell>
          <cell r="AS80">
            <v>8</v>
          </cell>
          <cell r="AT80">
            <v>-471961.26245454542</v>
          </cell>
          <cell r="AU80">
            <v>177622.09772292766</v>
          </cell>
          <cell r="AV80">
            <v>209746</v>
          </cell>
          <cell r="AW80">
            <v>18723.927393939397</v>
          </cell>
          <cell r="AX80">
            <v>57013.237337678387</v>
          </cell>
        </row>
        <row r="81">
          <cell r="C81">
            <v>18279.495818181818</v>
          </cell>
          <cell r="D81">
            <v>6851</v>
          </cell>
          <cell r="E81">
            <v>11428.495818181818</v>
          </cell>
          <cell r="P81">
            <v>0</v>
          </cell>
          <cell r="S81">
            <v>0</v>
          </cell>
          <cell r="X81">
            <v>0</v>
          </cell>
          <cell r="AC81">
            <v>0</v>
          </cell>
          <cell r="AJ81">
            <v>0</v>
          </cell>
          <cell r="AP81">
            <v>129511.26245454542</v>
          </cell>
          <cell r="AQ81">
            <v>39024.927393939404</v>
          </cell>
          <cell r="AR81">
            <v>90486.335060606099</v>
          </cell>
          <cell r="AS81">
            <v>0</v>
          </cell>
          <cell r="AT81">
            <v>-129511.26245454542</v>
          </cell>
          <cell r="AU81">
            <v>16141</v>
          </cell>
          <cell r="AV81">
            <v>28770</v>
          </cell>
          <cell r="AW81">
            <v>18722.927393939397</v>
          </cell>
          <cell r="AX81">
            <v>57013.335060606049</v>
          </cell>
        </row>
        <row r="82">
          <cell r="N82">
            <v>3564.712727272728</v>
          </cell>
          <cell r="O82">
            <v>0</v>
          </cell>
          <cell r="P82">
            <v>-3564.712727272728</v>
          </cell>
          <cell r="Q82">
            <v>7989.6009090909092</v>
          </cell>
          <cell r="R82">
            <v>0</v>
          </cell>
          <cell r="S82">
            <v>-7989.6009090909092</v>
          </cell>
          <cell r="T82">
            <v>3132.8772727272726</v>
          </cell>
          <cell r="U82">
            <v>1586</v>
          </cell>
          <cell r="V82">
            <v>1546.8772727272728</v>
          </cell>
          <cell r="W82">
            <v>0</v>
          </cell>
          <cell r="X82">
            <v>-3132.8772727272726</v>
          </cell>
          <cell r="Y82">
            <v>2531.4672727272728</v>
          </cell>
          <cell r="Z82">
            <v>1227</v>
          </cell>
          <cell r="AA82">
            <v>1304.4672727272728</v>
          </cell>
          <cell r="AB82">
            <v>0</v>
          </cell>
          <cell r="AC82">
            <v>-2531.4672727272728</v>
          </cell>
          <cell r="AD82">
            <v>7059.5263636363643</v>
          </cell>
          <cell r="AE82">
            <v>6507.6363636363631</v>
          </cell>
          <cell r="AF82">
            <v>551.89000000000033</v>
          </cell>
          <cell r="AG82">
            <v>0</v>
          </cell>
          <cell r="AH82">
            <v>0</v>
          </cell>
          <cell r="AI82">
            <v>0</v>
          </cell>
          <cell r="AJ82">
            <v>-7059.5263636363643</v>
          </cell>
          <cell r="AN82">
            <v>0</v>
          </cell>
          <cell r="AP82">
            <v>26353.576363636363</v>
          </cell>
          <cell r="AS82">
            <v>0</v>
          </cell>
          <cell r="AT82">
            <v>-26353.576363636363</v>
          </cell>
        </row>
        <row r="83">
          <cell r="C83">
            <v>11727</v>
          </cell>
          <cell r="D83">
            <v>11727</v>
          </cell>
          <cell r="E83">
            <v>0</v>
          </cell>
          <cell r="P83">
            <v>0</v>
          </cell>
          <cell r="S83">
            <v>0</v>
          </cell>
          <cell r="X83">
            <v>0</v>
          </cell>
          <cell r="AC83">
            <v>0</v>
          </cell>
          <cell r="AJ83">
            <v>0</v>
          </cell>
          <cell r="AP83">
            <v>11727</v>
          </cell>
          <cell r="AQ83">
            <v>11727</v>
          </cell>
          <cell r="AR83">
            <v>0</v>
          </cell>
          <cell r="AS83">
            <v>0</v>
          </cell>
          <cell r="AT83">
            <v>-11727</v>
          </cell>
          <cell r="AU83">
            <v>0</v>
          </cell>
          <cell r="AV83">
            <v>0</v>
          </cell>
          <cell r="AW83">
            <v>0</v>
          </cell>
          <cell r="AX83">
            <v>0</v>
          </cell>
        </row>
        <row r="84">
          <cell r="C84">
            <v>30249.495818181818</v>
          </cell>
          <cell r="D84">
            <v>18681</v>
          </cell>
          <cell r="E84">
            <v>11568.495818181818</v>
          </cell>
          <cell r="N84">
            <v>14213.927393939395</v>
          </cell>
          <cell r="O84">
            <v>0</v>
          </cell>
          <cell r="P84">
            <v>-14213.927393939395</v>
          </cell>
          <cell r="Q84">
            <v>110896.91057575757</v>
          </cell>
          <cell r="R84">
            <v>0</v>
          </cell>
          <cell r="S84">
            <v>-110896.91057575757</v>
          </cell>
          <cell r="T84">
            <v>168860.48696969697</v>
          </cell>
          <cell r="U84">
            <v>100363.34756097561</v>
          </cell>
          <cell r="V84">
            <v>68497.139408721356</v>
          </cell>
          <cell r="W84">
            <v>0</v>
          </cell>
          <cell r="X84">
            <v>-168860.48696969697</v>
          </cell>
          <cell r="Y84">
            <v>136973.54727272727</v>
          </cell>
          <cell r="Z84">
            <v>77813.750161952048</v>
          </cell>
          <cell r="AA84">
            <v>59159.797110775216</v>
          </cell>
          <cell r="AB84">
            <v>0</v>
          </cell>
          <cell r="AC84">
            <v>-136973.54727272727</v>
          </cell>
          <cell r="AD84">
            <v>25185.505090909097</v>
          </cell>
          <cell r="AE84">
            <v>20590.894424242426</v>
          </cell>
          <cell r="AF84">
            <v>4594.6106666666674</v>
          </cell>
          <cell r="AG84">
            <v>0</v>
          </cell>
          <cell r="AH84">
            <v>0</v>
          </cell>
          <cell r="AI84">
            <v>0</v>
          </cell>
          <cell r="AJ84">
            <v>-25185.505090909097</v>
          </cell>
          <cell r="AL84">
            <v>0</v>
          </cell>
          <cell r="AN84">
            <v>37</v>
          </cell>
          <cell r="AP84">
            <v>483696.26245454542</v>
          </cell>
          <cell r="AQ84">
            <v>212234.02511686707</v>
          </cell>
          <cell r="AR84">
            <v>271462.23733767844</v>
          </cell>
          <cell r="AS84">
            <v>8</v>
          </cell>
          <cell r="AT84">
            <v>-483688.26245454542</v>
          </cell>
          <cell r="AU84">
            <v>177622.09772292766</v>
          </cell>
          <cell r="AV84">
            <v>209746</v>
          </cell>
          <cell r="AW84">
            <v>18723.927393939397</v>
          </cell>
          <cell r="AX84">
            <v>57013.237337678387</v>
          </cell>
        </row>
        <row r="85">
          <cell r="C85">
            <v>0</v>
          </cell>
          <cell r="D85">
            <v>0</v>
          </cell>
          <cell r="E85">
            <v>0</v>
          </cell>
          <cell r="N85">
            <v>0</v>
          </cell>
          <cell r="P85">
            <v>0</v>
          </cell>
          <cell r="Q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X85">
            <v>0</v>
          </cell>
          <cell r="Y85">
            <v>0</v>
          </cell>
          <cell r="AC85">
            <v>0</v>
          </cell>
          <cell r="AI85">
            <v>0</v>
          </cell>
          <cell r="AJ85">
            <v>0</v>
          </cell>
          <cell r="AP85">
            <v>-1</v>
          </cell>
          <cell r="AQ85">
            <v>0</v>
          </cell>
          <cell r="AR85">
            <v>-1</v>
          </cell>
          <cell r="AS85">
            <v>0</v>
          </cell>
          <cell r="AT85">
            <v>1</v>
          </cell>
          <cell r="AU85">
            <v>0</v>
          </cell>
          <cell r="AV85">
            <v>0</v>
          </cell>
          <cell r="AW85">
            <v>0</v>
          </cell>
          <cell r="AX85">
            <v>-1</v>
          </cell>
        </row>
        <row r="86">
          <cell r="C86">
            <v>898</v>
          </cell>
          <cell r="D86">
            <v>709</v>
          </cell>
          <cell r="E86">
            <v>189</v>
          </cell>
          <cell r="N86">
            <v>0</v>
          </cell>
          <cell r="P86">
            <v>0</v>
          </cell>
          <cell r="Q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X86">
            <v>0</v>
          </cell>
          <cell r="Y86">
            <v>0</v>
          </cell>
          <cell r="AC86">
            <v>0</v>
          </cell>
          <cell r="AI86">
            <v>0</v>
          </cell>
          <cell r="AJ86">
            <v>0</v>
          </cell>
          <cell r="AP86">
            <v>898</v>
          </cell>
          <cell r="AQ86">
            <v>709</v>
          </cell>
          <cell r="AR86">
            <v>189</v>
          </cell>
          <cell r="AS86">
            <v>0</v>
          </cell>
          <cell r="AT86">
            <v>-898</v>
          </cell>
          <cell r="AU86">
            <v>0</v>
          </cell>
          <cell r="AV86">
            <v>0</v>
          </cell>
          <cell r="AW86">
            <v>709</v>
          </cell>
          <cell r="AX86">
            <v>189</v>
          </cell>
        </row>
        <row r="87">
          <cell r="C87">
            <v>194</v>
          </cell>
          <cell r="D87">
            <v>113.16775798446338</v>
          </cell>
          <cell r="E87">
            <v>80.832242015536622</v>
          </cell>
          <cell r="N87">
            <v>0</v>
          </cell>
          <cell r="P87">
            <v>0</v>
          </cell>
          <cell r="Q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C87">
            <v>0</v>
          </cell>
          <cell r="AI87">
            <v>0</v>
          </cell>
          <cell r="AJ87">
            <v>0</v>
          </cell>
          <cell r="AP87">
            <v>193</v>
          </cell>
          <cell r="AQ87">
            <v>113.16775798446338</v>
          </cell>
          <cell r="AR87">
            <v>79.832242015536622</v>
          </cell>
          <cell r="AS87">
            <v>-1</v>
          </cell>
          <cell r="AT87">
            <v>-194</v>
          </cell>
          <cell r="AU87">
            <v>0</v>
          </cell>
          <cell r="AV87">
            <v>0</v>
          </cell>
          <cell r="AW87">
            <v>113.16775798446338</v>
          </cell>
          <cell r="AX87">
            <v>79.832242015536622</v>
          </cell>
        </row>
        <row r="88">
          <cell r="C88">
            <v>30</v>
          </cell>
          <cell r="D88">
            <v>17.548513572396324</v>
          </cell>
          <cell r="E88">
            <v>12.451486427603676</v>
          </cell>
          <cell r="N88">
            <v>118.13333333333333</v>
          </cell>
          <cell r="O88">
            <v>51</v>
          </cell>
          <cell r="P88">
            <v>-67.133333333333326</v>
          </cell>
          <cell r="Q88">
            <v>101.6</v>
          </cell>
          <cell r="S88">
            <v>-101.6</v>
          </cell>
          <cell r="T88">
            <v>428.26666666666665</v>
          </cell>
          <cell r="U88">
            <v>176</v>
          </cell>
          <cell r="V88">
            <v>252.26666666666665</v>
          </cell>
          <cell r="X88">
            <v>-428.26666666666665</v>
          </cell>
          <cell r="Y88">
            <v>389.93333333333328</v>
          </cell>
          <cell r="AB88">
            <v>0</v>
          </cell>
          <cell r="AC88">
            <v>-389.93333333333328</v>
          </cell>
          <cell r="AD88">
            <v>119</v>
          </cell>
          <cell r="AE88">
            <v>26</v>
          </cell>
          <cell r="AF88">
            <v>93</v>
          </cell>
          <cell r="AJ88">
            <v>-119</v>
          </cell>
          <cell r="AP88">
            <v>998.93333333333339</v>
          </cell>
          <cell r="AQ88">
            <v>242.68184690572969</v>
          </cell>
          <cell r="AR88">
            <v>756.25148642760371</v>
          </cell>
          <cell r="AS88">
            <v>50</v>
          </cell>
          <cell r="AT88">
            <v>-948.93333333333339</v>
          </cell>
          <cell r="AU88">
            <v>176</v>
          </cell>
          <cell r="AV88">
            <v>280</v>
          </cell>
          <cell r="AW88">
            <v>66.681846905729685</v>
          </cell>
          <cell r="AX88">
            <v>476.25148642760371</v>
          </cell>
        </row>
        <row r="89">
          <cell r="C89">
            <v>31371.495818181818</v>
          </cell>
          <cell r="D89">
            <v>19520.716271556859</v>
          </cell>
          <cell r="E89">
            <v>11850.779546624959</v>
          </cell>
          <cell r="N89">
            <v>14332.060727272728</v>
          </cell>
          <cell r="O89">
            <v>51</v>
          </cell>
          <cell r="P89">
            <v>-14281.060727272728</v>
          </cell>
          <cell r="Q89">
            <v>110998.51057575758</v>
          </cell>
          <cell r="R89">
            <v>0</v>
          </cell>
          <cell r="S89">
            <v>-110998.51057575758</v>
          </cell>
          <cell r="T89">
            <v>169288.75363636363</v>
          </cell>
          <cell r="U89">
            <v>100539.34756097561</v>
          </cell>
          <cell r="V89">
            <v>68749.406075388019</v>
          </cell>
          <cell r="W89">
            <v>0</v>
          </cell>
          <cell r="X89">
            <v>-169288.75363636363</v>
          </cell>
          <cell r="Y89">
            <v>137363.48060606059</v>
          </cell>
          <cell r="Z89">
            <v>77813.750161952048</v>
          </cell>
          <cell r="AA89">
            <v>59159.797110775216</v>
          </cell>
          <cell r="AB89">
            <v>0</v>
          </cell>
          <cell r="AC89">
            <v>-137363.48060606059</v>
          </cell>
          <cell r="AD89">
            <v>25304.505090909097</v>
          </cell>
          <cell r="AE89">
            <v>20616.894424242426</v>
          </cell>
          <cell r="AF89">
            <v>4687.6106666666674</v>
          </cell>
          <cell r="AJ89">
            <v>-25304.505090909097</v>
          </cell>
          <cell r="AK89">
            <v>0</v>
          </cell>
          <cell r="AN89">
            <v>37</v>
          </cell>
          <cell r="AP89">
            <v>485787.19578787877</v>
          </cell>
          <cell r="AQ89">
            <v>213299.87472175725</v>
          </cell>
          <cell r="AR89">
            <v>272487.32106612157</v>
          </cell>
          <cell r="AS89">
            <v>57</v>
          </cell>
          <cell r="AT89">
            <v>-485730.19578787877</v>
          </cell>
          <cell r="AU89">
            <v>177798.09772292766</v>
          </cell>
          <cell r="AV89">
            <v>210026</v>
          </cell>
          <cell r="AW89">
            <v>19612.776998829588</v>
          </cell>
          <cell r="AX89">
            <v>57757.321066121527</v>
          </cell>
        </row>
        <row r="90">
          <cell r="C90">
            <v>19644.495818181818</v>
          </cell>
          <cell r="D90">
            <v>7793.7162715568593</v>
          </cell>
          <cell r="E90">
            <v>11850.779546624959</v>
          </cell>
          <cell r="N90">
            <v>14332.060727272728</v>
          </cell>
          <cell r="O90">
            <v>51</v>
          </cell>
          <cell r="P90">
            <v>-14281.060727272728</v>
          </cell>
          <cell r="Q90">
            <v>41865.51057575758</v>
          </cell>
          <cell r="R90">
            <v>0</v>
          </cell>
          <cell r="S90">
            <v>-41865.51057575758</v>
          </cell>
          <cell r="T90">
            <v>20190.753636363632</v>
          </cell>
          <cell r="U90">
            <v>10546</v>
          </cell>
          <cell r="V90">
            <v>9644.7536363636318</v>
          </cell>
          <cell r="W90">
            <v>0</v>
          </cell>
          <cell r="X90">
            <v>-20190.753636363632</v>
          </cell>
          <cell r="Y90">
            <v>13137.480606060592</v>
          </cell>
          <cell r="Z90">
            <v>6326</v>
          </cell>
          <cell r="AA90">
            <v>6421.5472727272718</v>
          </cell>
          <cell r="AB90">
            <v>0</v>
          </cell>
          <cell r="AC90">
            <v>-13137.480606060592</v>
          </cell>
          <cell r="AD90">
            <v>25304.505090909097</v>
          </cell>
          <cell r="AE90">
            <v>20616.894424242426</v>
          </cell>
          <cell r="AF90">
            <v>4687.6106666666674</v>
          </cell>
          <cell r="AJ90">
            <v>-25304.505090909097</v>
          </cell>
          <cell r="AN90">
            <v>37</v>
          </cell>
          <cell r="AP90">
            <v>131602.19578787877</v>
          </cell>
          <cell r="AQ90">
            <v>40090.776998829591</v>
          </cell>
          <cell r="AR90">
            <v>91511.418789049232</v>
          </cell>
          <cell r="AS90">
            <v>57</v>
          </cell>
          <cell r="AT90">
            <v>-131545.19578787877</v>
          </cell>
          <cell r="AU90">
            <v>16317</v>
          </cell>
          <cell r="AV90">
            <v>29050</v>
          </cell>
          <cell r="AW90">
            <v>19611.776998829588</v>
          </cell>
          <cell r="AX90">
            <v>57757.418789049188</v>
          </cell>
        </row>
        <row r="91">
          <cell r="C91">
            <v>2080.2818181818179</v>
          </cell>
          <cell r="D91">
            <v>737</v>
          </cell>
          <cell r="E91">
            <v>1343.2818181818182</v>
          </cell>
          <cell r="N91">
            <v>3564.7127272727275</v>
          </cell>
          <cell r="O91">
            <v>0</v>
          </cell>
          <cell r="P91">
            <v>-3564.7127272727275</v>
          </cell>
          <cell r="Q91">
            <v>7989.6009090909092</v>
          </cell>
          <cell r="R91">
            <v>0</v>
          </cell>
          <cell r="S91">
            <v>-7989.6009090909092</v>
          </cell>
          <cell r="T91">
            <v>3132.8772727272726</v>
          </cell>
          <cell r="U91">
            <v>1586</v>
          </cell>
          <cell r="V91">
            <v>1546.8772727272728</v>
          </cell>
          <cell r="W91">
            <v>0</v>
          </cell>
          <cell r="X91">
            <v>-3132.8772727272726</v>
          </cell>
          <cell r="Y91">
            <v>2531.4672727272728</v>
          </cell>
          <cell r="Z91">
            <v>1227</v>
          </cell>
          <cell r="AA91">
            <v>1304.4672727272728</v>
          </cell>
          <cell r="AB91">
            <v>0</v>
          </cell>
          <cell r="AC91">
            <v>-2531.4672727272728</v>
          </cell>
          <cell r="AD91">
            <v>7059.5263636363643</v>
          </cell>
          <cell r="AE91">
            <v>6507.6363636363631</v>
          </cell>
          <cell r="AF91">
            <v>551.89000000000033</v>
          </cell>
          <cell r="AG91">
            <v>0</v>
          </cell>
          <cell r="AH91">
            <v>0</v>
          </cell>
          <cell r="AI91">
            <v>0</v>
          </cell>
          <cell r="AJ91">
            <v>-7059.5263636363643</v>
          </cell>
          <cell r="AN91">
            <v>0</v>
          </cell>
          <cell r="AP91">
            <v>26353.576363636363</v>
          </cell>
          <cell r="AQ91">
            <v>486070.19578787882</v>
          </cell>
          <cell r="AR91">
            <v>213370.87472175725</v>
          </cell>
          <cell r="AS91">
            <v>0</v>
          </cell>
        </row>
        <row r="92">
          <cell r="C92">
            <v>30006.495818181818</v>
          </cell>
          <cell r="P92">
            <v>0</v>
          </cell>
          <cell r="S92">
            <v>0</v>
          </cell>
          <cell r="X92">
            <v>0</v>
          </cell>
          <cell r="AC92">
            <v>0</v>
          </cell>
          <cell r="AJ92">
            <v>0</v>
          </cell>
          <cell r="AP92">
            <v>122996.30136363635</v>
          </cell>
          <cell r="AQ92">
            <v>283.00000000005821</v>
          </cell>
        </row>
        <row r="93">
          <cell r="C93">
            <v>1405</v>
          </cell>
          <cell r="N93">
            <v>3638.65</v>
          </cell>
          <cell r="P93">
            <v>-3638.65</v>
          </cell>
          <cell r="Q93">
            <v>8863.0939999999991</v>
          </cell>
          <cell r="S93">
            <v>-8863.0939999999991</v>
          </cell>
          <cell r="T93">
            <v>502.97</v>
          </cell>
          <cell r="X93">
            <v>-502.97</v>
          </cell>
          <cell r="Y93">
            <v>780.26</v>
          </cell>
          <cell r="AB93">
            <v>432</v>
          </cell>
          <cell r="AC93">
            <v>-348.26</v>
          </cell>
          <cell r="AD93">
            <v>2119</v>
          </cell>
          <cell r="AE93">
            <v>2119</v>
          </cell>
          <cell r="AF93">
            <v>0</v>
          </cell>
          <cell r="AI93">
            <v>0</v>
          </cell>
          <cell r="AJ93" t="e">
            <v>#REF!</v>
          </cell>
          <cell r="AN93">
            <v>2363</v>
          </cell>
          <cell r="AO93">
            <v>1616</v>
          </cell>
          <cell r="AP93">
            <v>20091.973999999998</v>
          </cell>
          <cell r="AS93">
            <v>2048</v>
          </cell>
        </row>
        <row r="94">
          <cell r="C94">
            <v>92</v>
          </cell>
          <cell r="N94">
            <v>3294.15</v>
          </cell>
          <cell r="P94">
            <v>-3294.15</v>
          </cell>
          <cell r="Q94">
            <v>7217.8940000000002</v>
          </cell>
          <cell r="S94">
            <v>-7217.8940000000002</v>
          </cell>
          <cell r="T94">
            <v>503.47</v>
          </cell>
          <cell r="W94">
            <v>0</v>
          </cell>
          <cell r="X94">
            <v>-503.47</v>
          </cell>
          <cell r="Y94">
            <v>780.76</v>
          </cell>
          <cell r="AB94">
            <v>432</v>
          </cell>
          <cell r="AC94">
            <v>-348.76</v>
          </cell>
          <cell r="AD94">
            <v>2119</v>
          </cell>
          <cell r="AE94">
            <v>2119</v>
          </cell>
          <cell r="AF94">
            <v>0</v>
          </cell>
          <cell r="AI94">
            <v>0</v>
          </cell>
          <cell r="AJ94">
            <v>-2119</v>
          </cell>
          <cell r="AN94">
            <v>12</v>
          </cell>
          <cell r="AP94">
            <v>14036.273999999999</v>
          </cell>
          <cell r="AS94">
            <v>432</v>
          </cell>
        </row>
        <row r="95">
          <cell r="C95">
            <v>0</v>
          </cell>
          <cell r="N95">
            <v>0</v>
          </cell>
          <cell r="P95">
            <v>0</v>
          </cell>
          <cell r="Q95">
            <v>0</v>
          </cell>
          <cell r="S95">
            <v>0</v>
          </cell>
          <cell r="T95">
            <v>9</v>
          </cell>
          <cell r="X95">
            <v>-9</v>
          </cell>
          <cell r="Y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I95">
            <v>0</v>
          </cell>
          <cell r="AJ95">
            <v>0</v>
          </cell>
          <cell r="AN95">
            <v>0</v>
          </cell>
          <cell r="AP95">
            <v>9</v>
          </cell>
          <cell r="AS95">
            <v>0</v>
          </cell>
        </row>
        <row r="96">
          <cell r="C96">
            <v>1313</v>
          </cell>
          <cell r="N96">
            <v>344.5</v>
          </cell>
          <cell r="P96">
            <v>-344.5</v>
          </cell>
          <cell r="Q96">
            <v>1645.2</v>
          </cell>
          <cell r="R96">
            <v>0</v>
          </cell>
          <cell r="S96">
            <v>-1645.2</v>
          </cell>
          <cell r="T96">
            <v>0</v>
          </cell>
          <cell r="X96">
            <v>0</v>
          </cell>
          <cell r="Y96">
            <v>0</v>
          </cell>
          <cell r="AC96">
            <v>0</v>
          </cell>
          <cell r="AD96">
            <v>0.29999999999998295</v>
          </cell>
          <cell r="AE96">
            <v>0</v>
          </cell>
          <cell r="AF96">
            <v>0.29999999999998295</v>
          </cell>
          <cell r="AI96">
            <v>0</v>
          </cell>
          <cell r="AJ96">
            <v>-0.29999999999998295</v>
          </cell>
          <cell r="AN96">
            <v>0</v>
          </cell>
          <cell r="AP96">
            <v>3502.7</v>
          </cell>
          <cell r="AS96">
            <v>0</v>
          </cell>
        </row>
        <row r="97">
          <cell r="P97">
            <v>0</v>
          </cell>
          <cell r="S97">
            <v>0</v>
          </cell>
          <cell r="X97">
            <v>0</v>
          </cell>
          <cell r="AC97">
            <v>0</v>
          </cell>
          <cell r="AF97">
            <v>0</v>
          </cell>
          <cell r="AI97">
            <v>0</v>
          </cell>
          <cell r="AJ97">
            <v>0</v>
          </cell>
          <cell r="AN97" t="e">
            <v>#REF!</v>
          </cell>
          <cell r="AP97" t="e">
            <v>#REF!</v>
          </cell>
          <cell r="AS97">
            <v>0</v>
          </cell>
        </row>
        <row r="98">
          <cell r="P98">
            <v>0</v>
          </cell>
          <cell r="S98">
            <v>0</v>
          </cell>
          <cell r="X98">
            <v>0</v>
          </cell>
          <cell r="AC98">
            <v>0</v>
          </cell>
          <cell r="AF98">
            <v>0</v>
          </cell>
          <cell r="AI98">
            <v>0</v>
          </cell>
          <cell r="AJ98">
            <v>0</v>
          </cell>
          <cell r="AN98" t="e">
            <v>#REF!</v>
          </cell>
          <cell r="AP98" t="e">
            <v>#REF!</v>
          </cell>
          <cell r="AS98">
            <v>0</v>
          </cell>
        </row>
        <row r="99">
          <cell r="P99">
            <v>0</v>
          </cell>
          <cell r="S99">
            <v>0</v>
          </cell>
          <cell r="X99">
            <v>0</v>
          </cell>
          <cell r="AC99">
            <v>0</v>
          </cell>
          <cell r="AF99">
            <v>0</v>
          </cell>
          <cell r="AI99">
            <v>0</v>
          </cell>
          <cell r="AJ99">
            <v>0</v>
          </cell>
          <cell r="AN99">
            <v>3770.5939393939398</v>
          </cell>
          <cell r="AP99">
            <v>3770.5939393939398</v>
          </cell>
          <cell r="AS99">
            <v>0</v>
          </cell>
        </row>
        <row r="100">
          <cell r="P100">
            <v>0</v>
          </cell>
          <cell r="S100">
            <v>0</v>
          </cell>
          <cell r="X100">
            <v>0</v>
          </cell>
          <cell r="AC100">
            <v>0</v>
          </cell>
          <cell r="AI100">
            <v>0</v>
          </cell>
          <cell r="AJ100">
            <v>0</v>
          </cell>
          <cell r="AN100">
            <v>3770.5939393939398</v>
          </cell>
          <cell r="AP100">
            <v>3770.5939393939398</v>
          </cell>
          <cell r="AS100">
            <v>0</v>
          </cell>
        </row>
        <row r="101">
          <cell r="C101">
            <v>1313</v>
          </cell>
          <cell r="N101">
            <v>344.69200000000001</v>
          </cell>
          <cell r="P101">
            <v>-344.69200000000001</v>
          </cell>
          <cell r="Q101">
            <v>1369.88</v>
          </cell>
          <cell r="R101">
            <v>31</v>
          </cell>
          <cell r="S101">
            <v>-1338.88</v>
          </cell>
          <cell r="T101">
            <v>0</v>
          </cell>
          <cell r="W101">
            <v>2</v>
          </cell>
          <cell r="X101">
            <v>2</v>
          </cell>
          <cell r="Y101">
            <v>0</v>
          </cell>
          <cell r="AB101">
            <v>10</v>
          </cell>
          <cell r="AC101">
            <v>10</v>
          </cell>
          <cell r="AD101">
            <v>0</v>
          </cell>
          <cell r="AE101">
            <v>0</v>
          </cell>
          <cell r="AF101">
            <v>0</v>
          </cell>
          <cell r="AG101">
            <v>128</v>
          </cell>
          <cell r="AH101">
            <v>128</v>
          </cell>
          <cell r="AI101">
            <v>0</v>
          </cell>
          <cell r="AJ101">
            <v>128</v>
          </cell>
          <cell r="AN101">
            <v>7036.3</v>
          </cell>
          <cell r="AP101">
            <v>25001.272000000001</v>
          </cell>
          <cell r="AS101">
            <v>140</v>
          </cell>
        </row>
        <row r="102">
          <cell r="C102">
            <v>1313</v>
          </cell>
          <cell r="N102">
            <v>344.5</v>
          </cell>
          <cell r="P102">
            <v>-344.5</v>
          </cell>
          <cell r="Q102">
            <v>1369.2</v>
          </cell>
          <cell r="R102">
            <v>0</v>
          </cell>
          <cell r="S102">
            <v>-1369.2</v>
          </cell>
          <cell r="T102">
            <v>0</v>
          </cell>
          <cell r="X102">
            <v>0</v>
          </cell>
          <cell r="Y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I102">
            <v>0</v>
          </cell>
          <cell r="AJ102">
            <v>0</v>
          </cell>
          <cell r="AN102">
            <v>3334.3</v>
          </cell>
          <cell r="AP102">
            <v>6361</v>
          </cell>
          <cell r="AS102">
            <v>0</v>
          </cell>
        </row>
        <row r="103">
          <cell r="C103">
            <v>0</v>
          </cell>
          <cell r="N103">
            <v>0</v>
          </cell>
          <cell r="P103">
            <v>0</v>
          </cell>
          <cell r="Q103">
            <v>0</v>
          </cell>
          <cell r="S103">
            <v>0</v>
          </cell>
          <cell r="T103">
            <v>0</v>
          </cell>
          <cell r="X103">
            <v>0</v>
          </cell>
          <cell r="Y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I103">
            <v>0</v>
          </cell>
          <cell r="AJ103">
            <v>0</v>
          </cell>
          <cell r="AN103">
            <v>0</v>
          </cell>
          <cell r="AP103">
            <v>0</v>
          </cell>
          <cell r="AS103">
            <v>0</v>
          </cell>
        </row>
        <row r="104">
          <cell r="C104">
            <v>0</v>
          </cell>
          <cell r="N104">
            <v>0</v>
          </cell>
          <cell r="P104">
            <v>0</v>
          </cell>
          <cell r="Q104">
            <v>0</v>
          </cell>
          <cell r="R104">
            <v>31</v>
          </cell>
          <cell r="S104">
            <v>31</v>
          </cell>
          <cell r="T104">
            <v>0</v>
          </cell>
          <cell r="W104">
            <v>2</v>
          </cell>
          <cell r="X104">
            <v>2</v>
          </cell>
          <cell r="Y104">
            <v>0</v>
          </cell>
          <cell r="AB104">
            <v>10</v>
          </cell>
          <cell r="AC104">
            <v>10</v>
          </cell>
          <cell r="AD104">
            <v>0</v>
          </cell>
          <cell r="AE104">
            <v>0</v>
          </cell>
          <cell r="AF104">
            <v>0</v>
          </cell>
          <cell r="AG104">
            <v>128</v>
          </cell>
          <cell r="AH104">
            <v>128</v>
          </cell>
          <cell r="AI104">
            <v>0</v>
          </cell>
          <cell r="AJ104">
            <v>128</v>
          </cell>
          <cell r="AN104">
            <v>3702</v>
          </cell>
          <cell r="AP104">
            <v>3702</v>
          </cell>
          <cell r="AS104">
            <v>140</v>
          </cell>
        </row>
        <row r="105">
          <cell r="C105">
            <v>0</v>
          </cell>
          <cell r="N105">
            <v>0</v>
          </cell>
          <cell r="P105">
            <v>0</v>
          </cell>
          <cell r="Q105">
            <v>365.404</v>
          </cell>
          <cell r="R105">
            <v>154</v>
          </cell>
          <cell r="S105">
            <v>-211.404</v>
          </cell>
          <cell r="T105">
            <v>0</v>
          </cell>
          <cell r="W105">
            <v>79</v>
          </cell>
          <cell r="X105">
            <v>79</v>
          </cell>
          <cell r="Y105">
            <v>0</v>
          </cell>
          <cell r="AB105">
            <v>86</v>
          </cell>
          <cell r="AC105">
            <v>86</v>
          </cell>
          <cell r="AD105">
            <v>0</v>
          </cell>
          <cell r="AE105">
            <v>0</v>
          </cell>
          <cell r="AF105">
            <v>0</v>
          </cell>
          <cell r="AG105">
            <v>30</v>
          </cell>
          <cell r="AH105">
            <v>30</v>
          </cell>
          <cell r="AI105">
            <v>0</v>
          </cell>
          <cell r="AJ105">
            <v>30</v>
          </cell>
          <cell r="AN105">
            <v>875</v>
          </cell>
          <cell r="AP105">
            <v>1240.404</v>
          </cell>
          <cell r="AS105">
            <v>195</v>
          </cell>
        </row>
        <row r="106">
          <cell r="C106">
            <v>0</v>
          </cell>
          <cell r="N106">
            <v>0</v>
          </cell>
          <cell r="P106">
            <v>0</v>
          </cell>
          <cell r="Q106">
            <v>364.64</v>
          </cell>
          <cell r="R106">
            <v>0</v>
          </cell>
          <cell r="S106">
            <v>-364.64</v>
          </cell>
          <cell r="T106">
            <v>0</v>
          </cell>
          <cell r="W106">
            <v>0</v>
          </cell>
          <cell r="X106">
            <v>0</v>
          </cell>
          <cell r="Y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I106">
            <v>0</v>
          </cell>
          <cell r="AJ106">
            <v>0</v>
          </cell>
          <cell r="AN106">
            <v>80</v>
          </cell>
          <cell r="AP106">
            <v>444.64</v>
          </cell>
          <cell r="AS106">
            <v>0</v>
          </cell>
        </row>
        <row r="107">
          <cell r="C107">
            <v>0</v>
          </cell>
          <cell r="N107">
            <v>0</v>
          </cell>
          <cell r="P107">
            <v>0</v>
          </cell>
          <cell r="Q107">
            <v>0</v>
          </cell>
          <cell r="R107">
            <v>154</v>
          </cell>
          <cell r="S107">
            <v>154</v>
          </cell>
          <cell r="T107">
            <v>0</v>
          </cell>
          <cell r="W107">
            <v>79</v>
          </cell>
          <cell r="X107">
            <v>79</v>
          </cell>
          <cell r="Y107">
            <v>0</v>
          </cell>
          <cell r="AB107">
            <v>86</v>
          </cell>
          <cell r="AC107">
            <v>86</v>
          </cell>
          <cell r="AD107">
            <v>0</v>
          </cell>
          <cell r="AE107">
            <v>0</v>
          </cell>
          <cell r="AF107">
            <v>0</v>
          </cell>
          <cell r="AG107">
            <v>30</v>
          </cell>
          <cell r="AH107">
            <v>30</v>
          </cell>
          <cell r="AI107">
            <v>0</v>
          </cell>
          <cell r="AJ107">
            <v>30</v>
          </cell>
          <cell r="AN107">
            <v>822</v>
          </cell>
          <cell r="AP107">
            <v>822</v>
          </cell>
          <cell r="AS107">
            <v>195</v>
          </cell>
        </row>
        <row r="108">
          <cell r="C108">
            <v>0</v>
          </cell>
          <cell r="N108">
            <v>0</v>
          </cell>
          <cell r="P108">
            <v>0</v>
          </cell>
          <cell r="Q108">
            <v>527.04999999999995</v>
          </cell>
          <cell r="R108">
            <v>800</v>
          </cell>
          <cell r="S108">
            <v>272.95000000000005</v>
          </cell>
          <cell r="T108">
            <v>0</v>
          </cell>
          <cell r="X108">
            <v>0</v>
          </cell>
          <cell r="Y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I108">
            <v>0</v>
          </cell>
          <cell r="AJ108">
            <v>0</v>
          </cell>
          <cell r="AN108">
            <v>0</v>
          </cell>
          <cell r="AP108">
            <v>527.04999999999995</v>
          </cell>
          <cell r="AQ108">
            <v>-3236.8874721757256</v>
          </cell>
          <cell r="AR108">
            <v>-21648.532106612158</v>
          </cell>
          <cell r="AS108">
            <v>0</v>
          </cell>
        </row>
        <row r="109">
          <cell r="C109">
            <v>0</v>
          </cell>
          <cell r="N109">
            <v>0</v>
          </cell>
          <cell r="P109">
            <v>0</v>
          </cell>
          <cell r="Q109">
            <v>527.04999999999995</v>
          </cell>
          <cell r="R109">
            <v>800</v>
          </cell>
          <cell r="S109">
            <v>272.95000000000005</v>
          </cell>
          <cell r="T109">
            <v>0</v>
          </cell>
          <cell r="X109">
            <v>0</v>
          </cell>
          <cell r="Y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I109">
            <v>0</v>
          </cell>
          <cell r="AJ109">
            <v>0</v>
          </cell>
          <cell r="AN109">
            <v>0</v>
          </cell>
          <cell r="AP109">
            <v>527.04999999999995</v>
          </cell>
          <cell r="AS109">
            <v>0</v>
          </cell>
        </row>
        <row r="110">
          <cell r="C110">
            <v>0</v>
          </cell>
          <cell r="N110">
            <v>0</v>
          </cell>
          <cell r="P110">
            <v>0</v>
          </cell>
          <cell r="Q110">
            <v>0</v>
          </cell>
          <cell r="S110">
            <v>0</v>
          </cell>
          <cell r="T110">
            <v>0</v>
          </cell>
          <cell r="X110">
            <v>0</v>
          </cell>
          <cell r="Y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I110">
            <v>0</v>
          </cell>
          <cell r="AJ110">
            <v>0</v>
          </cell>
          <cell r="AN110">
            <v>0</v>
          </cell>
          <cell r="AP110">
            <v>0</v>
          </cell>
          <cell r="AQ110">
            <v>0</v>
          </cell>
          <cell r="AR110">
            <v>0</v>
          </cell>
          <cell r="AS110">
            <v>0</v>
          </cell>
        </row>
        <row r="111">
          <cell r="C111">
            <v>0</v>
          </cell>
          <cell r="N111">
            <v>0</v>
          </cell>
          <cell r="P111">
            <v>0</v>
          </cell>
          <cell r="Q111">
            <v>0</v>
          </cell>
          <cell r="S111">
            <v>0</v>
          </cell>
          <cell r="T111">
            <v>0</v>
          </cell>
          <cell r="X111">
            <v>0</v>
          </cell>
          <cell r="Y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I111">
            <v>0</v>
          </cell>
          <cell r="AJ111">
            <v>0</v>
          </cell>
          <cell r="AN111">
            <v>0</v>
          </cell>
          <cell r="AP111">
            <v>0</v>
          </cell>
          <cell r="AS111">
            <v>0</v>
          </cell>
        </row>
        <row r="112">
          <cell r="C112">
            <v>0</v>
          </cell>
          <cell r="N112">
            <v>0</v>
          </cell>
          <cell r="P112">
            <v>0</v>
          </cell>
          <cell r="Q112">
            <v>0</v>
          </cell>
          <cell r="R112">
            <v>928</v>
          </cell>
          <cell r="S112">
            <v>928</v>
          </cell>
          <cell r="T112">
            <v>0</v>
          </cell>
          <cell r="W112">
            <v>366</v>
          </cell>
          <cell r="X112">
            <v>366</v>
          </cell>
          <cell r="Y112">
            <v>0</v>
          </cell>
          <cell r="AB112">
            <v>251</v>
          </cell>
          <cell r="AC112">
            <v>251</v>
          </cell>
          <cell r="AD112">
            <v>0</v>
          </cell>
          <cell r="AE112">
            <v>0</v>
          </cell>
          <cell r="AF112">
            <v>0</v>
          </cell>
          <cell r="AG112">
            <v>535</v>
          </cell>
          <cell r="AH112">
            <v>535</v>
          </cell>
          <cell r="AI112">
            <v>0</v>
          </cell>
          <cell r="AJ112">
            <v>535</v>
          </cell>
          <cell r="AN112">
            <v>508</v>
          </cell>
          <cell r="AP112">
            <v>508</v>
          </cell>
          <cell r="AS112">
            <v>1152</v>
          </cell>
        </row>
        <row r="113">
          <cell r="C113">
            <v>0</v>
          </cell>
          <cell r="N113">
            <v>0</v>
          </cell>
          <cell r="P113">
            <v>0</v>
          </cell>
          <cell r="R113">
            <v>8</v>
          </cell>
          <cell r="S113">
            <v>8</v>
          </cell>
          <cell r="T113">
            <v>0</v>
          </cell>
          <cell r="W113">
            <v>57</v>
          </cell>
          <cell r="X113">
            <v>57</v>
          </cell>
          <cell r="Y113">
            <v>0</v>
          </cell>
          <cell r="AB113">
            <v>7</v>
          </cell>
          <cell r="AC113">
            <v>7</v>
          </cell>
          <cell r="AD113">
            <v>0</v>
          </cell>
          <cell r="AE113">
            <v>0</v>
          </cell>
          <cell r="AF113">
            <v>0</v>
          </cell>
          <cell r="AI113">
            <v>0</v>
          </cell>
          <cell r="AJ113">
            <v>0</v>
          </cell>
          <cell r="AN113">
            <v>19</v>
          </cell>
          <cell r="AP113">
            <v>19</v>
          </cell>
          <cell r="AS113">
            <v>64</v>
          </cell>
        </row>
        <row r="114">
          <cell r="C114">
            <v>1295</v>
          </cell>
          <cell r="N114">
            <v>0</v>
          </cell>
          <cell r="P114">
            <v>0</v>
          </cell>
          <cell r="Q114">
            <v>0</v>
          </cell>
          <cell r="S114">
            <v>0</v>
          </cell>
          <cell r="T114">
            <v>0</v>
          </cell>
          <cell r="X114">
            <v>0</v>
          </cell>
          <cell r="Y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I114">
            <v>0</v>
          </cell>
          <cell r="AJ114">
            <v>0</v>
          </cell>
          <cell r="AN114">
            <v>0</v>
          </cell>
          <cell r="AP114">
            <v>1295</v>
          </cell>
          <cell r="AS114">
            <v>0</v>
          </cell>
        </row>
        <row r="115">
          <cell r="C115">
            <v>1000</v>
          </cell>
          <cell r="P115">
            <v>0</v>
          </cell>
          <cell r="S115">
            <v>0</v>
          </cell>
          <cell r="X115">
            <v>0</v>
          </cell>
          <cell r="AC115">
            <v>0</v>
          </cell>
          <cell r="AF115">
            <v>0</v>
          </cell>
          <cell r="AI115">
            <v>0</v>
          </cell>
          <cell r="AJ115">
            <v>0</v>
          </cell>
          <cell r="AP115">
            <v>1000</v>
          </cell>
          <cell r="AS115">
            <v>0</v>
          </cell>
        </row>
        <row r="116">
          <cell r="C116">
            <v>6305</v>
          </cell>
          <cell r="P116">
            <v>0</v>
          </cell>
          <cell r="S116">
            <v>0</v>
          </cell>
          <cell r="X116">
            <v>0</v>
          </cell>
          <cell r="AC116">
            <v>0</v>
          </cell>
          <cell r="AF116">
            <v>0</v>
          </cell>
          <cell r="AI116">
            <v>0</v>
          </cell>
          <cell r="AJ116">
            <v>0</v>
          </cell>
          <cell r="AP116">
            <v>6305</v>
          </cell>
          <cell r="AS116">
            <v>0</v>
          </cell>
        </row>
        <row r="117">
          <cell r="C117">
            <v>0</v>
          </cell>
        </row>
        <row r="120">
          <cell r="P120">
            <v>0</v>
          </cell>
          <cell r="S120">
            <v>0</v>
          </cell>
          <cell r="X120">
            <v>0</v>
          </cell>
          <cell r="AC120">
            <v>0</v>
          </cell>
          <cell r="AE120">
            <v>0</v>
          </cell>
          <cell r="AF120">
            <v>0</v>
          </cell>
          <cell r="AI120">
            <v>0</v>
          </cell>
          <cell r="AJ120">
            <v>0</v>
          </cell>
          <cell r="AN120">
            <v>0</v>
          </cell>
          <cell r="AP120">
            <v>36465</v>
          </cell>
          <cell r="AQ120">
            <v>-206256.39845151512</v>
          </cell>
          <cell r="AS120">
            <v>0</v>
          </cell>
        </row>
        <row r="121">
          <cell r="C121">
            <v>0</v>
          </cell>
          <cell r="P121">
            <v>0</v>
          </cell>
          <cell r="S121">
            <v>0</v>
          </cell>
          <cell r="X121">
            <v>0</v>
          </cell>
          <cell r="AC121">
            <v>0</v>
          </cell>
          <cell r="AJ121">
            <v>0</v>
          </cell>
          <cell r="AN121">
            <v>0</v>
          </cell>
          <cell r="AP121">
            <v>0</v>
          </cell>
          <cell r="AS121">
            <v>0</v>
          </cell>
        </row>
        <row r="122">
          <cell r="C122">
            <v>1313</v>
          </cell>
          <cell r="D122">
            <v>0</v>
          </cell>
          <cell r="E122">
            <v>0</v>
          </cell>
          <cell r="N122">
            <v>344.69200000000001</v>
          </cell>
          <cell r="O122">
            <v>0</v>
          </cell>
          <cell r="P122">
            <v>-344.69200000000001</v>
          </cell>
          <cell r="Q122">
            <v>2262.3339999999998</v>
          </cell>
          <cell r="R122">
            <v>1921</v>
          </cell>
          <cell r="S122">
            <v>-341.33399999999983</v>
          </cell>
          <cell r="T122">
            <v>0</v>
          </cell>
          <cell r="U122">
            <v>0</v>
          </cell>
          <cell r="V122">
            <v>0</v>
          </cell>
          <cell r="W122">
            <v>504</v>
          </cell>
          <cell r="X122">
            <v>504</v>
          </cell>
          <cell r="Y122">
            <v>0</v>
          </cell>
          <cell r="Z122">
            <v>0</v>
          </cell>
          <cell r="AA122">
            <v>0</v>
          </cell>
          <cell r="AB122">
            <v>354</v>
          </cell>
          <cell r="AC122">
            <v>354</v>
          </cell>
          <cell r="AD122">
            <v>0</v>
          </cell>
          <cell r="AE122">
            <v>0</v>
          </cell>
          <cell r="AF122">
            <v>0</v>
          </cell>
          <cell r="AG122">
            <v>693</v>
          </cell>
          <cell r="AH122">
            <v>693</v>
          </cell>
          <cell r="AI122">
            <v>0</v>
          </cell>
          <cell r="AJ122">
            <v>693</v>
          </cell>
          <cell r="AN122">
            <v>8438.2999999999993</v>
          </cell>
          <cell r="AP122">
            <v>35895.725999999995</v>
          </cell>
          <cell r="AU122">
            <v>0</v>
          </cell>
          <cell r="AV122">
            <v>0</v>
          </cell>
          <cell r="AW122">
            <v>0</v>
          </cell>
          <cell r="AX122">
            <v>0</v>
          </cell>
        </row>
        <row r="123">
          <cell r="C123">
            <v>9913</v>
          </cell>
          <cell r="D123">
            <v>0</v>
          </cell>
          <cell r="E123">
            <v>0</v>
          </cell>
          <cell r="N123">
            <v>344.5</v>
          </cell>
          <cell r="P123">
            <v>-344.5</v>
          </cell>
          <cell r="Q123">
            <v>2260.8900000000003</v>
          </cell>
          <cell r="T123">
            <v>0</v>
          </cell>
          <cell r="U123">
            <v>0</v>
          </cell>
          <cell r="V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C123">
            <v>0</v>
          </cell>
          <cell r="AJ123">
            <v>0</v>
          </cell>
          <cell r="AN123">
            <v>8438.2999999999993</v>
          </cell>
          <cell r="AP123">
            <v>72360.725999999995</v>
          </cell>
        </row>
        <row r="124">
          <cell r="P124">
            <v>0</v>
          </cell>
          <cell r="X124">
            <v>0</v>
          </cell>
          <cell r="AC124">
            <v>0</v>
          </cell>
          <cell r="AJ124">
            <v>0</v>
          </cell>
          <cell r="AP124">
            <v>-170360.67245151513</v>
          </cell>
        </row>
        <row r="125">
          <cell r="P125">
            <v>0</v>
          </cell>
          <cell r="X125">
            <v>0</v>
          </cell>
          <cell r="AC125">
            <v>0</v>
          </cell>
          <cell r="AJ125">
            <v>0</v>
          </cell>
          <cell r="AP125">
            <v>-170360.67245151513</v>
          </cell>
        </row>
        <row r="126">
          <cell r="P126">
            <v>0</v>
          </cell>
          <cell r="X126">
            <v>0</v>
          </cell>
          <cell r="AC126">
            <v>0</v>
          </cell>
          <cell r="AJ126">
            <v>0</v>
          </cell>
          <cell r="AP126">
            <v>-246253.19578787877</v>
          </cell>
          <cell r="AQ126">
            <v>-32368.874721757253</v>
          </cell>
          <cell r="AR126">
            <v>-216485.32106612157</v>
          </cell>
        </row>
        <row r="127">
          <cell r="P127">
            <v>0</v>
          </cell>
          <cell r="X127">
            <v>0</v>
          </cell>
          <cell r="AC127">
            <v>0</v>
          </cell>
          <cell r="AJ127">
            <v>0</v>
          </cell>
        </row>
        <row r="128">
          <cell r="P128">
            <v>0</v>
          </cell>
          <cell r="X128">
            <v>0</v>
          </cell>
          <cell r="AC128">
            <v>0</v>
          </cell>
          <cell r="AJ128">
            <v>0</v>
          </cell>
          <cell r="AP128">
            <v>-75892.523336363636</v>
          </cell>
          <cell r="AU128">
            <v>0</v>
          </cell>
        </row>
        <row r="129">
          <cell r="P129">
            <v>0</v>
          </cell>
          <cell r="X129">
            <v>0</v>
          </cell>
          <cell r="AC129">
            <v>0</v>
          </cell>
          <cell r="AJ129">
            <v>0</v>
          </cell>
        </row>
        <row r="130">
          <cell r="P130">
            <v>0</v>
          </cell>
          <cell r="X130">
            <v>0</v>
          </cell>
          <cell r="AC130">
            <v>0</v>
          </cell>
          <cell r="AJ130">
            <v>0</v>
          </cell>
        </row>
        <row r="131">
          <cell r="P131">
            <v>0</v>
          </cell>
          <cell r="X131">
            <v>0</v>
          </cell>
          <cell r="AC131">
            <v>0</v>
          </cell>
          <cell r="AJ131">
            <v>0</v>
          </cell>
          <cell r="AP131">
            <v>56002</v>
          </cell>
          <cell r="AR131">
            <v>56002</v>
          </cell>
          <cell r="AU131">
            <v>0</v>
          </cell>
          <cell r="AW131">
            <v>0</v>
          </cell>
        </row>
        <row r="132">
          <cell r="P132">
            <v>0</v>
          </cell>
          <cell r="X132">
            <v>0</v>
          </cell>
          <cell r="AC132">
            <v>0</v>
          </cell>
          <cell r="AJ132">
            <v>0</v>
          </cell>
          <cell r="AP132">
            <v>-216485.32106612157</v>
          </cell>
          <cell r="AU132">
            <v>0</v>
          </cell>
        </row>
        <row r="133">
          <cell r="P133">
            <v>0</v>
          </cell>
          <cell r="X133">
            <v>0</v>
          </cell>
          <cell r="AC133">
            <v>0</v>
          </cell>
          <cell r="AJ133">
            <v>0</v>
          </cell>
          <cell r="AP133">
            <v>26.73</v>
          </cell>
          <cell r="AU133" t="e">
            <v>#DIV/0!</v>
          </cell>
        </row>
        <row r="134">
          <cell r="P134">
            <v>0</v>
          </cell>
          <cell r="X134">
            <v>0</v>
          </cell>
          <cell r="AC134">
            <v>0</v>
          </cell>
          <cell r="AJ134">
            <v>0</v>
          </cell>
          <cell r="AP134">
            <v>130.07</v>
          </cell>
          <cell r="AU134" t="e">
            <v>#DIV/0!</v>
          </cell>
        </row>
        <row r="135">
          <cell r="P135">
            <v>0</v>
          </cell>
          <cell r="X135">
            <v>0</v>
          </cell>
          <cell r="AC135">
            <v>0</v>
          </cell>
          <cell r="AJ135">
            <v>0</v>
          </cell>
          <cell r="AP135">
            <v>0</v>
          </cell>
          <cell r="AU135">
            <v>0</v>
          </cell>
        </row>
        <row r="136">
          <cell r="P136">
            <v>0</v>
          </cell>
          <cell r="X136">
            <v>0</v>
          </cell>
          <cell r="AC136">
            <v>0</v>
          </cell>
          <cell r="AJ136">
            <v>0</v>
          </cell>
        </row>
        <row r="137">
          <cell r="P137">
            <v>0</v>
          </cell>
          <cell r="X137">
            <v>0</v>
          </cell>
          <cell r="AC137">
            <v>0</v>
          </cell>
          <cell r="AJ137">
            <v>0</v>
          </cell>
          <cell r="AP137">
            <v>36.19</v>
          </cell>
          <cell r="AU137" t="e">
            <v>#DIV/0!</v>
          </cell>
        </row>
        <row r="138">
          <cell r="P138">
            <v>0</v>
          </cell>
          <cell r="X138">
            <v>0</v>
          </cell>
          <cell r="AC138">
            <v>0</v>
          </cell>
          <cell r="AJ138">
            <v>0</v>
          </cell>
        </row>
        <row r="139">
          <cell r="P139">
            <v>0</v>
          </cell>
          <cell r="X139">
            <v>0</v>
          </cell>
          <cell r="AC139">
            <v>0</v>
          </cell>
          <cell r="AJ139">
            <v>0</v>
          </cell>
          <cell r="AN139">
            <v>0</v>
          </cell>
          <cell r="AP139">
            <v>42.66</v>
          </cell>
          <cell r="AU139" t="e">
            <v>#DIV/0!</v>
          </cell>
        </row>
        <row r="140">
          <cell r="P140">
            <v>0</v>
          </cell>
          <cell r="X140">
            <v>0</v>
          </cell>
          <cell r="AC140">
            <v>0</v>
          </cell>
          <cell r="AJ140">
            <v>0</v>
          </cell>
          <cell r="AP140">
            <v>180931</v>
          </cell>
          <cell r="AQ140">
            <v>180931</v>
          </cell>
        </row>
        <row r="141">
          <cell r="C141" t="str">
            <v>коп/кВтг</v>
          </cell>
          <cell r="P141">
            <v>0</v>
          </cell>
          <cell r="X141">
            <v>0</v>
          </cell>
          <cell r="AC141">
            <v>0</v>
          </cell>
          <cell r="AJ141">
            <v>0</v>
          </cell>
        </row>
        <row r="142">
          <cell r="P142">
            <v>0</v>
          </cell>
          <cell r="X142">
            <v>0</v>
          </cell>
          <cell r="AC142">
            <v>0</v>
          </cell>
          <cell r="AJ142">
            <v>0</v>
          </cell>
          <cell r="AN142">
            <v>0</v>
          </cell>
          <cell r="AP142">
            <v>0</v>
          </cell>
        </row>
        <row r="143">
          <cell r="P143">
            <v>0</v>
          </cell>
          <cell r="Q143">
            <v>0</v>
          </cell>
          <cell r="X143">
            <v>0</v>
          </cell>
          <cell r="AC143">
            <v>0</v>
          </cell>
          <cell r="AJ143">
            <v>0</v>
          </cell>
          <cell r="AP143">
            <v>2601</v>
          </cell>
        </row>
        <row r="144">
          <cell r="P144">
            <v>0</v>
          </cell>
          <cell r="X144">
            <v>0</v>
          </cell>
          <cell r="AC144">
            <v>0</v>
          </cell>
          <cell r="AJ144">
            <v>0</v>
          </cell>
          <cell r="AN144">
            <v>0</v>
          </cell>
          <cell r="AP144">
            <v>236933</v>
          </cell>
          <cell r="AQ144">
            <v>180931</v>
          </cell>
          <cell r="AR144">
            <v>56002</v>
          </cell>
          <cell r="AU144">
            <v>0</v>
          </cell>
        </row>
        <row r="145">
          <cell r="P145">
            <v>0</v>
          </cell>
          <cell r="X145">
            <v>0</v>
          </cell>
          <cell r="AC145">
            <v>0</v>
          </cell>
          <cell r="AJ145">
            <v>0</v>
          </cell>
          <cell r="AP145">
            <v>0</v>
          </cell>
        </row>
        <row r="146">
          <cell r="P146">
            <v>0</v>
          </cell>
          <cell r="X146">
            <v>0</v>
          </cell>
          <cell r="AC146">
            <v>0</v>
          </cell>
          <cell r="AJ146">
            <v>0</v>
          </cell>
          <cell r="AP146">
            <v>236933</v>
          </cell>
          <cell r="AQ146">
            <v>180931</v>
          </cell>
          <cell r="AR146">
            <v>56002</v>
          </cell>
        </row>
        <row r="147">
          <cell r="P147">
            <v>0</v>
          </cell>
          <cell r="X147">
            <v>0</v>
          </cell>
          <cell r="AC147">
            <v>0</v>
          </cell>
          <cell r="AJ147">
            <v>0</v>
          </cell>
          <cell r="AU147">
            <v>16317</v>
          </cell>
          <cell r="AV147">
            <v>29050</v>
          </cell>
          <cell r="AW147">
            <v>19611.776998829588</v>
          </cell>
          <cell r="AX147">
            <v>57757.418789049188</v>
          </cell>
        </row>
        <row r="148">
          <cell r="P148">
            <v>0</v>
          </cell>
          <cell r="X148">
            <v>0</v>
          </cell>
          <cell r="AC148">
            <v>0</v>
          </cell>
          <cell r="AJ148">
            <v>0</v>
          </cell>
          <cell r="AP148">
            <v>-50.7</v>
          </cell>
          <cell r="AQ148">
            <v>-15.2</v>
          </cell>
          <cell r="AR148">
            <v>-79.400000000000006</v>
          </cell>
        </row>
        <row r="149">
          <cell r="P149">
            <v>0</v>
          </cell>
          <cell r="X149">
            <v>0</v>
          </cell>
          <cell r="AC149">
            <v>0</v>
          </cell>
          <cell r="AJ149">
            <v>0</v>
          </cell>
        </row>
        <row r="150">
          <cell r="C150">
            <v>0</v>
          </cell>
          <cell r="N150">
            <v>0</v>
          </cell>
          <cell r="P150">
            <v>0</v>
          </cell>
          <cell r="Q150">
            <v>0</v>
          </cell>
          <cell r="T150">
            <v>0</v>
          </cell>
          <cell r="X150">
            <v>0</v>
          </cell>
          <cell r="Y150">
            <v>0</v>
          </cell>
          <cell r="AC150">
            <v>0</v>
          </cell>
          <cell r="AJ150">
            <v>0</v>
          </cell>
          <cell r="AN150">
            <v>0</v>
          </cell>
        </row>
        <row r="152">
          <cell r="C152">
            <v>524</v>
          </cell>
          <cell r="N152">
            <v>1554.6</v>
          </cell>
          <cell r="P152">
            <v>-1554.6</v>
          </cell>
          <cell r="Q152">
            <v>2706.75</v>
          </cell>
          <cell r="S152">
            <v>-2706.75</v>
          </cell>
          <cell r="T152">
            <v>4521.1499999999996</v>
          </cell>
          <cell r="W152">
            <v>1510</v>
          </cell>
          <cell r="X152">
            <v>-3011.1499999999996</v>
          </cell>
          <cell r="Y152">
            <v>2132.6999999999998</v>
          </cell>
          <cell r="AC152">
            <v>-2132.6999999999998</v>
          </cell>
          <cell r="AD152">
            <v>2072</v>
          </cell>
          <cell r="AE152">
            <v>1999</v>
          </cell>
          <cell r="AF152">
            <v>73</v>
          </cell>
          <cell r="AG152">
            <v>0</v>
          </cell>
          <cell r="AH152">
            <v>938</v>
          </cell>
          <cell r="AI152">
            <v>0</v>
          </cell>
          <cell r="AJ152">
            <v>-2072</v>
          </cell>
          <cell r="AN152">
            <v>197</v>
          </cell>
          <cell r="AP152">
            <v>13708.2</v>
          </cell>
        </row>
        <row r="153">
          <cell r="C153">
            <v>524</v>
          </cell>
        </row>
        <row r="154">
          <cell r="N154">
            <v>552.33333333333326</v>
          </cell>
          <cell r="O154">
            <v>0</v>
          </cell>
          <cell r="P154">
            <v>-552.33333333333326</v>
          </cell>
          <cell r="Q154">
            <v>3030.545454545455</v>
          </cell>
          <cell r="R154">
            <v>0</v>
          </cell>
          <cell r="S154">
            <v>-3030.545454545455</v>
          </cell>
          <cell r="T154">
            <v>1751.2727272727273</v>
          </cell>
          <cell r="U154">
            <v>895</v>
          </cell>
          <cell r="V154">
            <v>856.27272727272725</v>
          </cell>
          <cell r="W154">
            <v>0</v>
          </cell>
          <cell r="X154">
            <v>-1751.2727272727273</v>
          </cell>
          <cell r="Y154">
            <v>1216</v>
          </cell>
          <cell r="Z154">
            <v>591</v>
          </cell>
          <cell r="AA154">
            <v>625</v>
          </cell>
          <cell r="AB154">
            <v>0</v>
          </cell>
          <cell r="AC154">
            <v>-1216</v>
          </cell>
          <cell r="AD154">
            <v>1129.090909090909</v>
          </cell>
          <cell r="AE154">
            <v>1129.090909090909</v>
          </cell>
          <cell r="AF154">
            <v>0</v>
          </cell>
          <cell r="AG154">
            <v>0</v>
          </cell>
          <cell r="AH154">
            <v>0</v>
          </cell>
          <cell r="AI154">
            <v>0</v>
          </cell>
          <cell r="AJ154">
            <v>-1129.090909090909</v>
          </cell>
          <cell r="AN154">
            <v>0</v>
          </cell>
        </row>
        <row r="155">
          <cell r="N155">
            <v>0</v>
          </cell>
          <cell r="P155">
            <v>0</v>
          </cell>
          <cell r="Q155">
            <v>0</v>
          </cell>
          <cell r="S155">
            <v>0</v>
          </cell>
          <cell r="T155">
            <v>70</v>
          </cell>
          <cell r="X155">
            <v>-70</v>
          </cell>
          <cell r="Y155">
            <v>24</v>
          </cell>
          <cell r="AC155">
            <v>-24</v>
          </cell>
          <cell r="AJ155">
            <v>0</v>
          </cell>
          <cell r="AP155" t="e">
            <v>#REF!</v>
          </cell>
        </row>
        <row r="156">
          <cell r="N156">
            <v>0</v>
          </cell>
          <cell r="P156">
            <v>0</v>
          </cell>
          <cell r="Q156">
            <v>0</v>
          </cell>
          <cell r="S156">
            <v>0</v>
          </cell>
          <cell r="T156">
            <v>0</v>
          </cell>
          <cell r="X156">
            <v>0</v>
          </cell>
          <cell r="Y156">
            <v>0</v>
          </cell>
          <cell r="AC156">
            <v>0</v>
          </cell>
          <cell r="AJ156">
            <v>0</v>
          </cell>
          <cell r="AP156" t="e">
            <v>#REF!</v>
          </cell>
        </row>
        <row r="157">
          <cell r="C157">
            <v>0</v>
          </cell>
          <cell r="N157">
            <v>681</v>
          </cell>
          <cell r="P157">
            <v>-681</v>
          </cell>
          <cell r="Q157">
            <v>1041.8333333333333</v>
          </cell>
          <cell r="S157">
            <v>-1041.8333333333333</v>
          </cell>
          <cell r="T157">
            <v>213</v>
          </cell>
          <cell r="X157">
            <v>-213</v>
          </cell>
          <cell r="Y157">
            <v>2086.9051145454541</v>
          </cell>
          <cell r="AC157">
            <v>-2086.9051145454541</v>
          </cell>
          <cell r="AJ157">
            <v>0</v>
          </cell>
          <cell r="AP157" t="e">
            <v>#REF!</v>
          </cell>
        </row>
        <row r="158">
          <cell r="C158">
            <v>0</v>
          </cell>
          <cell r="N158">
            <v>47</v>
          </cell>
          <cell r="P158">
            <v>-47</v>
          </cell>
          <cell r="Q158">
            <v>140</v>
          </cell>
          <cell r="S158">
            <v>-140</v>
          </cell>
          <cell r="T158">
            <v>105</v>
          </cell>
          <cell r="X158">
            <v>-105</v>
          </cell>
          <cell r="Y158">
            <v>190</v>
          </cell>
          <cell r="AC158">
            <v>-190</v>
          </cell>
          <cell r="AJ158">
            <v>0</v>
          </cell>
          <cell r="AP158" t="e">
            <v>#REF!</v>
          </cell>
        </row>
        <row r="159">
          <cell r="C159">
            <v>0</v>
          </cell>
          <cell r="N159">
            <v>1507.6</v>
          </cell>
          <cell r="P159">
            <v>-1507.6</v>
          </cell>
          <cell r="Q159">
            <v>140</v>
          </cell>
          <cell r="S159">
            <v>-140</v>
          </cell>
          <cell r="T159" t="str">
            <v xml:space="preserve">                   КОРИГУВАННЯ   ПЛАНУ   НА   СЕРПЕНЬ  1998 р</v>
          </cell>
          <cell r="X159" t="e">
            <v>#VALUE!</v>
          </cell>
          <cell r="Y159">
            <v>1942.6999999999998</v>
          </cell>
          <cell r="AC159">
            <v>-1942.6999999999998</v>
          </cell>
          <cell r="AJ159">
            <v>0</v>
          </cell>
          <cell r="AP159" t="e">
            <v>#VALUE!</v>
          </cell>
        </row>
        <row r="160">
          <cell r="C160">
            <v>0</v>
          </cell>
          <cell r="N160">
            <v>1554.6</v>
          </cell>
          <cell r="P160">
            <v>-1554.6</v>
          </cell>
          <cell r="Q160">
            <v>280</v>
          </cell>
          <cell r="S160">
            <v>-280</v>
          </cell>
          <cell r="X160">
            <v>0</v>
          </cell>
          <cell r="Y160">
            <v>2132.6999999999998</v>
          </cell>
          <cell r="AC160">
            <v>-2132.6999999999998</v>
          </cell>
          <cell r="AJ160">
            <v>0</v>
          </cell>
        </row>
        <row r="161">
          <cell r="N161">
            <v>0</v>
          </cell>
          <cell r="P161">
            <v>0</v>
          </cell>
          <cell r="Q161">
            <v>2426.75</v>
          </cell>
          <cell r="S161">
            <v>-2426.75</v>
          </cell>
          <cell r="X161">
            <v>0</v>
          </cell>
          <cell r="Y161">
            <v>0</v>
          </cell>
          <cell r="AC161">
            <v>0</v>
          </cell>
          <cell r="AJ161">
            <v>0</v>
          </cell>
          <cell r="AP161" t="e">
            <v>#REF!</v>
          </cell>
        </row>
        <row r="162">
          <cell r="C162">
            <v>0</v>
          </cell>
          <cell r="N162" t="e">
            <v>#REF!</v>
          </cell>
          <cell r="P162" t="e">
            <v>#REF!</v>
          </cell>
          <cell r="Q162">
            <v>0</v>
          </cell>
          <cell r="S162">
            <v>0</v>
          </cell>
          <cell r="X162">
            <v>0</v>
          </cell>
          <cell r="Y162" t="e">
            <v>#REF!</v>
          </cell>
          <cell r="AC162" t="e">
            <v>#REF!</v>
          </cell>
          <cell r="AJ162">
            <v>0</v>
          </cell>
          <cell r="AP162" t="e">
            <v>#REF!</v>
          </cell>
        </row>
        <row r="163">
          <cell r="C163">
            <v>1405</v>
          </cell>
          <cell r="N163">
            <v>3638.65</v>
          </cell>
          <cell r="O163">
            <v>0</v>
          </cell>
          <cell r="P163">
            <v>-3638.65</v>
          </cell>
          <cell r="Q163">
            <v>4446.2</v>
          </cell>
          <cell r="R163">
            <v>800</v>
          </cell>
          <cell r="S163">
            <v>-3646.2</v>
          </cell>
          <cell r="T163">
            <v>502.97</v>
          </cell>
          <cell r="U163">
            <v>0</v>
          </cell>
          <cell r="V163">
            <v>0</v>
          </cell>
          <cell r="W163">
            <v>0</v>
          </cell>
          <cell r="X163">
            <v>-502.97</v>
          </cell>
          <cell r="Y163">
            <v>780.26</v>
          </cell>
          <cell r="Z163">
            <v>0</v>
          </cell>
          <cell r="AA163">
            <v>0</v>
          </cell>
          <cell r="AB163">
            <v>432</v>
          </cell>
          <cell r="AC163">
            <v>-348.26</v>
          </cell>
          <cell r="AD163" t="e">
            <v>#REF!</v>
          </cell>
          <cell r="AE163">
            <v>2119</v>
          </cell>
          <cell r="AF163">
            <v>0</v>
          </cell>
          <cell r="AG163">
            <v>0</v>
          </cell>
          <cell r="AH163">
            <v>0</v>
          </cell>
          <cell r="AI163">
            <v>0</v>
          </cell>
          <cell r="AJ163" t="e">
            <v>#REF!</v>
          </cell>
          <cell r="AK163">
            <v>0</v>
          </cell>
          <cell r="AL163">
            <v>0</v>
          </cell>
          <cell r="AM163">
            <v>0</v>
          </cell>
          <cell r="AN163">
            <v>2443</v>
          </cell>
          <cell r="AO163">
            <v>1616</v>
          </cell>
          <cell r="AP163">
            <v>21063.663999999997</v>
          </cell>
          <cell r="AS163">
            <v>2048</v>
          </cell>
        </row>
        <row r="164">
          <cell r="C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R164">
            <v>154</v>
          </cell>
          <cell r="S164">
            <v>154</v>
          </cell>
          <cell r="T164">
            <v>0</v>
          </cell>
          <cell r="U164">
            <v>0</v>
          </cell>
          <cell r="V164">
            <v>0</v>
          </cell>
          <cell r="W164">
            <v>79</v>
          </cell>
          <cell r="X164">
            <v>79</v>
          </cell>
          <cell r="Y164">
            <v>0</v>
          </cell>
          <cell r="Z164">
            <v>0</v>
          </cell>
          <cell r="AA164">
            <v>0</v>
          </cell>
          <cell r="AB164">
            <v>86</v>
          </cell>
          <cell r="AC164">
            <v>86</v>
          </cell>
          <cell r="AD164">
            <v>0</v>
          </cell>
          <cell r="AE164">
            <v>0</v>
          </cell>
          <cell r="AF164">
            <v>0</v>
          </cell>
          <cell r="AG164">
            <v>30</v>
          </cell>
          <cell r="AH164">
            <v>30</v>
          </cell>
          <cell r="AI164">
            <v>0</v>
          </cell>
          <cell r="AJ164">
            <v>30</v>
          </cell>
          <cell r="AK164">
            <v>0</v>
          </cell>
          <cell r="AL164">
            <v>0</v>
          </cell>
          <cell r="AM164">
            <v>0</v>
          </cell>
          <cell r="AN164">
            <v>822</v>
          </cell>
          <cell r="AO164">
            <v>0</v>
          </cell>
          <cell r="AP164">
            <v>822</v>
          </cell>
          <cell r="AS164">
            <v>195</v>
          </cell>
        </row>
        <row r="165">
          <cell r="C165">
            <v>2856.2818181818179</v>
          </cell>
          <cell r="N165">
            <v>4905.7127272727275</v>
          </cell>
          <cell r="O165">
            <v>0</v>
          </cell>
          <cell r="P165">
            <v>-4905.7127272727275</v>
          </cell>
          <cell r="Q165">
            <v>10981.60090909091</v>
          </cell>
          <cell r="R165">
            <v>928</v>
          </cell>
          <cell r="S165">
            <v>-10053.60090909091</v>
          </cell>
          <cell r="T165">
            <v>4306.8772727272726</v>
          </cell>
          <cell r="U165">
            <v>2180</v>
          </cell>
          <cell r="V165">
            <v>2126.8772727272726</v>
          </cell>
          <cell r="W165">
            <v>366</v>
          </cell>
          <cell r="X165">
            <v>-3940.8772727272726</v>
          </cell>
          <cell r="Y165">
            <v>3481.4672727272728</v>
          </cell>
          <cell r="Z165">
            <v>1690</v>
          </cell>
          <cell r="AA165">
            <v>1791.4672727272728</v>
          </cell>
          <cell r="AB165">
            <v>251</v>
          </cell>
          <cell r="AC165">
            <v>-3230.4672727272728</v>
          </cell>
          <cell r="AD165">
            <v>9708.5263636363652</v>
          </cell>
          <cell r="AE165">
            <v>8947.636363636364</v>
          </cell>
          <cell r="AF165">
            <v>760.89000000000033</v>
          </cell>
          <cell r="AG165">
            <v>535</v>
          </cell>
          <cell r="AH165">
            <v>535</v>
          </cell>
          <cell r="AI165">
            <v>0</v>
          </cell>
          <cell r="AJ165">
            <v>-9173.5263636363652</v>
          </cell>
          <cell r="AK165">
            <v>0</v>
          </cell>
          <cell r="AL165">
            <v>0</v>
          </cell>
          <cell r="AM165">
            <v>0</v>
          </cell>
          <cell r="AN165">
            <v>545</v>
          </cell>
          <cell r="AO165">
            <v>0</v>
          </cell>
          <cell r="AP165">
            <v>36787.576363636363</v>
          </cell>
          <cell r="AS165">
            <v>1773</v>
          </cell>
        </row>
        <row r="166">
          <cell r="C166">
            <v>30</v>
          </cell>
          <cell r="N166">
            <v>118.13333333333333</v>
          </cell>
          <cell r="O166">
            <v>51</v>
          </cell>
          <cell r="P166">
            <v>-67.133333333333326</v>
          </cell>
          <cell r="Q166">
            <v>203.39999999999998</v>
          </cell>
          <cell r="R166">
            <v>8</v>
          </cell>
          <cell r="S166">
            <v>-195.39999999999998</v>
          </cell>
          <cell r="T166">
            <v>4625.8666666666668</v>
          </cell>
          <cell r="U166">
            <v>2166</v>
          </cell>
          <cell r="V166">
            <v>2459.8666666666668</v>
          </cell>
          <cell r="W166">
            <v>57</v>
          </cell>
          <cell r="X166">
            <v>-4568.8666666666668</v>
          </cell>
          <cell r="Y166">
            <v>468.13333333333327</v>
          </cell>
          <cell r="Z166">
            <v>38</v>
          </cell>
          <cell r="AA166">
            <v>40.200000000000003</v>
          </cell>
          <cell r="AB166">
            <v>7</v>
          </cell>
          <cell r="AC166">
            <v>-461.13333333333327</v>
          </cell>
          <cell r="AD166">
            <v>120</v>
          </cell>
          <cell r="AE166">
            <v>26</v>
          </cell>
          <cell r="AF166">
            <v>94</v>
          </cell>
          <cell r="AG166">
            <v>0</v>
          </cell>
          <cell r="AH166">
            <v>0</v>
          </cell>
          <cell r="AI166">
            <v>0</v>
          </cell>
          <cell r="AJ166">
            <v>-120</v>
          </cell>
          <cell r="AK166">
            <v>0</v>
          </cell>
          <cell r="AL166">
            <v>0</v>
          </cell>
          <cell r="AM166">
            <v>0</v>
          </cell>
          <cell r="AN166">
            <v>19</v>
          </cell>
          <cell r="AO166">
            <v>0</v>
          </cell>
          <cell r="AP166">
            <v>5994.5333333333338</v>
          </cell>
          <cell r="AS166">
            <v>114</v>
          </cell>
        </row>
        <row r="167">
          <cell r="C167">
            <v>-4815.2818181818184</v>
          </cell>
          <cell r="N167">
            <v>5132.1399999999985</v>
          </cell>
          <cell r="Q167">
            <v>29088.33312121213</v>
          </cell>
          <cell r="T167">
            <v>4773.1324242424198</v>
          </cell>
          <cell r="Y167">
            <v>4381.1799999999857</v>
          </cell>
          <cell r="AE167">
            <v>7544.4656363636359</v>
          </cell>
          <cell r="AG167">
            <v>128</v>
          </cell>
          <cell r="AH167">
            <v>-810</v>
          </cell>
          <cell r="AN167">
            <v>4449.2999999999993</v>
          </cell>
          <cell r="AP167">
            <v>65476.669363636363</v>
          </cell>
        </row>
        <row r="168">
          <cell r="C168">
            <v>0</v>
          </cell>
          <cell r="N168">
            <v>3294.15</v>
          </cell>
        </row>
        <row r="169">
          <cell r="C169">
            <v>474</v>
          </cell>
        </row>
        <row r="170">
          <cell r="C170">
            <v>87.333333333333329</v>
          </cell>
        </row>
        <row r="171">
          <cell r="AV171">
            <v>1507.2</v>
          </cell>
        </row>
        <row r="174">
          <cell r="C174" t="str">
            <v>АПАРАТ ВСЬОГО</v>
          </cell>
          <cell r="D174" t="str">
            <v>АПАРАТ ЕЛЕКТРО</v>
          </cell>
          <cell r="E174" t="str">
            <v>АПАРАТ ТЕПЛО</v>
          </cell>
          <cell r="N174" t="str">
            <v>ККМ</v>
          </cell>
          <cell r="Q174" t="str">
            <v>КТМ</v>
          </cell>
          <cell r="U174">
            <v>250</v>
          </cell>
          <cell r="Y174" t="str">
            <v>ТЕЦ-6 ВСЬОГО</v>
          </cell>
          <cell r="Z174" t="str">
            <v>Е/Е</v>
          </cell>
          <cell r="AA174" t="str">
            <v xml:space="preserve"> Т/Е</v>
          </cell>
          <cell r="AN174" t="str">
            <v>ДОП.ВИР. СТ.ОРГ.</v>
          </cell>
          <cell r="AP174" t="str">
            <v>АК КЕ ВСЬОГО</v>
          </cell>
          <cell r="AQ174" t="str">
            <v>Е/Е</v>
          </cell>
          <cell r="AR174" t="str">
            <v xml:space="preserve"> Т/Е</v>
          </cell>
          <cell r="AU174" t="str">
            <v>очикуваемАК КЕ ВСЬОГО</v>
          </cell>
          <cell r="AV174" t="str">
            <v>Е/Е</v>
          </cell>
          <cell r="AW174" t="str">
            <v xml:space="preserve"> Т/Е</v>
          </cell>
        </row>
        <row r="175">
          <cell r="C175">
            <v>1.895</v>
          </cell>
          <cell r="N175">
            <v>1.847</v>
          </cell>
          <cell r="Q175">
            <v>1.895</v>
          </cell>
          <cell r="U175">
            <v>1.895</v>
          </cell>
          <cell r="V175">
            <v>1.895</v>
          </cell>
          <cell r="Y175">
            <v>1.895</v>
          </cell>
          <cell r="Z175">
            <v>1.895</v>
          </cell>
          <cell r="AA175">
            <v>1.895</v>
          </cell>
          <cell r="AN175">
            <v>1.895</v>
          </cell>
          <cell r="AP175">
            <v>1.895</v>
          </cell>
          <cell r="AQ175">
            <v>1.895</v>
          </cell>
          <cell r="AU175">
            <v>1.905</v>
          </cell>
          <cell r="AV175">
            <v>1.895</v>
          </cell>
        </row>
        <row r="177">
          <cell r="Q177">
            <v>132.19999999999999</v>
          </cell>
          <cell r="Y177">
            <v>68.7</v>
          </cell>
          <cell r="AP177">
            <v>200.89999999999998</v>
          </cell>
          <cell r="AU177">
            <v>251.12700000000001</v>
          </cell>
        </row>
        <row r="178">
          <cell r="Q178">
            <v>150.5</v>
          </cell>
          <cell r="U178">
            <v>150.5</v>
          </cell>
          <cell r="Y178">
            <v>78.3</v>
          </cell>
          <cell r="AP178">
            <v>228.8</v>
          </cell>
          <cell r="AU178">
            <v>288.28500000000003</v>
          </cell>
        </row>
        <row r="179">
          <cell r="N179">
            <v>0</v>
          </cell>
          <cell r="Q179">
            <v>82.5</v>
          </cell>
          <cell r="U179">
            <v>82.5</v>
          </cell>
          <cell r="Y179">
            <v>82.5</v>
          </cell>
          <cell r="AP179">
            <v>82.5</v>
          </cell>
          <cell r="AU179">
            <v>66</v>
          </cell>
        </row>
        <row r="180">
          <cell r="N180">
            <v>0</v>
          </cell>
          <cell r="Q180">
            <v>156.34</v>
          </cell>
          <cell r="U180">
            <v>156.34</v>
          </cell>
          <cell r="Y180">
            <v>156.34</v>
          </cell>
          <cell r="AP180">
            <v>156.34</v>
          </cell>
          <cell r="AU180">
            <v>125.73</v>
          </cell>
        </row>
        <row r="181">
          <cell r="Q181">
            <v>20668</v>
          </cell>
          <cell r="U181">
            <v>0</v>
          </cell>
          <cell r="Y181">
            <v>10741</v>
          </cell>
          <cell r="AP181">
            <v>31409</v>
          </cell>
          <cell r="AU181">
            <v>31574</v>
          </cell>
        </row>
        <row r="182">
          <cell r="AP182">
            <v>31409</v>
          </cell>
          <cell r="AU182" t="e">
            <v>#REF!</v>
          </cell>
        </row>
        <row r="183">
          <cell r="Q183">
            <v>0</v>
          </cell>
          <cell r="U183">
            <v>0</v>
          </cell>
          <cell r="Y183">
            <v>52.1</v>
          </cell>
          <cell r="AP183">
            <v>52.1</v>
          </cell>
          <cell r="AU183">
            <v>67.933000000000007</v>
          </cell>
        </row>
        <row r="184">
          <cell r="Q184">
            <v>0</v>
          </cell>
          <cell r="U184">
            <v>0</v>
          </cell>
          <cell r="Y184">
            <v>71.3</v>
          </cell>
          <cell r="AP184">
            <v>71.3</v>
          </cell>
          <cell r="AU184">
            <v>91.201999999999998</v>
          </cell>
        </row>
        <row r="185">
          <cell r="C185">
            <v>75</v>
          </cell>
          <cell r="N185">
            <v>75</v>
          </cell>
          <cell r="AN185">
            <v>0</v>
          </cell>
          <cell r="AP185">
            <v>98.96042216358839</v>
          </cell>
          <cell r="AU185">
            <v>98.96042216358839</v>
          </cell>
        </row>
        <row r="186">
          <cell r="Q186">
            <v>187.53</v>
          </cell>
          <cell r="U186">
            <v>0</v>
          </cell>
          <cell r="Y186">
            <v>187.53</v>
          </cell>
          <cell r="AP186">
            <v>187.53</v>
          </cell>
          <cell r="AU186">
            <v>187.53</v>
          </cell>
        </row>
        <row r="187">
          <cell r="Q187">
            <v>0</v>
          </cell>
          <cell r="T187">
            <v>0</v>
          </cell>
          <cell r="Y187">
            <v>9770</v>
          </cell>
          <cell r="AP187">
            <v>9770</v>
          </cell>
          <cell r="AU187">
            <v>12739</v>
          </cell>
        </row>
        <row r="188">
          <cell r="AP188">
            <v>9770</v>
          </cell>
          <cell r="AU188" t="e">
            <v>#REF!</v>
          </cell>
        </row>
        <row r="189">
          <cell r="Q189">
            <v>150.5</v>
          </cell>
          <cell r="T189">
            <v>0</v>
          </cell>
          <cell r="U189">
            <v>51.4</v>
          </cell>
          <cell r="V189">
            <v>-51.4</v>
          </cell>
          <cell r="Y189">
            <v>149.6</v>
          </cell>
          <cell r="Z189">
            <v>52.7</v>
          </cell>
          <cell r="AA189">
            <v>96.899999999999991</v>
          </cell>
          <cell r="AP189">
            <v>300.10000000000002</v>
          </cell>
          <cell r="AQ189">
            <v>104.1</v>
          </cell>
          <cell r="AR189">
            <v>196</v>
          </cell>
          <cell r="AU189">
            <v>379.48700000000002</v>
          </cell>
          <cell r="AV189">
            <v>83.676000000000002</v>
          </cell>
          <cell r="AW189">
            <v>295.81100000000004</v>
          </cell>
        </row>
        <row r="190">
          <cell r="Q190">
            <v>20668</v>
          </cell>
          <cell r="T190">
            <v>0</v>
          </cell>
          <cell r="U190" t="e">
            <v>#DIV/0!</v>
          </cell>
          <cell r="V190" t="e">
            <v>#DIV/0!</v>
          </cell>
          <cell r="Y190">
            <v>20511</v>
          </cell>
          <cell r="Z190">
            <v>7225</v>
          </cell>
          <cell r="AA190">
            <v>13286</v>
          </cell>
          <cell r="AP190" t="e">
            <v>#DIV/0!</v>
          </cell>
          <cell r="AQ190" t="e">
            <v>#DIV/0!</v>
          </cell>
          <cell r="AR190" t="e">
            <v>#DIV/0!</v>
          </cell>
          <cell r="AU190">
            <v>44313</v>
          </cell>
          <cell r="AV190">
            <v>9770.9133329995493</v>
          </cell>
          <cell r="AW190">
            <v>34542.086667000447</v>
          </cell>
        </row>
        <row r="191">
          <cell r="Q191">
            <v>137.33000000000001</v>
          </cell>
          <cell r="T191" t="e">
            <v>#DIV/0!</v>
          </cell>
          <cell r="U191" t="e">
            <v>#DIV/0!</v>
          </cell>
          <cell r="V191" t="e">
            <v>#DIV/0!</v>
          </cell>
          <cell r="Y191">
            <v>137.11000000000001</v>
          </cell>
          <cell r="Z191">
            <v>137.1</v>
          </cell>
          <cell r="AA191">
            <v>137.11000000000001</v>
          </cell>
          <cell r="AN191">
            <v>0</v>
          </cell>
          <cell r="AP191" t="e">
            <v>#DIV/0!</v>
          </cell>
          <cell r="AQ191" t="e">
            <v>#DIV/0!</v>
          </cell>
          <cell r="AR191" t="e">
            <v>#DIV/0!</v>
          </cell>
          <cell r="AU191">
            <v>116.77</v>
          </cell>
          <cell r="AV191">
            <v>116.77</v>
          </cell>
          <cell r="AW191">
            <v>116.77</v>
          </cell>
        </row>
        <row r="192">
          <cell r="AP192">
            <v>0</v>
          </cell>
          <cell r="AQ192">
            <v>0</v>
          </cell>
          <cell r="AR192">
            <v>0</v>
          </cell>
          <cell r="AU192">
            <v>0</v>
          </cell>
          <cell r="AV192">
            <v>0</v>
          </cell>
          <cell r="AW192">
            <v>0</v>
          </cell>
        </row>
        <row r="193">
          <cell r="T193" t="e">
            <v>#DIV/0!</v>
          </cell>
          <cell r="Y193">
            <v>20511</v>
          </cell>
          <cell r="AP193" t="e">
            <v>#DIV/0!</v>
          </cell>
          <cell r="AQ193" t="e">
            <v>#DIV/0!</v>
          </cell>
          <cell r="AR193" t="e">
            <v>#DIV/0!</v>
          </cell>
          <cell r="AU193">
            <v>44313</v>
          </cell>
          <cell r="AV193">
            <v>9770.9133329995493</v>
          </cell>
          <cell r="AW193">
            <v>34542.086667000447</v>
          </cell>
        </row>
        <row r="196">
          <cell r="T196" t="str">
            <v>ТЕЦ-5 ВСЬОГО</v>
          </cell>
          <cell r="U196" t="str">
            <v>Е/Е</v>
          </cell>
          <cell r="V196" t="str">
            <v xml:space="preserve"> Т/Е</v>
          </cell>
          <cell r="Y196" t="str">
            <v>ТЕЦ-6 ВСЬОГО</v>
          </cell>
          <cell r="Z196" t="str">
            <v>Е/Е</v>
          </cell>
          <cell r="AA196" t="str">
            <v xml:space="preserve"> Т/Е</v>
          </cell>
          <cell r="AP196" t="str">
            <v>АК КЕ ВСЬОГО</v>
          </cell>
          <cell r="AQ196" t="str">
            <v>Е/Е</v>
          </cell>
          <cell r="AR196" t="str">
            <v xml:space="preserve"> Т/Е</v>
          </cell>
        </row>
        <row r="197">
          <cell r="U197">
            <v>291.85000000000002</v>
          </cell>
          <cell r="V197">
            <v>750</v>
          </cell>
          <cell r="Z197">
            <v>268.14999999999998</v>
          </cell>
          <cell r="AA197">
            <v>590</v>
          </cell>
        </row>
        <row r="198">
          <cell r="U198">
            <v>176.1</v>
          </cell>
          <cell r="V198">
            <v>163.6</v>
          </cell>
          <cell r="Z198">
            <v>196.5</v>
          </cell>
          <cell r="AA198">
            <v>164.2</v>
          </cell>
        </row>
        <row r="199">
          <cell r="U199">
            <v>306.60000000000002</v>
          </cell>
          <cell r="V199">
            <v>112.8</v>
          </cell>
          <cell r="Z199">
            <v>301.89999999999998</v>
          </cell>
          <cell r="AA199">
            <v>116.3</v>
          </cell>
        </row>
        <row r="200">
          <cell r="U200">
            <v>130.50000000000003</v>
          </cell>
          <cell r="V200">
            <v>-50.8</v>
          </cell>
          <cell r="Z200">
            <v>105.39999999999998</v>
          </cell>
          <cell r="AA200">
            <v>-47.899999999999991</v>
          </cell>
        </row>
        <row r="201">
          <cell r="U201" t="e">
            <v>#DIV/0!</v>
          </cell>
          <cell r="V201" t="e">
            <v>#DIV/0!</v>
          </cell>
          <cell r="Z201">
            <v>137.1</v>
          </cell>
          <cell r="AA201">
            <v>137.11000000000001</v>
          </cell>
        </row>
        <row r="202">
          <cell r="U202" t="e">
            <v>#DIV/0!</v>
          </cell>
          <cell r="V202" t="e">
            <v>#DIV/0!</v>
          </cell>
          <cell r="Z202">
            <v>14.450339999999997</v>
          </cell>
          <cell r="AA202">
            <v>-6.5675689999999998</v>
          </cell>
        </row>
        <row r="203">
          <cell r="U203" t="e">
            <v>#DIV/0!</v>
          </cell>
          <cell r="V203" t="e">
            <v>#DIV/0!</v>
          </cell>
          <cell r="Z203">
            <v>3874.858670999999</v>
          </cell>
          <cell r="AA203">
            <v>-3874.86571</v>
          </cell>
          <cell r="AQ203" t="e">
            <v>#DIV/0!</v>
          </cell>
          <cell r="AR203" t="e">
            <v>#DIV/0!</v>
          </cell>
        </row>
        <row r="205">
          <cell r="AV205">
            <v>1507.2</v>
          </cell>
        </row>
        <row r="219">
          <cell r="Y219" t="str">
            <v>ЗАТВЕРДЖУЮ</v>
          </cell>
        </row>
        <row r="220">
          <cell r="Y220" t="str">
            <v>ГОЛОВА ПРАЛІННЯ АК КЕ</v>
          </cell>
        </row>
        <row r="221">
          <cell r="Z221" t="str">
            <v>І.В.ПЛАЧКОВ</v>
          </cell>
        </row>
        <row r="222">
          <cell r="C222" t="str">
            <v>ПОТРЕБА   В КОШТАХ НА  1 КВАРТАЛ 1998 року</v>
          </cell>
        </row>
        <row r="223">
          <cell r="C223" t="str">
            <v>ПО ФІЛІАЛАХ АК КИЇВЕНЕРГО</v>
          </cell>
        </row>
        <row r="225">
          <cell r="C225" t="str">
            <v>ВИКОН.ДИР.</v>
          </cell>
          <cell r="D225" t="str">
            <v>АПАРАТ ЕЛЕКТРО</v>
          </cell>
          <cell r="E225" t="str">
            <v>АПАРАТ ТЕПЛО</v>
          </cell>
          <cell r="N225" t="str">
            <v>ККМ</v>
          </cell>
          <cell r="Q225" t="str">
            <v>КТМ</v>
          </cell>
          <cell r="T225" t="str">
            <v>ТЕЦ-5 ВСЬОГО</v>
          </cell>
          <cell r="U225" t="str">
            <v>Е/Е</v>
          </cell>
          <cell r="V225" t="str">
            <v xml:space="preserve"> Т/Е</v>
          </cell>
          <cell r="Y225" t="str">
            <v>ТЕЦ-6 ВСЬОГО</v>
          </cell>
          <cell r="Z225" t="str">
            <v>Е/Е</v>
          </cell>
          <cell r="AA225" t="str">
            <v xml:space="preserve"> Т/Е</v>
          </cell>
          <cell r="AN225" t="str">
            <v>ДОП.ВИР. СТ.ОРГ.</v>
          </cell>
          <cell r="AP225" t="str">
            <v>АК КЕ ВСЬОГО</v>
          </cell>
          <cell r="AQ225" t="str">
            <v>Е/Е</v>
          </cell>
          <cell r="AR225" t="str">
            <v xml:space="preserve"> Т/Е</v>
          </cell>
          <cell r="AU225" t="str">
            <v>СТАНЦІї ЕЛЕКТРО</v>
          </cell>
          <cell r="AV225" t="str">
            <v>СТАНЦІІ ТЕПЛОВІ</v>
          </cell>
          <cell r="AW225" t="str">
            <v>МЕРЕЖІ ЕЛЕКТРО</v>
          </cell>
          <cell r="AX225" t="str">
            <v>МЕРЕЖІ ТЕПЛОВІ</v>
          </cell>
        </row>
        <row r="228">
          <cell r="C228">
            <v>32684.495818181818</v>
          </cell>
          <cell r="N228" t="e">
            <v>#REF!</v>
          </cell>
          <cell r="Q228">
            <v>44127.844575757583</v>
          </cell>
          <cell r="T228">
            <v>20190.753636363632</v>
          </cell>
          <cell r="Y228" t="e">
            <v>#REF!</v>
          </cell>
          <cell r="AN228">
            <v>8475.2999999999993</v>
          </cell>
          <cell r="AP228" t="e">
            <v>#REF!</v>
          </cell>
          <cell r="AQ228" t="e">
            <v>#REF!</v>
          </cell>
        </row>
        <row r="229">
          <cell r="C229">
            <v>27009.813999999998</v>
          </cell>
          <cell r="N229" t="e">
            <v>#REF!</v>
          </cell>
          <cell r="Q229">
            <v>17782.400999999998</v>
          </cell>
          <cell r="T229">
            <v>10444.198363636357</v>
          </cell>
          <cell r="Y229" t="e">
            <v>#REF!</v>
          </cell>
          <cell r="AP229" t="e">
            <v>#REF!</v>
          </cell>
          <cell r="AQ229" t="e">
            <v>#REF!</v>
          </cell>
        </row>
        <row r="231">
          <cell r="C231">
            <v>2856.2818181818179</v>
          </cell>
          <cell r="N231">
            <v>4905.7127272727275</v>
          </cell>
          <cell r="Q231">
            <v>10981.60090909091</v>
          </cell>
          <cell r="T231">
            <v>4306.8772727272726</v>
          </cell>
          <cell r="Y231">
            <v>3481.4672727272728</v>
          </cell>
          <cell r="AN231">
            <v>545</v>
          </cell>
          <cell r="AP231">
            <v>36787.576363636363</v>
          </cell>
          <cell r="AQ231" t="e">
            <v>#REF!</v>
          </cell>
        </row>
        <row r="232">
          <cell r="C232">
            <v>776</v>
          </cell>
          <cell r="N232">
            <v>1341</v>
          </cell>
          <cell r="Q232">
            <v>2992</v>
          </cell>
          <cell r="T232">
            <v>1174</v>
          </cell>
          <cell r="Y232">
            <v>950</v>
          </cell>
          <cell r="AP232">
            <v>10064.545454545456</v>
          </cell>
          <cell r="AQ232" t="e">
            <v>#REF!</v>
          </cell>
        </row>
        <row r="233">
          <cell r="AQ233" t="e">
            <v>#REF!</v>
          </cell>
        </row>
        <row r="234">
          <cell r="C234">
            <v>0</v>
          </cell>
          <cell r="N234">
            <v>0</v>
          </cell>
          <cell r="Q234">
            <v>101.8</v>
          </cell>
          <cell r="T234">
            <v>4197.6000000000004</v>
          </cell>
          <cell r="Y234">
            <v>78.2</v>
          </cell>
          <cell r="AP234">
            <v>4976.6000000000004</v>
          </cell>
          <cell r="AQ234" t="e">
            <v>#REF!</v>
          </cell>
        </row>
        <row r="235">
          <cell r="C235">
            <v>0</v>
          </cell>
          <cell r="N235">
            <v>0</v>
          </cell>
          <cell r="Q235">
            <v>0</v>
          </cell>
          <cell r="T235">
            <v>0</v>
          </cell>
          <cell r="Y235">
            <v>0</v>
          </cell>
          <cell r="AP235">
            <v>19</v>
          </cell>
          <cell r="AQ235" t="e">
            <v>#REF!</v>
          </cell>
        </row>
        <row r="236">
          <cell r="C236">
            <v>1092</v>
          </cell>
          <cell r="N236">
            <v>0</v>
          </cell>
          <cell r="Q236">
            <v>527.04999999999995</v>
          </cell>
          <cell r="T236">
            <v>0</v>
          </cell>
          <cell r="Y236">
            <v>0</v>
          </cell>
          <cell r="AP236">
            <v>1617.05</v>
          </cell>
          <cell r="AQ236" t="e">
            <v>#REF!</v>
          </cell>
        </row>
        <row r="237">
          <cell r="AQ237" t="e">
            <v>#REF!</v>
          </cell>
        </row>
        <row r="238">
          <cell r="C238">
            <v>1405</v>
          </cell>
          <cell r="N238">
            <v>3638.65</v>
          </cell>
          <cell r="Q238">
            <v>4446.2</v>
          </cell>
          <cell r="T238">
            <v>502.97</v>
          </cell>
          <cell r="Y238">
            <v>780.26</v>
          </cell>
          <cell r="AP238" t="e">
            <v>#REF!</v>
          </cell>
          <cell r="AQ238" t="e">
            <v>#REF!</v>
          </cell>
        </row>
        <row r="239">
          <cell r="C239">
            <v>524</v>
          </cell>
          <cell r="N239">
            <v>0</v>
          </cell>
          <cell r="Q239">
            <v>0</v>
          </cell>
          <cell r="T239">
            <v>0</v>
          </cell>
          <cell r="Y239">
            <v>0</v>
          </cell>
          <cell r="AP239">
            <v>0</v>
          </cell>
          <cell r="AQ239" t="e">
            <v>#REF!</v>
          </cell>
        </row>
        <row r="240">
          <cell r="AQ240" t="e">
            <v>#REF!</v>
          </cell>
        </row>
        <row r="241">
          <cell r="C241">
            <v>0</v>
          </cell>
          <cell r="N241" t="e">
            <v>#REF!</v>
          </cell>
          <cell r="Q241">
            <v>0</v>
          </cell>
          <cell r="T241">
            <v>0</v>
          </cell>
          <cell r="Y241" t="e">
            <v>#REF!</v>
          </cell>
          <cell r="AP241" t="e">
            <v>#REF!</v>
          </cell>
          <cell r="AQ241" t="e">
            <v>#REF!</v>
          </cell>
        </row>
        <row r="242">
          <cell r="AQ242" t="e">
            <v>#REF!</v>
          </cell>
        </row>
        <row r="243">
          <cell r="AQ243" t="e">
            <v>#REF!</v>
          </cell>
        </row>
        <row r="244">
          <cell r="C244">
            <v>617</v>
          </cell>
          <cell r="N244">
            <v>624</v>
          </cell>
          <cell r="Q244">
            <v>3327.0186666666668</v>
          </cell>
          <cell r="T244">
            <v>435.25866666666667</v>
          </cell>
          <cell r="Y244">
            <v>326.22533333333331</v>
          </cell>
          <cell r="AP244">
            <v>7190.3851668093339</v>
          </cell>
          <cell r="AQ244" t="e">
            <v>#REF!</v>
          </cell>
        </row>
        <row r="245">
          <cell r="C245">
            <v>1639</v>
          </cell>
          <cell r="N245">
            <v>60</v>
          </cell>
          <cell r="Q245">
            <v>280.33333333333337</v>
          </cell>
          <cell r="T245">
            <v>212.62666666666667</v>
          </cell>
          <cell r="Y245">
            <v>206.78399999999999</v>
          </cell>
          <cell r="AP245">
            <v>2475.9412082354906</v>
          </cell>
          <cell r="AQ245" t="e">
            <v>#REF!</v>
          </cell>
        </row>
        <row r="246">
          <cell r="AQ246" t="e">
            <v>#REF!</v>
          </cell>
        </row>
        <row r="247">
          <cell r="C247">
            <v>0</v>
          </cell>
          <cell r="N247">
            <v>1</v>
          </cell>
          <cell r="Q247">
            <v>0</v>
          </cell>
          <cell r="T247">
            <v>114.19266666666665</v>
          </cell>
          <cell r="Y247">
            <v>253.52799999999999</v>
          </cell>
          <cell r="AP247">
            <v>368.72066666666666</v>
          </cell>
          <cell r="AQ247" t="e">
            <v>#REF!</v>
          </cell>
        </row>
        <row r="248">
          <cell r="C248">
            <v>38.4</v>
          </cell>
          <cell r="N248">
            <v>219.08600000000001</v>
          </cell>
          <cell r="Q248">
            <v>11113.690666666667</v>
          </cell>
          <cell r="T248">
            <v>0</v>
          </cell>
          <cell r="Y248">
            <v>0</v>
          </cell>
          <cell r="AP248">
            <v>13188.848666666669</v>
          </cell>
          <cell r="AQ248" t="e">
            <v>#REF!</v>
          </cell>
        </row>
        <row r="249">
          <cell r="C249">
            <v>33</v>
          </cell>
          <cell r="N249">
            <v>0</v>
          </cell>
          <cell r="Q249">
            <v>0</v>
          </cell>
          <cell r="T249">
            <v>0</v>
          </cell>
          <cell r="Y249">
            <v>0</v>
          </cell>
          <cell r="AP249">
            <v>609</v>
          </cell>
          <cell r="AQ249" t="e">
            <v>#REF!</v>
          </cell>
        </row>
        <row r="250">
          <cell r="C250">
            <v>243</v>
          </cell>
          <cell r="N250">
            <v>0</v>
          </cell>
          <cell r="Q250">
            <v>0</v>
          </cell>
          <cell r="T250">
            <v>0</v>
          </cell>
          <cell r="Y250">
            <v>0</v>
          </cell>
          <cell r="AP250">
            <v>243</v>
          </cell>
          <cell r="AQ250" t="e">
            <v>#REF!</v>
          </cell>
        </row>
        <row r="251">
          <cell r="C251">
            <v>0</v>
          </cell>
          <cell r="N251">
            <v>0</v>
          </cell>
          <cell r="Q251">
            <v>0.76400000000001</v>
          </cell>
          <cell r="T251">
            <v>0</v>
          </cell>
          <cell r="Y251">
            <v>0</v>
          </cell>
          <cell r="AP251">
            <v>795.76400000000001</v>
          </cell>
          <cell r="AQ251" t="e">
            <v>#REF!</v>
          </cell>
        </row>
        <row r="252">
          <cell r="C252">
            <v>0</v>
          </cell>
          <cell r="N252">
            <v>0.19200000000000728</v>
          </cell>
          <cell r="Q252">
            <v>0.68000000000006366</v>
          </cell>
          <cell r="T252">
            <v>0</v>
          </cell>
          <cell r="Y252">
            <v>0</v>
          </cell>
          <cell r="AP252">
            <v>18640.272000000001</v>
          </cell>
          <cell r="AQ252" t="e">
            <v>#REF!</v>
          </cell>
        </row>
        <row r="253">
          <cell r="C253">
            <v>24236.813999999998</v>
          </cell>
          <cell r="N253" t="e">
            <v>#REF!</v>
          </cell>
          <cell r="Q253">
            <v>12807.707000000008</v>
          </cell>
          <cell r="T253">
            <v>9941.2283636363591</v>
          </cell>
          <cell r="Y253" t="e">
            <v>#REF!</v>
          </cell>
          <cell r="AP253" t="e">
            <v>#REF!</v>
          </cell>
          <cell r="AQ253" t="e">
            <v>#REF!</v>
          </cell>
        </row>
        <row r="254">
          <cell r="Q254">
            <v>541</v>
          </cell>
          <cell r="T254">
            <v>480</v>
          </cell>
          <cell r="Y254">
            <v>44</v>
          </cell>
          <cell r="AP254">
            <v>524</v>
          </cell>
          <cell r="AQ254" t="e">
            <v>#REF!</v>
          </cell>
        </row>
        <row r="294">
          <cell r="T294" t="str">
            <v>Собівартість</v>
          </cell>
        </row>
        <row r="295">
          <cell r="V295">
            <v>-25</v>
          </cell>
        </row>
        <row r="296">
          <cell r="V296">
            <v>-1.375</v>
          </cell>
        </row>
        <row r="297">
          <cell r="V297">
            <v>-8</v>
          </cell>
        </row>
        <row r="298">
          <cell r="V298">
            <v>-2.1590909090909096</v>
          </cell>
        </row>
        <row r="304">
          <cell r="T304" t="str">
            <v>ФМЗ ( з відрахуван)</v>
          </cell>
          <cell r="V304">
            <v>25</v>
          </cell>
        </row>
      </sheetData>
      <sheetData sheetId="36" refreshError="1">
        <row r="8">
          <cell r="S8" t="str">
            <v>ЗАТВЕРДЖУЮ</v>
          </cell>
        </row>
        <row r="16">
          <cell r="AP16" t="str">
            <v>ЗАТВЕРДЖУЮ</v>
          </cell>
        </row>
        <row r="17">
          <cell r="C17" t="str">
            <v>І.В.ПЛАЧКОВ</v>
          </cell>
          <cell r="AP17" t="str">
            <v>ГОЛОВА ПРАЛІННЯ АК КЕ</v>
          </cell>
        </row>
        <row r="22">
          <cell r="U22" t="str">
            <v>ЗАТВЕРДЖУЮ</v>
          </cell>
          <cell r="AV22" t="str">
            <v>І.В.ПЛАЧКОВ</v>
          </cell>
        </row>
        <row r="27">
          <cell r="U27" t="str">
            <v>ГЕНЕРАЛЬНИЙ ДИРЕКТОР -</v>
          </cell>
        </row>
        <row r="28">
          <cell r="U28" t="str">
            <v>ГОЛОВА ПРАВЛІННЯ КЕ</v>
          </cell>
          <cell r="X28" t="str">
            <v>ВЕРЕСЕНЬ очІк.</v>
          </cell>
          <cell r="Y28" t="str">
            <v>8 мес звіт</v>
          </cell>
          <cell r="Z28" t="str">
            <v>9 мес.очІк.</v>
          </cell>
          <cell r="AA28" t="str">
            <v>4 кв. план</v>
          </cell>
          <cell r="AB28" t="str">
            <v>1998 рік очІк.</v>
          </cell>
        </row>
        <row r="29">
          <cell r="Q29" t="str">
            <v>-</v>
          </cell>
        </row>
        <row r="30">
          <cell r="C30" t="str">
            <v>ВИКОН.ДИР.ПЛАН</v>
          </cell>
          <cell r="D30" t="str">
            <v>Е/Е</v>
          </cell>
          <cell r="E30" t="str">
            <v xml:space="preserve"> Т/Е</v>
          </cell>
          <cell r="N30" t="str">
            <v xml:space="preserve">ККМ ПЛАН </v>
          </cell>
          <cell r="O30" t="str">
            <v>ЗВІТ</v>
          </cell>
          <cell r="P30" t="str">
            <v>ВІДХ.</v>
          </cell>
          <cell r="Q30" t="str">
            <v>КТМ ПЛАН</v>
          </cell>
          <cell r="R30" t="str">
            <v>ЗВІТ</v>
          </cell>
          <cell r="S30" t="str">
            <v>ВІДХ.</v>
          </cell>
          <cell r="T30" t="str">
            <v>ТЕЦ-5   ПЛАН</v>
          </cell>
          <cell r="U30" t="str">
            <v>Е/Е</v>
          </cell>
          <cell r="V30" t="str">
            <v xml:space="preserve"> Т/Е</v>
          </cell>
          <cell r="W30" t="str">
            <v>ЗВІТ</v>
          </cell>
          <cell r="X30" t="str">
            <v>ВІДХ.</v>
          </cell>
          <cell r="Y30" t="str">
            <v>ТЕЦ-6  ПЛАН</v>
          </cell>
          <cell r="Z30" t="str">
            <v>Е/Е</v>
          </cell>
          <cell r="AA30" t="str">
            <v xml:space="preserve"> Т/Е</v>
          </cell>
          <cell r="AB30" t="str">
            <v>ЗВІТ</v>
          </cell>
          <cell r="AC30" t="str">
            <v>ВІДХ.</v>
          </cell>
          <cell r="AD30" t="str">
            <v>ТРМ ВСЬОГО ПЛАН</v>
          </cell>
          <cell r="AE30" t="str">
            <v>ТРМ АК ПЛАН</v>
          </cell>
          <cell r="AF30" t="str">
            <v>ТРМ СТОР  ПЛАН</v>
          </cell>
          <cell r="AG30" t="str">
            <v>ТРМ ВСЬОГО ЗВІТ</v>
          </cell>
          <cell r="AH30" t="str">
            <v>ТРМ АК ЗВІТ</v>
          </cell>
          <cell r="AI30" t="str">
            <v>ТРМ СТОР  ЗВІТ</v>
          </cell>
          <cell r="AJ30" t="str">
            <v>відх всього</v>
          </cell>
          <cell r="AK30" t="str">
            <v>Е/Е</v>
          </cell>
          <cell r="AL30" t="str">
            <v xml:space="preserve"> Т/Е</v>
          </cell>
          <cell r="AN30" t="str">
            <v>ДОП.ВИР. ПЛАН</v>
          </cell>
          <cell r="AO30" t="str">
            <v>ЗВІТ</v>
          </cell>
          <cell r="AP30" t="str">
            <v>АК КЕ  ПЛАН</v>
          </cell>
          <cell r="AQ30" t="str">
            <v xml:space="preserve"> Е/Е</v>
          </cell>
          <cell r="AR30" t="str">
            <v xml:space="preserve"> Т/Е</v>
          </cell>
          <cell r="AS30" t="str">
            <v>ЗВІТ</v>
          </cell>
          <cell r="AT30" t="str">
            <v>відх</v>
          </cell>
          <cell r="AU30" t="str">
            <v>СТАНЦІї ЕЛЕКТРО</v>
          </cell>
          <cell r="AV30" t="str">
            <v>СТАНЦІІ ТЕПЛОВІ</v>
          </cell>
          <cell r="AW30" t="str">
            <v>МЕРЕЖІ ЕЛЕКТРО</v>
          </cell>
          <cell r="AX30" t="str">
            <v>МЕРЕЖІ ТЕПЛОВІ</v>
          </cell>
        </row>
        <row r="31">
          <cell r="S31" t="str">
            <v>ЗАТВЕРДЖУЮ</v>
          </cell>
          <cell r="U31">
            <v>330</v>
          </cell>
          <cell r="Z31">
            <v>298</v>
          </cell>
          <cell r="AQ31">
            <v>628</v>
          </cell>
        </row>
        <row r="32">
          <cell r="S32" t="str">
            <v>ГОЛОВА ПРАЛІННЯ  КЕ</v>
          </cell>
          <cell r="U32">
            <v>291.85000000000002</v>
          </cell>
          <cell r="Z32">
            <v>268.14999999999998</v>
          </cell>
          <cell r="AQ32">
            <v>560</v>
          </cell>
        </row>
        <row r="33">
          <cell r="AQ33">
            <v>0</v>
          </cell>
        </row>
        <row r="34">
          <cell r="AQ34">
            <v>0</v>
          </cell>
        </row>
        <row r="35">
          <cell r="S35" t="str">
            <v xml:space="preserve">                   ПЛАЧКОВ І.В.</v>
          </cell>
          <cell r="T35" t="str">
            <v>І.В.ПЛАЧКОВ</v>
          </cell>
          <cell r="AQ35">
            <v>32</v>
          </cell>
        </row>
        <row r="36">
          <cell r="AQ36">
            <v>0</v>
          </cell>
        </row>
        <row r="37">
          <cell r="U37" t="str">
            <v xml:space="preserve">                      ПЛАЧКОВ І.В.</v>
          </cell>
          <cell r="AQ37">
            <v>500</v>
          </cell>
        </row>
        <row r="38">
          <cell r="C38" t="str">
            <v>ВИК.ДИР.</v>
          </cell>
          <cell r="D38" t="str">
            <v>Е/Е</v>
          </cell>
          <cell r="E38" t="str">
            <v xml:space="preserve"> Т/Е</v>
          </cell>
          <cell r="N38">
            <v>0</v>
          </cell>
          <cell r="O38" t="str">
            <v xml:space="preserve"> Т/Е</v>
          </cell>
          <cell r="P38" t="str">
            <v>ТЕЦ-6 ВСЬОГО</v>
          </cell>
          <cell r="Q38" t="str">
            <v>Е/Е</v>
          </cell>
          <cell r="R38" t="str">
            <v xml:space="preserve"> Т/Е</v>
          </cell>
          <cell r="S38" t="str">
            <v xml:space="preserve">ДОП.ВИР. </v>
          </cell>
          <cell r="T38" t="str">
            <v>ДОП.ВИР. СТ.ОРГ.</v>
          </cell>
          <cell r="U38" t="str">
            <v>АК КЕ ВСЬОГО</v>
          </cell>
          <cell r="V38" t="str">
            <v>Е/Е</v>
          </cell>
          <cell r="W38" t="str">
            <v xml:space="preserve"> Т/Е</v>
          </cell>
          <cell r="X38" t="str">
            <v xml:space="preserve"> Т/Е</v>
          </cell>
          <cell r="Y38" t="str">
            <v xml:space="preserve"> Т/Е</v>
          </cell>
          <cell r="Z38" t="str">
            <v xml:space="preserve"> Т/Е</v>
          </cell>
          <cell r="AB38" t="str">
            <v xml:space="preserve"> Т/Е</v>
          </cell>
          <cell r="AC38" t="str">
            <v>СТАНЦІї ЕЛЕКТРО</v>
          </cell>
          <cell r="AD38" t="str">
            <v>СТАНЦІІ ТЕПЛОВІ</v>
          </cell>
          <cell r="AE38" t="str">
            <v>МЕРЕЖІ ЕЛЕКТРО</v>
          </cell>
          <cell r="AF38" t="str">
            <v>МЕРЕЖІ ТЕПЛОВІ</v>
          </cell>
          <cell r="AQ38">
            <v>468</v>
          </cell>
        </row>
        <row r="39">
          <cell r="C39" t="e">
            <v>#REF!</v>
          </cell>
          <cell r="N39">
            <v>17877.730727272734</v>
          </cell>
          <cell r="O39">
            <v>6571</v>
          </cell>
          <cell r="P39">
            <v>-11306.730727272734</v>
          </cell>
          <cell r="Q39">
            <v>52962.258575757587</v>
          </cell>
          <cell r="R39">
            <v>23576</v>
          </cell>
          <cell r="S39">
            <v>-29386.258575757587</v>
          </cell>
          <cell r="T39">
            <v>19554.09145454544</v>
          </cell>
          <cell r="V39">
            <v>380</v>
          </cell>
          <cell r="W39">
            <v>8380</v>
          </cell>
          <cell r="X39">
            <v>-11174.09145454544</v>
          </cell>
          <cell r="Y39">
            <v>12737.657696969683</v>
          </cell>
          <cell r="Z39">
            <v>6454</v>
          </cell>
          <cell r="AA39">
            <v>5893.3763636363637</v>
          </cell>
          <cell r="AB39">
            <v>5452</v>
          </cell>
          <cell r="AC39">
            <v>-7285.6576969696835</v>
          </cell>
          <cell r="AD39">
            <v>28587.80260606061</v>
          </cell>
          <cell r="AG39">
            <v>8513</v>
          </cell>
          <cell r="AH39">
            <v>6481</v>
          </cell>
          <cell r="AI39">
            <v>2032</v>
          </cell>
          <cell r="AJ39">
            <v>-20074.80260606061</v>
          </cell>
          <cell r="AN39" t="e">
            <v>#REF!</v>
          </cell>
        </row>
        <row r="40">
          <cell r="C40">
            <v>12426.396999999997</v>
          </cell>
          <cell r="N40">
            <v>202.3</v>
          </cell>
          <cell r="Q40">
            <v>145</v>
          </cell>
          <cell r="V40">
            <v>347.3</v>
          </cell>
        </row>
        <row r="41">
          <cell r="C41">
            <v>1651.8969999999999</v>
          </cell>
          <cell r="D41">
            <v>443</v>
          </cell>
          <cell r="E41">
            <v>1208.8969999999999</v>
          </cell>
          <cell r="N41">
            <v>5904.3327272727274</v>
          </cell>
          <cell r="Q41">
            <v>13067.120909090911</v>
          </cell>
          <cell r="T41">
            <v>5028.8272727272724</v>
          </cell>
          <cell r="U41">
            <v>2766</v>
          </cell>
          <cell r="V41">
            <v>2262.8272727272729</v>
          </cell>
          <cell r="Y41">
            <v>4079.1272727272726</v>
          </cell>
          <cell r="Z41">
            <v>2165</v>
          </cell>
          <cell r="AA41">
            <v>1914.1272727272726</v>
          </cell>
          <cell r="AE41">
            <v>10579.936363636363</v>
          </cell>
          <cell r="AG41">
            <v>4464</v>
          </cell>
          <cell r="AH41">
            <v>3202</v>
          </cell>
          <cell r="AN41" t="e">
            <v>#REF!</v>
          </cell>
          <cell r="AR41">
            <v>4176.954545454546</v>
          </cell>
        </row>
        <row r="42">
          <cell r="Q42">
            <v>970</v>
          </cell>
          <cell r="V42">
            <v>750</v>
          </cell>
          <cell r="AA42">
            <v>590</v>
          </cell>
          <cell r="AR42">
            <v>2095</v>
          </cell>
        </row>
        <row r="43">
          <cell r="V43">
            <v>0</v>
          </cell>
        </row>
        <row r="44">
          <cell r="V44">
            <v>0</v>
          </cell>
        </row>
        <row r="45">
          <cell r="V45">
            <v>350</v>
          </cell>
        </row>
        <row r="46">
          <cell r="C46">
            <v>2157</v>
          </cell>
          <cell r="D46">
            <v>327</v>
          </cell>
          <cell r="E46">
            <v>1830</v>
          </cell>
          <cell r="N46">
            <v>2758.1680000000001</v>
          </cell>
          <cell r="O46">
            <v>1204</v>
          </cell>
          <cell r="P46">
            <v>-1554.1680000000001</v>
          </cell>
          <cell r="Q46">
            <v>5334.0159999999996</v>
          </cell>
          <cell r="R46">
            <v>2125</v>
          </cell>
          <cell r="S46">
            <v>-3209.0159999999996</v>
          </cell>
          <cell r="T46">
            <v>1237.8879999999999</v>
          </cell>
          <cell r="U46">
            <v>695</v>
          </cell>
          <cell r="V46">
            <v>542.88799999999992</v>
          </cell>
          <cell r="W46">
            <v>431</v>
          </cell>
          <cell r="X46">
            <v>-806.88799999999992</v>
          </cell>
          <cell r="Y46">
            <v>1625.3940000000002</v>
          </cell>
          <cell r="Z46">
            <v>907</v>
          </cell>
          <cell r="AA46">
            <v>718.39400000000023</v>
          </cell>
          <cell r="AB46">
            <v>400</v>
          </cell>
          <cell r="AC46">
            <v>-1225.3940000000002</v>
          </cell>
          <cell r="AD46">
            <v>2922.5913333333333</v>
          </cell>
          <cell r="AE46">
            <v>2118.9300000000003</v>
          </cell>
          <cell r="AF46">
            <v>803.661333333333</v>
          </cell>
          <cell r="AG46">
            <v>1087</v>
          </cell>
          <cell r="AH46">
            <v>292</v>
          </cell>
          <cell r="AI46">
            <v>134</v>
          </cell>
          <cell r="AJ46">
            <v>-1835.5913333333333</v>
          </cell>
          <cell r="AN46">
            <v>0</v>
          </cell>
          <cell r="AP46">
            <v>15485.116000000002</v>
          </cell>
          <cell r="AQ46">
            <v>4865.768</v>
          </cell>
          <cell r="AR46">
            <v>10619.348000000002</v>
          </cell>
          <cell r="AS46">
            <v>4452</v>
          </cell>
          <cell r="AT46">
            <v>-11033.116000000002</v>
          </cell>
          <cell r="AU46">
            <v>1602</v>
          </cell>
          <cell r="AV46">
            <v>3075</v>
          </cell>
          <cell r="AW46">
            <v>3263.768</v>
          </cell>
          <cell r="AX46">
            <v>7544.3480000000018</v>
          </cell>
        </row>
        <row r="47">
          <cell r="C47">
            <v>393</v>
          </cell>
          <cell r="E47">
            <v>393</v>
          </cell>
          <cell r="N47">
            <v>924</v>
          </cell>
          <cell r="O47">
            <v>160</v>
          </cell>
          <cell r="Q47">
            <v>3963.0186666666668</v>
          </cell>
          <cell r="R47">
            <v>145</v>
          </cell>
          <cell r="T47">
            <v>567.25866666666661</v>
          </cell>
          <cell r="U47">
            <v>347</v>
          </cell>
          <cell r="V47">
            <v>220.25866666666661</v>
          </cell>
          <cell r="W47">
            <v>385</v>
          </cell>
          <cell r="Y47">
            <v>426.22533333333331</v>
          </cell>
          <cell r="Z47">
            <v>257</v>
          </cell>
          <cell r="AA47">
            <v>169.22533333333331</v>
          </cell>
          <cell r="AC47">
            <v>-426.22533333333331</v>
          </cell>
          <cell r="AD47">
            <v>2340.1707200000001</v>
          </cell>
          <cell r="AE47">
            <v>2160.8825001426667</v>
          </cell>
          <cell r="AP47">
            <v>8434.3851668093339</v>
          </cell>
        </row>
        <row r="48">
          <cell r="C48">
            <v>0</v>
          </cell>
          <cell r="E48">
            <v>0</v>
          </cell>
          <cell r="N48">
            <v>1</v>
          </cell>
          <cell r="Q48">
            <v>0</v>
          </cell>
          <cell r="T48">
            <v>114.19266666666665</v>
          </cell>
          <cell r="U48">
            <v>48</v>
          </cell>
          <cell r="V48">
            <v>66.192666666666653</v>
          </cell>
          <cell r="W48">
            <v>0</v>
          </cell>
          <cell r="Y48">
            <v>-46.472000000000008</v>
          </cell>
          <cell r="Z48">
            <v>-136</v>
          </cell>
          <cell r="AA48">
            <v>89.527999999999992</v>
          </cell>
          <cell r="AC48">
            <v>46.472000000000008</v>
          </cell>
          <cell r="AD48">
            <v>0</v>
          </cell>
          <cell r="AE48">
            <v>0</v>
          </cell>
          <cell r="AP48">
            <v>68.720666666666645</v>
          </cell>
        </row>
        <row r="49">
          <cell r="C49">
            <v>1653</v>
          </cell>
          <cell r="E49">
            <v>1653</v>
          </cell>
          <cell r="N49">
            <v>67</v>
          </cell>
          <cell r="O49">
            <v>160</v>
          </cell>
          <cell r="Q49">
            <v>345.33333333333337</v>
          </cell>
          <cell r="R49">
            <v>145</v>
          </cell>
          <cell r="T49">
            <v>256.62666666666667</v>
          </cell>
          <cell r="U49">
            <v>165</v>
          </cell>
          <cell r="V49">
            <v>91.626666666666665</v>
          </cell>
          <cell r="W49">
            <v>285</v>
          </cell>
          <cell r="Y49">
            <v>253.78399999999999</v>
          </cell>
          <cell r="Z49">
            <v>149</v>
          </cell>
          <cell r="AA49">
            <v>104.78399999999999</v>
          </cell>
          <cell r="AC49">
            <v>-253.78399999999999</v>
          </cell>
          <cell r="AD49">
            <v>131.34026666666668</v>
          </cell>
          <cell r="AE49">
            <v>107.19720823549071</v>
          </cell>
          <cell r="AP49">
            <v>2682.9412082354906</v>
          </cell>
        </row>
        <row r="50">
          <cell r="C50">
            <v>6</v>
          </cell>
          <cell r="D50">
            <v>2</v>
          </cell>
          <cell r="E50">
            <v>4</v>
          </cell>
          <cell r="N50">
            <v>271.12400000000002</v>
          </cell>
          <cell r="O50">
            <v>121</v>
          </cell>
          <cell r="P50">
            <v>-150.12400000000002</v>
          </cell>
          <cell r="Q50">
            <v>2874.3013333333338</v>
          </cell>
          <cell r="R50">
            <v>1386</v>
          </cell>
          <cell r="S50">
            <v>-1488.3013333333338</v>
          </cell>
          <cell r="T50">
            <v>6020.0773333333327</v>
          </cell>
          <cell r="U50">
            <v>3246</v>
          </cell>
          <cell r="V50">
            <v>2774.0773333333327</v>
          </cell>
          <cell r="W50">
            <v>2636</v>
          </cell>
          <cell r="X50">
            <v>-3384.0773333333327</v>
          </cell>
          <cell r="Y50">
            <v>559.97400000000005</v>
          </cell>
          <cell r="Z50">
            <v>295</v>
          </cell>
          <cell r="AA50">
            <v>264.97400000000005</v>
          </cell>
          <cell r="AB50">
            <v>292</v>
          </cell>
          <cell r="AC50">
            <v>-267.97400000000005</v>
          </cell>
          <cell r="AD50">
            <v>1181.9573333333333</v>
          </cell>
          <cell r="AE50">
            <v>874.72</v>
          </cell>
          <cell r="AF50">
            <v>307.23733333333325</v>
          </cell>
          <cell r="AG50">
            <v>288</v>
          </cell>
          <cell r="AH50">
            <v>601</v>
          </cell>
          <cell r="AI50">
            <v>56</v>
          </cell>
          <cell r="AJ50">
            <v>-893.95733333333328</v>
          </cell>
          <cell r="AN50">
            <v>0</v>
          </cell>
          <cell r="AP50">
            <v>10567.596666666666</v>
          </cell>
          <cell r="AQ50">
            <v>3819.5239999999999</v>
          </cell>
          <cell r="AR50">
            <v>6748.0726666666669</v>
          </cell>
          <cell r="AS50">
            <v>5036</v>
          </cell>
          <cell r="AT50">
            <v>-5531.5966666666664</v>
          </cell>
          <cell r="AU50">
            <v>3541</v>
          </cell>
          <cell r="AV50">
            <v>4016</v>
          </cell>
          <cell r="AW50">
            <v>278.52399999999989</v>
          </cell>
          <cell r="AX50">
            <v>2732.0726666666669</v>
          </cell>
        </row>
        <row r="51">
          <cell r="C51">
            <v>0</v>
          </cell>
          <cell r="D51">
            <v>0</v>
          </cell>
          <cell r="E51">
            <v>0</v>
          </cell>
          <cell r="N51">
            <v>0</v>
          </cell>
          <cell r="O51">
            <v>46</v>
          </cell>
          <cell r="P51">
            <v>0</v>
          </cell>
          <cell r="Q51">
            <v>111.8</v>
          </cell>
          <cell r="R51">
            <v>54</v>
          </cell>
          <cell r="S51">
            <v>-57.8</v>
          </cell>
          <cell r="T51">
            <v>5107.6000000000004</v>
          </cell>
          <cell r="U51">
            <v>2728</v>
          </cell>
          <cell r="V51">
            <v>2379.6000000000004</v>
          </cell>
          <cell r="W51">
            <v>2407</v>
          </cell>
          <cell r="X51">
            <v>-2700.6000000000004</v>
          </cell>
          <cell r="Y51">
            <v>91.533333333333331</v>
          </cell>
          <cell r="Z51">
            <v>49</v>
          </cell>
          <cell r="AA51">
            <v>42.533333333333331</v>
          </cell>
          <cell r="AB51">
            <v>20</v>
          </cell>
          <cell r="AC51">
            <v>-71.533333333333331</v>
          </cell>
          <cell r="AD51">
            <v>3</v>
          </cell>
          <cell r="AE51">
            <v>2</v>
          </cell>
          <cell r="AF51">
            <v>1</v>
          </cell>
          <cell r="AI51">
            <v>0</v>
          </cell>
          <cell r="AJ51">
            <v>-3</v>
          </cell>
          <cell r="AP51">
            <v>5312.9333333333343</v>
          </cell>
          <cell r="AQ51">
            <v>2777</v>
          </cell>
          <cell r="AR51">
            <v>2535.9333333333343</v>
          </cell>
          <cell r="AS51">
            <v>2481</v>
          </cell>
          <cell r="AT51">
            <v>-2831.9333333333343</v>
          </cell>
          <cell r="AU51">
            <v>2777</v>
          </cell>
          <cell r="AV51">
            <v>2460</v>
          </cell>
          <cell r="AW51">
            <v>0</v>
          </cell>
          <cell r="AX51">
            <v>75.933333333334303</v>
          </cell>
        </row>
        <row r="52">
          <cell r="C52">
            <v>0</v>
          </cell>
          <cell r="D52">
            <v>0</v>
          </cell>
          <cell r="E52">
            <v>0</v>
          </cell>
          <cell r="N52">
            <v>0</v>
          </cell>
          <cell r="O52">
            <v>1</v>
          </cell>
          <cell r="P52">
            <v>0</v>
          </cell>
          <cell r="Q52">
            <v>71308</v>
          </cell>
          <cell r="R52">
            <v>61402</v>
          </cell>
          <cell r="S52">
            <v>-9906</v>
          </cell>
          <cell r="T52">
            <v>160398</v>
          </cell>
          <cell r="U52">
            <v>99161.347560975613</v>
          </cell>
          <cell r="V52">
            <v>61236.652439024387</v>
          </cell>
          <cell r="W52">
            <v>93632</v>
          </cell>
          <cell r="X52">
            <v>-66766</v>
          </cell>
          <cell r="Y52">
            <v>134814</v>
          </cell>
          <cell r="Z52">
            <v>79890.750161952048</v>
          </cell>
          <cell r="AA52">
            <v>54923.249838047952</v>
          </cell>
          <cell r="AB52">
            <v>76301</v>
          </cell>
          <cell r="AC52">
            <v>-58513</v>
          </cell>
          <cell r="AD52">
            <v>0</v>
          </cell>
          <cell r="AE52">
            <v>0</v>
          </cell>
          <cell r="AF52">
            <v>0</v>
          </cell>
          <cell r="AI52">
            <v>0</v>
          </cell>
          <cell r="AJ52">
            <v>0</v>
          </cell>
          <cell r="AN52">
            <v>0</v>
          </cell>
          <cell r="AP52">
            <v>366521</v>
          </cell>
          <cell r="AQ52">
            <v>179053.09772292766</v>
          </cell>
          <cell r="AR52">
            <v>187467.90227707234</v>
          </cell>
          <cell r="AS52">
            <v>231335</v>
          </cell>
          <cell r="AT52">
            <v>-135186</v>
          </cell>
          <cell r="AU52">
            <v>179052.09772292766</v>
          </cell>
          <cell r="AV52">
            <v>187468</v>
          </cell>
          <cell r="AW52">
            <v>1</v>
          </cell>
          <cell r="AX52">
            <v>-9.7722927661379799E-2</v>
          </cell>
        </row>
        <row r="53">
          <cell r="C53">
            <v>0</v>
          </cell>
          <cell r="D53">
            <v>0</v>
          </cell>
          <cell r="E53">
            <v>0</v>
          </cell>
          <cell r="N53">
            <v>0</v>
          </cell>
          <cell r="O53">
            <v>17</v>
          </cell>
          <cell r="P53">
            <v>0</v>
          </cell>
          <cell r="Q53">
            <v>71308</v>
          </cell>
          <cell r="R53">
            <v>61402</v>
          </cell>
          <cell r="S53">
            <v>-9906</v>
          </cell>
          <cell r="T53">
            <v>160398</v>
          </cell>
          <cell r="U53">
            <v>99161.347560975613</v>
          </cell>
          <cell r="V53">
            <v>61236.652439024387</v>
          </cell>
          <cell r="W53">
            <v>93632</v>
          </cell>
          <cell r="X53">
            <v>-66766</v>
          </cell>
          <cell r="Y53">
            <v>134814</v>
          </cell>
          <cell r="Z53">
            <v>79890.750161952048</v>
          </cell>
          <cell r="AA53">
            <v>54923.249838047952</v>
          </cell>
          <cell r="AB53">
            <v>46301</v>
          </cell>
          <cell r="AC53">
            <v>-88513</v>
          </cell>
          <cell r="AD53">
            <v>0</v>
          </cell>
          <cell r="AE53">
            <v>0</v>
          </cell>
          <cell r="AF53">
            <v>0</v>
          </cell>
          <cell r="AI53">
            <v>0</v>
          </cell>
          <cell r="AJ53">
            <v>0</v>
          </cell>
          <cell r="AP53">
            <v>366520</v>
          </cell>
          <cell r="AQ53">
            <v>179052.09772292766</v>
          </cell>
          <cell r="AR53">
            <v>187467.90227707234</v>
          </cell>
          <cell r="AS53">
            <v>201335</v>
          </cell>
          <cell r="AT53">
            <v>-165185</v>
          </cell>
          <cell r="AU53">
            <v>179052.09772292766</v>
          </cell>
          <cell r="AV53">
            <v>187468</v>
          </cell>
          <cell r="AW53">
            <v>0</v>
          </cell>
          <cell r="AX53">
            <v>-9.7722927661379799E-2</v>
          </cell>
        </row>
        <row r="54">
          <cell r="C54">
            <v>0</v>
          </cell>
          <cell r="D54">
            <v>0</v>
          </cell>
          <cell r="E54">
            <v>0</v>
          </cell>
          <cell r="N54">
            <v>0</v>
          </cell>
          <cell r="P54">
            <v>0</v>
          </cell>
          <cell r="Q54">
            <v>0</v>
          </cell>
          <cell r="S54">
            <v>0</v>
          </cell>
          <cell r="T54">
            <v>0</v>
          </cell>
          <cell r="U54">
            <v>0</v>
          </cell>
          <cell r="Y54">
            <v>0</v>
          </cell>
          <cell r="Z54">
            <v>0</v>
          </cell>
          <cell r="AA54">
            <v>0</v>
          </cell>
          <cell r="AD54">
            <v>0</v>
          </cell>
          <cell r="AE54">
            <v>0</v>
          </cell>
          <cell r="AS54">
            <v>0</v>
          </cell>
          <cell r="AT54">
            <v>0</v>
          </cell>
          <cell r="AV54">
            <v>0</v>
          </cell>
        </row>
        <row r="55">
          <cell r="C55">
            <v>13</v>
          </cell>
          <cell r="D55">
            <v>6</v>
          </cell>
          <cell r="E55">
            <v>7</v>
          </cell>
          <cell r="N55">
            <v>234.08600000000001</v>
          </cell>
          <cell r="O55">
            <v>140</v>
          </cell>
          <cell r="P55">
            <v>-94.086000000000013</v>
          </cell>
          <cell r="Q55">
            <v>11619.690666666667</v>
          </cell>
          <cell r="R55">
            <v>8493</v>
          </cell>
          <cell r="S55">
            <v>-3126.6906666666673</v>
          </cell>
          <cell r="T55">
            <v>0</v>
          </cell>
          <cell r="U55">
            <v>0</v>
          </cell>
          <cell r="V55">
            <v>0</v>
          </cell>
          <cell r="W55">
            <v>532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4961.1900000000005</v>
          </cell>
          <cell r="AE55">
            <v>2069.672</v>
          </cell>
          <cell r="AF55">
            <v>2891.5180000000005</v>
          </cell>
          <cell r="AG55">
            <v>809</v>
          </cell>
          <cell r="AH55">
            <v>810</v>
          </cell>
          <cell r="AI55">
            <v>1225</v>
          </cell>
          <cell r="AJ55">
            <v>-4152.1900000000005</v>
          </cell>
          <cell r="AN55">
            <v>0</v>
          </cell>
          <cell r="AP55">
            <v>13936.448666666667</v>
          </cell>
          <cell r="AQ55">
            <v>240.08600000000001</v>
          </cell>
          <cell r="AR55">
            <v>13696.362666666668</v>
          </cell>
          <cell r="AS55">
            <v>9442</v>
          </cell>
          <cell r="AT55">
            <v>-4494.4486666666671</v>
          </cell>
          <cell r="AU55">
            <v>0</v>
          </cell>
          <cell r="AV55">
            <v>3951</v>
          </cell>
          <cell r="AW55">
            <v>240.08600000000001</v>
          </cell>
          <cell r="AX55">
            <v>9745.3626666666678</v>
          </cell>
        </row>
        <row r="56">
          <cell r="C56">
            <v>1201.8969999999999</v>
          </cell>
          <cell r="D56">
            <v>310</v>
          </cell>
          <cell r="E56">
            <v>891.89699999999993</v>
          </cell>
          <cell r="N56">
            <v>3768.9993939393944</v>
          </cell>
          <cell r="O56">
            <v>1303</v>
          </cell>
          <cell r="P56">
            <v>-2465.9993939393944</v>
          </cell>
          <cell r="Q56">
            <v>6834.5754545454547</v>
          </cell>
          <cell r="R56">
            <v>2369</v>
          </cell>
          <cell r="S56">
            <v>-4465.5754545454547</v>
          </cell>
          <cell r="T56">
            <v>2050.7363636363639</v>
          </cell>
          <cell r="U56">
            <v>1090</v>
          </cell>
          <cell r="V56">
            <v>960.73636363636388</v>
          </cell>
          <cell r="W56">
            <v>745</v>
          </cell>
          <cell r="X56">
            <v>-1305.7363636363639</v>
          </cell>
          <cell r="Y56">
            <v>1926.0363636363636</v>
          </cell>
          <cell r="Z56">
            <v>1019</v>
          </cell>
          <cell r="AA56">
            <v>907.0363636363636</v>
          </cell>
          <cell r="AB56">
            <v>662</v>
          </cell>
          <cell r="AC56">
            <v>-1264.0363636363636</v>
          </cell>
          <cell r="AD56">
            <v>7374.3136363636368</v>
          </cell>
          <cell r="AE56">
            <v>6655.8454545454542</v>
          </cell>
          <cell r="AF56">
            <v>718.46818181818253</v>
          </cell>
          <cell r="AG56">
            <v>2563</v>
          </cell>
          <cell r="AH56">
            <v>1747</v>
          </cell>
          <cell r="AI56">
            <v>306</v>
          </cell>
          <cell r="AJ56">
            <v>-4811.3136363636368</v>
          </cell>
          <cell r="AN56">
            <v>0</v>
          </cell>
          <cell r="AP56">
            <v>23209.090030303032</v>
          </cell>
          <cell r="AQ56">
            <v>6696.8175757575764</v>
          </cell>
          <cell r="AR56">
            <v>16512.272454545455</v>
          </cell>
          <cell r="AS56">
            <v>6826</v>
          </cell>
          <cell r="AT56">
            <v>-16383.090030303032</v>
          </cell>
          <cell r="AU56">
            <v>2109</v>
          </cell>
          <cell r="AV56">
            <v>4192</v>
          </cell>
          <cell r="AW56">
            <v>4587.8175757575764</v>
          </cell>
          <cell r="AX56">
            <v>12320.272454545455</v>
          </cell>
        </row>
        <row r="57">
          <cell r="C57">
            <v>66</v>
          </cell>
          <cell r="D57">
            <v>16</v>
          </cell>
          <cell r="E57">
            <v>50</v>
          </cell>
          <cell r="N57">
            <v>208</v>
          </cell>
          <cell r="O57">
            <v>70</v>
          </cell>
          <cell r="P57">
            <v>-138</v>
          </cell>
          <cell r="Q57">
            <v>376</v>
          </cell>
          <cell r="R57">
            <v>129</v>
          </cell>
          <cell r="S57">
            <v>-247</v>
          </cell>
          <cell r="T57">
            <v>112</v>
          </cell>
          <cell r="U57">
            <v>60</v>
          </cell>
          <cell r="V57">
            <v>52</v>
          </cell>
          <cell r="W57">
            <v>39</v>
          </cell>
          <cell r="X57">
            <v>-73</v>
          </cell>
          <cell r="Y57">
            <v>105</v>
          </cell>
          <cell r="Z57">
            <v>56</v>
          </cell>
          <cell r="AA57">
            <v>49</v>
          </cell>
          <cell r="AB57">
            <v>35</v>
          </cell>
          <cell r="AC57">
            <v>-70</v>
          </cell>
          <cell r="AD57">
            <v>406</v>
          </cell>
          <cell r="AE57">
            <v>365</v>
          </cell>
          <cell r="AF57">
            <v>41</v>
          </cell>
          <cell r="AG57">
            <v>136</v>
          </cell>
          <cell r="AH57">
            <v>96</v>
          </cell>
          <cell r="AI57">
            <v>18</v>
          </cell>
          <cell r="AJ57">
            <v>-270</v>
          </cell>
          <cell r="AN57">
            <v>0</v>
          </cell>
          <cell r="AP57">
            <v>1275</v>
          </cell>
          <cell r="AQ57">
            <v>368</v>
          </cell>
          <cell r="AR57">
            <v>907</v>
          </cell>
          <cell r="AS57">
            <v>369</v>
          </cell>
          <cell r="AT57">
            <v>-906</v>
          </cell>
          <cell r="AU57">
            <v>116</v>
          </cell>
          <cell r="AV57">
            <v>172</v>
          </cell>
          <cell r="AW57">
            <v>252</v>
          </cell>
          <cell r="AX57">
            <v>735</v>
          </cell>
        </row>
        <row r="58">
          <cell r="C58">
            <v>384</v>
          </cell>
          <cell r="D58">
            <v>117</v>
          </cell>
          <cell r="E58">
            <v>267</v>
          </cell>
          <cell r="N58">
            <v>1207</v>
          </cell>
          <cell r="O58">
            <v>417</v>
          </cell>
          <cell r="P58">
            <v>-790</v>
          </cell>
          <cell r="Q58">
            <v>2186</v>
          </cell>
          <cell r="R58">
            <v>610</v>
          </cell>
          <cell r="S58">
            <v>-1576</v>
          </cell>
          <cell r="T58">
            <v>656</v>
          </cell>
          <cell r="U58">
            <v>348</v>
          </cell>
          <cell r="V58">
            <v>308</v>
          </cell>
          <cell r="W58">
            <v>229</v>
          </cell>
          <cell r="X58">
            <v>-427</v>
          </cell>
          <cell r="Y58">
            <v>616</v>
          </cell>
          <cell r="Z58">
            <v>327</v>
          </cell>
          <cell r="AA58">
            <v>289</v>
          </cell>
          <cell r="AB58">
            <v>205</v>
          </cell>
          <cell r="AC58">
            <v>-411</v>
          </cell>
          <cell r="AD58">
            <v>2360</v>
          </cell>
          <cell r="AE58">
            <v>2130</v>
          </cell>
          <cell r="AF58">
            <v>230</v>
          </cell>
          <cell r="AG58">
            <v>793</v>
          </cell>
          <cell r="AH58">
            <v>559</v>
          </cell>
          <cell r="AI58">
            <v>103</v>
          </cell>
          <cell r="AJ58">
            <v>-1567</v>
          </cell>
          <cell r="AN58">
            <v>0</v>
          </cell>
          <cell r="AP58">
            <v>7426</v>
          </cell>
          <cell r="AQ58">
            <v>2160</v>
          </cell>
          <cell r="AR58">
            <v>5266</v>
          </cell>
          <cell r="AS58">
            <v>2021</v>
          </cell>
          <cell r="AT58">
            <v>-5405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</row>
        <row r="59">
          <cell r="C59">
            <v>0</v>
          </cell>
          <cell r="D59">
            <v>0</v>
          </cell>
          <cell r="E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-20749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I59">
            <v>0</v>
          </cell>
          <cell r="AJ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</row>
        <row r="60">
          <cell r="C60">
            <v>237</v>
          </cell>
          <cell r="D60">
            <v>85</v>
          </cell>
          <cell r="E60">
            <v>152</v>
          </cell>
          <cell r="N60">
            <v>3638</v>
          </cell>
          <cell r="O60">
            <v>1794</v>
          </cell>
          <cell r="P60">
            <v>-1844</v>
          </cell>
          <cell r="Q60">
            <v>7968</v>
          </cell>
          <cell r="R60">
            <v>3886</v>
          </cell>
          <cell r="S60">
            <v>-4082</v>
          </cell>
          <cell r="T60">
            <v>4266</v>
          </cell>
          <cell r="U60">
            <v>2244</v>
          </cell>
          <cell r="V60">
            <v>2022</v>
          </cell>
          <cell r="W60">
            <v>2064</v>
          </cell>
          <cell r="X60">
            <v>-2202</v>
          </cell>
          <cell r="Y60">
            <v>4463</v>
          </cell>
          <cell r="Z60">
            <v>2253</v>
          </cell>
          <cell r="AA60">
            <v>2210</v>
          </cell>
          <cell r="AB60">
            <v>2209</v>
          </cell>
          <cell r="AC60">
            <v>-2254</v>
          </cell>
          <cell r="AD60">
            <v>3829.666666666667</v>
          </cell>
          <cell r="AE60">
            <v>3678.3333333333335</v>
          </cell>
          <cell r="AF60">
            <v>151.33333333333348</v>
          </cell>
          <cell r="AG60">
            <v>1641</v>
          </cell>
          <cell r="AH60">
            <v>1265</v>
          </cell>
          <cell r="AI60">
            <v>155</v>
          </cell>
          <cell r="AJ60">
            <v>-2188.666666666667</v>
          </cell>
          <cell r="AN60">
            <v>0</v>
          </cell>
          <cell r="AP60">
            <v>24226.333333333332</v>
          </cell>
          <cell r="AQ60">
            <v>8248</v>
          </cell>
          <cell r="AR60">
            <v>15978.333333333332</v>
          </cell>
          <cell r="AS60">
            <v>11218</v>
          </cell>
          <cell r="AT60">
            <v>-13008.333333333332</v>
          </cell>
          <cell r="AU60">
            <v>4497</v>
          </cell>
          <cell r="AV60">
            <v>6941</v>
          </cell>
          <cell r="AW60">
            <v>3751</v>
          </cell>
          <cell r="AX60">
            <v>9037.3333333333321</v>
          </cell>
        </row>
        <row r="61">
          <cell r="C61">
            <v>0</v>
          </cell>
          <cell r="D61">
            <v>0</v>
          </cell>
          <cell r="E61">
            <v>0</v>
          </cell>
          <cell r="N61">
            <v>0</v>
          </cell>
          <cell r="O61">
            <v>47.175438596491233</v>
          </cell>
          <cell r="P61">
            <v>0</v>
          </cell>
          <cell r="Q61">
            <v>0</v>
          </cell>
          <cell r="R61">
            <v>22.423728813559308</v>
          </cell>
          <cell r="S61">
            <v>0</v>
          </cell>
          <cell r="T61">
            <v>0</v>
          </cell>
          <cell r="U61">
            <v>0</v>
          </cell>
          <cell r="V61">
            <v>748.3098245614035</v>
          </cell>
          <cell r="W61">
            <v>618.1254831995243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8244.1254831995248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126</v>
          </cell>
          <cell r="AI61">
            <v>0</v>
          </cell>
          <cell r="AJ61">
            <v>0</v>
          </cell>
          <cell r="AP61">
            <v>0</v>
          </cell>
          <cell r="AS61">
            <v>126</v>
          </cell>
          <cell r="AT61">
            <v>126</v>
          </cell>
        </row>
        <row r="62">
          <cell r="C62">
            <v>252</v>
          </cell>
          <cell r="D62">
            <v>76</v>
          </cell>
          <cell r="E62">
            <v>176</v>
          </cell>
          <cell r="N62">
            <v>3758.15</v>
          </cell>
          <cell r="O62">
            <v>3</v>
          </cell>
          <cell r="P62">
            <v>-3758.15</v>
          </cell>
          <cell r="Q62">
            <v>8235.8940000000002</v>
          </cell>
          <cell r="R62">
            <v>1</v>
          </cell>
          <cell r="S62">
            <v>-8235.8940000000002</v>
          </cell>
          <cell r="T62">
            <v>582.97</v>
          </cell>
          <cell r="U62">
            <v>53</v>
          </cell>
          <cell r="V62">
            <v>41</v>
          </cell>
          <cell r="W62">
            <v>34</v>
          </cell>
          <cell r="X62">
            <v>-582.97</v>
          </cell>
          <cell r="Y62">
            <v>1080.26</v>
          </cell>
          <cell r="Z62">
            <v>28</v>
          </cell>
          <cell r="AA62">
            <v>1052.26</v>
          </cell>
          <cell r="AB62">
            <v>460</v>
          </cell>
          <cell r="AC62">
            <v>-1080.26</v>
          </cell>
          <cell r="AD62">
            <v>2673.45</v>
          </cell>
          <cell r="AE62">
            <v>2513.4499999999998</v>
          </cell>
          <cell r="AF62">
            <v>160</v>
          </cell>
          <cell r="AI62">
            <v>0</v>
          </cell>
          <cell r="AJ62">
            <v>-2673.45</v>
          </cell>
          <cell r="AP62">
            <v>16435.723999999998</v>
          </cell>
          <cell r="AQ62">
            <v>3928.15</v>
          </cell>
          <cell r="AR62">
            <v>12507.573999999999</v>
          </cell>
          <cell r="AS62">
            <v>0</v>
          </cell>
          <cell r="AT62">
            <v>-16435.723999999998</v>
          </cell>
          <cell r="AV62">
            <v>3317</v>
          </cell>
        </row>
        <row r="63">
          <cell r="C63">
            <v>0</v>
          </cell>
          <cell r="D63">
            <v>0</v>
          </cell>
          <cell r="E63">
            <v>0</v>
          </cell>
          <cell r="N63">
            <v>0</v>
          </cell>
          <cell r="O63">
            <v>15</v>
          </cell>
          <cell r="P63">
            <v>0</v>
          </cell>
          <cell r="Q63">
            <v>0</v>
          </cell>
          <cell r="R63">
            <v>8</v>
          </cell>
          <cell r="S63">
            <v>0</v>
          </cell>
          <cell r="T63">
            <v>0</v>
          </cell>
          <cell r="U63">
            <v>0</v>
          </cell>
          <cell r="V63">
            <v>240</v>
          </cell>
          <cell r="W63">
            <v>198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2637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I63">
            <v>0</v>
          </cell>
          <cell r="AJ63">
            <v>0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  <cell r="AV63">
            <v>0</v>
          </cell>
        </row>
        <row r="64">
          <cell r="C64">
            <v>0</v>
          </cell>
          <cell r="D64">
            <v>9</v>
          </cell>
          <cell r="E64">
            <v>-9</v>
          </cell>
          <cell r="N64">
            <v>-120.15000000000009</v>
          </cell>
          <cell r="O64">
            <v>4</v>
          </cell>
          <cell r="P64">
            <v>120.15000000000009</v>
          </cell>
          <cell r="Q64">
            <v>-267.89399999999978</v>
          </cell>
          <cell r="R64">
            <v>4</v>
          </cell>
          <cell r="S64">
            <v>267.89399999999978</v>
          </cell>
          <cell r="T64">
            <v>3683.0299999999997</v>
          </cell>
          <cell r="U64">
            <v>2191</v>
          </cell>
          <cell r="V64">
            <v>58</v>
          </cell>
          <cell r="W64">
            <v>48</v>
          </cell>
          <cell r="X64">
            <v>-3683.0299999999997</v>
          </cell>
          <cell r="Y64">
            <v>3382.74</v>
          </cell>
          <cell r="Z64">
            <v>2225</v>
          </cell>
          <cell r="AA64">
            <v>1157.7399999999998</v>
          </cell>
          <cell r="AB64">
            <v>989</v>
          </cell>
          <cell r="AC64">
            <v>-3382.74</v>
          </cell>
          <cell r="AD64">
            <v>1156.2166666666667</v>
          </cell>
          <cell r="AE64">
            <v>1081.8833333333334</v>
          </cell>
          <cell r="AF64">
            <v>74.333333333333258</v>
          </cell>
          <cell r="AG64">
            <v>1641</v>
          </cell>
          <cell r="AH64">
            <v>1139</v>
          </cell>
          <cell r="AI64">
            <v>155</v>
          </cell>
          <cell r="AJ64">
            <v>484.7833333333333</v>
          </cell>
          <cell r="AP64">
            <v>7766.6093333333329</v>
          </cell>
          <cell r="AS64">
            <v>1139</v>
          </cell>
          <cell r="AT64">
            <v>-6627.6093333333329</v>
          </cell>
        </row>
        <row r="65">
          <cell r="C65">
            <v>569</v>
          </cell>
          <cell r="D65">
            <v>63</v>
          </cell>
          <cell r="E65">
            <v>506</v>
          </cell>
          <cell r="N65">
            <v>4217.1000000000004</v>
          </cell>
          <cell r="O65">
            <v>1295</v>
          </cell>
          <cell r="P65">
            <v>-2922.1000000000004</v>
          </cell>
          <cell r="Q65">
            <v>8816.4954545454548</v>
          </cell>
          <cell r="R65">
            <v>2254</v>
          </cell>
          <cell r="S65">
            <v>-6562.4954545454548</v>
          </cell>
          <cell r="T65">
            <v>7987.4590909090903</v>
          </cell>
          <cell r="U65">
            <v>4919</v>
          </cell>
          <cell r="V65">
            <v>3068.4590909090903</v>
          </cell>
          <cell r="W65">
            <v>1557</v>
          </cell>
          <cell r="X65">
            <v>-6430.4590909090903</v>
          </cell>
          <cell r="Y65">
            <v>5889.4</v>
          </cell>
          <cell r="Z65">
            <v>3534</v>
          </cell>
          <cell r="AA65">
            <v>2355.3999999999996</v>
          </cell>
          <cell r="AB65">
            <v>1201</v>
          </cell>
          <cell r="AC65">
            <v>-4688.3999999999996</v>
          </cell>
          <cell r="AD65">
            <v>5295.7636363636366</v>
          </cell>
          <cell r="AE65">
            <v>5222.7636363636366</v>
          </cell>
          <cell r="AF65">
            <v>73</v>
          </cell>
          <cell r="AG65">
            <v>1946</v>
          </cell>
          <cell r="AH65">
            <v>938</v>
          </cell>
          <cell r="AI65">
            <v>0</v>
          </cell>
          <cell r="AJ65">
            <v>-3349.7636363636366</v>
          </cell>
          <cell r="AP65">
            <v>32708.218181818182</v>
          </cell>
          <cell r="AQ65">
            <v>12703.1</v>
          </cell>
          <cell r="AR65">
            <v>20005.118181818179</v>
          </cell>
          <cell r="AS65">
            <v>7245</v>
          </cell>
          <cell r="AT65">
            <v>-25463.218181818182</v>
          </cell>
          <cell r="AU65">
            <v>8453</v>
          </cell>
          <cell r="AV65">
            <v>8421</v>
          </cell>
          <cell r="AW65">
            <v>4250.1000000000004</v>
          </cell>
          <cell r="AX65">
            <v>11584.118181818179</v>
          </cell>
        </row>
        <row r="66">
          <cell r="C66">
            <v>0</v>
          </cell>
          <cell r="D66">
            <v>0</v>
          </cell>
          <cell r="E66">
            <v>0</v>
          </cell>
          <cell r="N66">
            <v>465.33333333333331</v>
          </cell>
          <cell r="O66">
            <v>198</v>
          </cell>
          <cell r="P66">
            <v>-267.33333333333331</v>
          </cell>
          <cell r="Q66">
            <v>2670.545454545455</v>
          </cell>
          <cell r="R66">
            <v>1097</v>
          </cell>
          <cell r="S66">
            <v>-1573.545454545455</v>
          </cell>
          <cell r="T66">
            <v>1607.090909090909</v>
          </cell>
          <cell r="U66">
            <v>922</v>
          </cell>
          <cell r="V66">
            <v>685.09090909090901</v>
          </cell>
          <cell r="W66">
            <v>608</v>
          </cell>
          <cell r="X66">
            <v>-999.09090909090901</v>
          </cell>
          <cell r="Y66">
            <v>1040.090909090909</v>
          </cell>
          <cell r="Z66">
            <v>553</v>
          </cell>
          <cell r="AA66">
            <v>487.09090909090901</v>
          </cell>
          <cell r="AB66">
            <v>435</v>
          </cell>
          <cell r="AC66">
            <v>-605.09090909090901</v>
          </cell>
          <cell r="AD66">
            <v>1039.2727272727273</v>
          </cell>
          <cell r="AE66">
            <v>1039.090909090909</v>
          </cell>
          <cell r="AF66">
            <v>0.18181818181824383</v>
          </cell>
          <cell r="AG66">
            <v>318</v>
          </cell>
          <cell r="AH66">
            <v>237</v>
          </cell>
          <cell r="AI66">
            <v>0</v>
          </cell>
          <cell r="AJ66">
            <v>-721.27272727272725</v>
          </cell>
          <cell r="AP66">
            <v>6822.1515151515159</v>
          </cell>
          <cell r="AQ66">
            <v>1940.3333333333333</v>
          </cell>
          <cell r="AR66">
            <v>4881.8181818181829</v>
          </cell>
          <cell r="AS66">
            <v>2575</v>
          </cell>
          <cell r="AT66">
            <v>-4247.1515151515159</v>
          </cell>
        </row>
        <row r="67">
          <cell r="C67">
            <v>0</v>
          </cell>
          <cell r="D67">
            <v>0</v>
          </cell>
          <cell r="E67">
            <v>0</v>
          </cell>
          <cell r="N67">
            <v>27</v>
          </cell>
          <cell r="O67">
            <v>11</v>
          </cell>
          <cell r="P67">
            <v>-16</v>
          </cell>
          <cell r="Q67">
            <v>147</v>
          </cell>
          <cell r="R67">
            <v>60</v>
          </cell>
          <cell r="S67">
            <v>-87</v>
          </cell>
          <cell r="T67">
            <v>88</v>
          </cell>
          <cell r="U67">
            <v>51</v>
          </cell>
          <cell r="V67">
            <v>37</v>
          </cell>
          <cell r="W67">
            <v>33</v>
          </cell>
          <cell r="X67">
            <v>-55</v>
          </cell>
          <cell r="Y67">
            <v>57</v>
          </cell>
          <cell r="Z67">
            <v>31</v>
          </cell>
          <cell r="AA67">
            <v>26</v>
          </cell>
          <cell r="AB67">
            <v>24</v>
          </cell>
          <cell r="AC67">
            <v>-33</v>
          </cell>
          <cell r="AD67">
            <v>57</v>
          </cell>
          <cell r="AE67">
            <v>57</v>
          </cell>
          <cell r="AF67">
            <v>0</v>
          </cell>
          <cell r="AG67">
            <v>17</v>
          </cell>
          <cell r="AH67">
            <v>12</v>
          </cell>
          <cell r="AI67">
            <v>0</v>
          </cell>
          <cell r="AJ67">
            <v>-40</v>
          </cell>
          <cell r="AP67">
            <v>376</v>
          </cell>
          <cell r="AQ67">
            <v>109</v>
          </cell>
          <cell r="AR67">
            <v>267</v>
          </cell>
          <cell r="AS67">
            <v>140</v>
          </cell>
          <cell r="AT67">
            <v>-236</v>
          </cell>
        </row>
        <row r="68">
          <cell r="C68">
            <v>0</v>
          </cell>
          <cell r="D68">
            <v>0</v>
          </cell>
          <cell r="E68">
            <v>0</v>
          </cell>
          <cell r="N68">
            <v>150</v>
          </cell>
          <cell r="O68">
            <v>63</v>
          </cell>
          <cell r="P68">
            <v>-87</v>
          </cell>
          <cell r="Q68">
            <v>853</v>
          </cell>
          <cell r="R68">
            <v>330</v>
          </cell>
          <cell r="S68">
            <v>-523</v>
          </cell>
          <cell r="T68">
            <v>515</v>
          </cell>
          <cell r="U68">
            <v>295</v>
          </cell>
          <cell r="V68">
            <v>220</v>
          </cell>
          <cell r="W68">
            <v>190</v>
          </cell>
          <cell r="X68">
            <v>-325</v>
          </cell>
          <cell r="Y68">
            <v>335</v>
          </cell>
          <cell r="Z68">
            <v>179</v>
          </cell>
          <cell r="AA68">
            <v>156</v>
          </cell>
          <cell r="AB68">
            <v>137</v>
          </cell>
          <cell r="AC68">
            <v>-198</v>
          </cell>
          <cell r="AD68">
            <v>333</v>
          </cell>
          <cell r="AE68">
            <v>333</v>
          </cell>
          <cell r="AF68">
            <v>0</v>
          </cell>
          <cell r="AG68">
            <v>102</v>
          </cell>
          <cell r="AH68">
            <v>16</v>
          </cell>
          <cell r="AI68">
            <v>0</v>
          </cell>
          <cell r="AJ68">
            <v>-231</v>
          </cell>
          <cell r="AP68">
            <v>2186</v>
          </cell>
          <cell r="AQ68">
            <v>624</v>
          </cell>
          <cell r="AR68">
            <v>1562</v>
          </cell>
          <cell r="AS68">
            <v>620</v>
          </cell>
          <cell r="AT68">
            <v>-1566</v>
          </cell>
        </row>
        <row r="69">
          <cell r="C69">
            <v>0</v>
          </cell>
          <cell r="D69">
            <v>0</v>
          </cell>
          <cell r="E69">
            <v>0</v>
          </cell>
          <cell r="N69">
            <v>78</v>
          </cell>
          <cell r="O69">
            <v>39.824561403508767</v>
          </cell>
          <cell r="P69">
            <v>-78</v>
          </cell>
          <cell r="Q69">
            <v>0</v>
          </cell>
          <cell r="R69">
            <v>23.192982456140342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252.4912280701754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3117.4912280701756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I69">
            <v>0</v>
          </cell>
          <cell r="AJ69">
            <v>0</v>
          </cell>
          <cell r="AP69">
            <v>78</v>
          </cell>
          <cell r="AQ69">
            <v>78</v>
          </cell>
          <cell r="AR69">
            <v>0</v>
          </cell>
          <cell r="AS69">
            <v>0</v>
          </cell>
          <cell r="AT69">
            <v>-78</v>
          </cell>
        </row>
        <row r="70">
          <cell r="C70" t="e">
            <v>#REF!</v>
          </cell>
          <cell r="D70" t="e">
            <v>#REF!</v>
          </cell>
          <cell r="E70" t="e">
            <v>#REF!</v>
          </cell>
          <cell r="N70">
            <v>1182.5</v>
          </cell>
          <cell r="O70">
            <v>2</v>
          </cell>
          <cell r="P70">
            <v>-1182.5</v>
          </cell>
          <cell r="Q70">
            <v>500.6</v>
          </cell>
          <cell r="R70">
            <v>1</v>
          </cell>
          <cell r="S70">
            <v>-500.6</v>
          </cell>
          <cell r="T70">
            <v>527</v>
          </cell>
          <cell r="U70">
            <v>0</v>
          </cell>
          <cell r="V70">
            <v>527</v>
          </cell>
          <cell r="W70">
            <v>13</v>
          </cell>
          <cell r="X70">
            <v>-527</v>
          </cell>
          <cell r="Y70">
            <v>0</v>
          </cell>
          <cell r="Z70">
            <v>170</v>
          </cell>
          <cell r="AA70">
            <v>-170</v>
          </cell>
          <cell r="AB70">
            <v>188</v>
          </cell>
          <cell r="AC70">
            <v>0</v>
          </cell>
          <cell r="AD70">
            <v>1020.7636363636364</v>
          </cell>
          <cell r="AE70">
            <v>1020.7636363636364</v>
          </cell>
          <cell r="AF70">
            <v>0</v>
          </cell>
          <cell r="AI70">
            <v>0</v>
          </cell>
          <cell r="AJ70">
            <v>-1020.7636363636364</v>
          </cell>
          <cell r="AP70" t="e">
            <v>#REF!</v>
          </cell>
          <cell r="AQ70" t="e">
            <v>#REF!</v>
          </cell>
          <cell r="AS70">
            <v>0</v>
          </cell>
          <cell r="AT70" t="e">
            <v>#REF!</v>
          </cell>
        </row>
        <row r="71">
          <cell r="C71" t="e">
            <v>#REF!</v>
          </cell>
          <cell r="D71" t="e">
            <v>#REF!</v>
          </cell>
          <cell r="E71" t="e">
            <v>#REF!</v>
          </cell>
          <cell r="N71">
            <v>0</v>
          </cell>
          <cell r="O71">
            <v>13</v>
          </cell>
          <cell r="P71">
            <v>0</v>
          </cell>
          <cell r="Q71">
            <v>0</v>
          </cell>
          <cell r="R71">
            <v>7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82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978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I71">
            <v>0</v>
          </cell>
          <cell r="AJ71">
            <v>0</v>
          </cell>
          <cell r="AP71" t="e">
            <v>#REF!</v>
          </cell>
          <cell r="AQ71" t="e">
            <v>#REF!</v>
          </cell>
          <cell r="AS71">
            <v>0</v>
          </cell>
          <cell r="AT71" t="e">
            <v>#REF!</v>
          </cell>
        </row>
        <row r="72">
          <cell r="C72">
            <v>10026.5</v>
          </cell>
          <cell r="D72">
            <v>1252</v>
          </cell>
          <cell r="E72">
            <v>8774.5</v>
          </cell>
          <cell r="N72">
            <v>624.07000000000005</v>
          </cell>
          <cell r="O72">
            <v>227</v>
          </cell>
          <cell r="P72">
            <v>-397.07000000000005</v>
          </cell>
          <cell r="Q72">
            <v>2013.3516666666667</v>
          </cell>
          <cell r="R72">
            <v>403</v>
          </cell>
          <cell r="S72">
            <v>-1610.3516666666667</v>
          </cell>
          <cell r="T72">
            <v>608.45800000000008</v>
          </cell>
          <cell r="U72">
            <v>344</v>
          </cell>
          <cell r="V72">
            <v>264.45800000000008</v>
          </cell>
          <cell r="W72">
            <v>175</v>
          </cell>
          <cell r="X72">
            <v>-433.45800000000008</v>
          </cell>
          <cell r="Y72">
            <v>545.31200000000001</v>
          </cell>
          <cell r="Z72">
            <v>288</v>
          </cell>
          <cell r="AA72">
            <v>257.31200000000001</v>
          </cell>
          <cell r="AB72">
            <v>94</v>
          </cell>
          <cell r="AC72">
            <v>-451.31200000000001</v>
          </cell>
          <cell r="AD72">
            <v>1279.9006666666667</v>
          </cell>
          <cell r="AE72">
            <v>1052.93</v>
          </cell>
          <cell r="AF72">
            <v>226.9706666666666</v>
          </cell>
          <cell r="AG72">
            <v>379</v>
          </cell>
          <cell r="AH72">
            <v>173</v>
          </cell>
          <cell r="AI72">
            <v>35</v>
          </cell>
          <cell r="AJ72">
            <v>-900.90066666666667</v>
          </cell>
          <cell r="AN72">
            <v>0</v>
          </cell>
          <cell r="AP72">
            <v>16100.752333333334</v>
          </cell>
          <cell r="AQ72" t="e">
            <v>#REF!</v>
          </cell>
          <cell r="AR72" t="e">
            <v>#REF!</v>
          </cell>
          <cell r="AS72">
            <v>181</v>
          </cell>
          <cell r="AT72">
            <v>-15919.752333333334</v>
          </cell>
          <cell r="AU72">
            <v>632</v>
          </cell>
          <cell r="AV72">
            <v>1206</v>
          </cell>
          <cell r="AW72">
            <v>2438.67</v>
          </cell>
          <cell r="AX72" t="e">
            <v>#REF!</v>
          </cell>
        </row>
        <row r="73">
          <cell r="C73">
            <v>988</v>
          </cell>
          <cell r="D73">
            <v>70</v>
          </cell>
          <cell r="E73">
            <v>918</v>
          </cell>
          <cell r="N73">
            <v>0</v>
          </cell>
          <cell r="O73">
            <v>180</v>
          </cell>
          <cell r="P73">
            <v>0</v>
          </cell>
          <cell r="Q73">
            <v>0</v>
          </cell>
          <cell r="R73">
            <v>476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2244</v>
          </cell>
          <cell r="X73">
            <v>0</v>
          </cell>
          <cell r="Y73">
            <v>18</v>
          </cell>
          <cell r="Z73">
            <v>0</v>
          </cell>
          <cell r="AA73">
            <v>18</v>
          </cell>
          <cell r="AB73">
            <v>2244</v>
          </cell>
          <cell r="AC73">
            <v>-18</v>
          </cell>
          <cell r="AD73">
            <v>0</v>
          </cell>
          <cell r="AE73">
            <v>0</v>
          </cell>
          <cell r="AF73">
            <v>0</v>
          </cell>
          <cell r="AI73">
            <v>0</v>
          </cell>
          <cell r="AJ73">
            <v>0</v>
          </cell>
          <cell r="AP73">
            <v>1006</v>
          </cell>
          <cell r="AQ73">
            <v>70</v>
          </cell>
          <cell r="AR73">
            <v>936</v>
          </cell>
          <cell r="AS73">
            <v>0</v>
          </cell>
          <cell r="AT73">
            <v>-1006</v>
          </cell>
          <cell r="AU73">
            <v>0</v>
          </cell>
          <cell r="AV73">
            <v>18</v>
          </cell>
          <cell r="AW73">
            <v>70</v>
          </cell>
          <cell r="AX73">
            <v>918</v>
          </cell>
        </row>
        <row r="74">
          <cell r="C74">
            <v>9038.5</v>
          </cell>
          <cell r="D74">
            <v>1182</v>
          </cell>
          <cell r="E74">
            <v>7856.5</v>
          </cell>
          <cell r="N74">
            <v>624.07000000000005</v>
          </cell>
          <cell r="O74">
            <v>0</v>
          </cell>
          <cell r="P74">
            <v>-624.07000000000005</v>
          </cell>
          <cell r="Q74">
            <v>2013.3516666666667</v>
          </cell>
          <cell r="R74">
            <v>2</v>
          </cell>
          <cell r="S74">
            <v>-2013.3516666666667</v>
          </cell>
          <cell r="T74">
            <v>608.45800000000008</v>
          </cell>
          <cell r="U74">
            <v>344</v>
          </cell>
          <cell r="V74">
            <v>264.45800000000008</v>
          </cell>
          <cell r="W74">
            <v>491</v>
          </cell>
          <cell r="X74">
            <v>-608.45800000000008</v>
          </cell>
          <cell r="Y74">
            <v>527.31200000000001</v>
          </cell>
          <cell r="Z74">
            <v>288</v>
          </cell>
          <cell r="AA74">
            <v>239.31200000000001</v>
          </cell>
          <cell r="AB74">
            <v>491</v>
          </cell>
          <cell r="AC74">
            <v>-527.31200000000001</v>
          </cell>
          <cell r="AD74">
            <v>1279.9006666666667</v>
          </cell>
          <cell r="AE74">
            <v>1052.33</v>
          </cell>
          <cell r="AF74">
            <v>227.57066666666674</v>
          </cell>
          <cell r="AG74">
            <v>379</v>
          </cell>
          <cell r="AH74">
            <v>173</v>
          </cell>
          <cell r="AI74">
            <v>35</v>
          </cell>
          <cell r="AJ74">
            <v>-900.90066666666667</v>
          </cell>
          <cell r="AN74">
            <v>0</v>
          </cell>
          <cell r="AP74">
            <v>15094.152333333333</v>
          </cell>
          <cell r="AQ74">
            <v>3000.67</v>
          </cell>
          <cell r="AR74">
            <v>12093.482333333333</v>
          </cell>
          <cell r="AS74">
            <v>181</v>
          </cell>
          <cell r="AT74">
            <v>-14913.152333333333</v>
          </cell>
          <cell r="AU74">
            <v>632</v>
          </cell>
          <cell r="AV74">
            <v>1188</v>
          </cell>
          <cell r="AW74">
            <v>2368.67</v>
          </cell>
          <cell r="AX74">
            <v>10905.482333333333</v>
          </cell>
        </row>
        <row r="75">
          <cell r="C75">
            <v>3287</v>
          </cell>
          <cell r="D75">
            <v>299</v>
          </cell>
          <cell r="E75">
            <v>2988</v>
          </cell>
          <cell r="N75">
            <v>439.07</v>
          </cell>
          <cell r="O75">
            <v>12</v>
          </cell>
          <cell r="P75">
            <v>-439.07</v>
          </cell>
          <cell r="Q75">
            <v>1244.9099999999999</v>
          </cell>
          <cell r="R75">
            <v>11</v>
          </cell>
          <cell r="S75">
            <v>-1244.9099999999999</v>
          </cell>
          <cell r="T75">
            <v>346.80799999999999</v>
          </cell>
          <cell r="U75">
            <v>202</v>
          </cell>
          <cell r="V75">
            <v>144.80799999999999</v>
          </cell>
          <cell r="W75">
            <v>2284.666666666667</v>
          </cell>
          <cell r="X75">
            <v>-346.80799999999999</v>
          </cell>
          <cell r="Y75">
            <v>214.36199999999999</v>
          </cell>
          <cell r="Z75">
            <v>182</v>
          </cell>
          <cell r="AA75">
            <v>32.361999999999995</v>
          </cell>
          <cell r="AB75">
            <v>23945.666666666668</v>
          </cell>
          <cell r="AC75">
            <v>-214.36199999999999</v>
          </cell>
          <cell r="AD75">
            <v>823.10066666666671</v>
          </cell>
          <cell r="AE75">
            <v>721.48</v>
          </cell>
          <cell r="AF75">
            <v>101.62066666666669</v>
          </cell>
          <cell r="AJ75">
            <v>-823.10066666666671</v>
          </cell>
          <cell r="AP75">
            <v>6653.6299999999992</v>
          </cell>
          <cell r="AQ75">
            <v>1346.67</v>
          </cell>
          <cell r="AR75">
            <v>5306.9599999999991</v>
          </cell>
          <cell r="AS75">
            <v>0</v>
          </cell>
          <cell r="AT75">
            <v>-6653.6299999999992</v>
          </cell>
          <cell r="AX75">
            <v>5306.9599999999991</v>
          </cell>
        </row>
        <row r="76">
          <cell r="C76">
            <v>0</v>
          </cell>
          <cell r="D76">
            <v>0</v>
          </cell>
          <cell r="E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401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J76">
            <v>0</v>
          </cell>
          <cell r="AP76">
            <v>658.33066666666662</v>
          </cell>
          <cell r="AQ76">
            <v>324</v>
          </cell>
          <cell r="AR76">
            <v>334.33066666666662</v>
          </cell>
          <cell r="AS76">
            <v>0</v>
          </cell>
          <cell r="AT76">
            <v>-658.33066666666662</v>
          </cell>
          <cell r="AX76">
            <v>334.33066666666662</v>
          </cell>
        </row>
        <row r="77">
          <cell r="C77">
            <v>865</v>
          </cell>
          <cell r="D77">
            <v>323</v>
          </cell>
          <cell r="E77">
            <v>542</v>
          </cell>
          <cell r="N77">
            <v>62.75</v>
          </cell>
          <cell r="O77">
            <v>12</v>
          </cell>
          <cell r="P77">
            <v>31</v>
          </cell>
          <cell r="Q77">
            <v>465.4666666666667</v>
          </cell>
          <cell r="R77">
            <v>11</v>
          </cell>
          <cell r="T77">
            <v>112.6</v>
          </cell>
          <cell r="U77">
            <v>17</v>
          </cell>
          <cell r="V77">
            <v>95.6</v>
          </cell>
          <cell r="W77">
            <v>2284.666666666667</v>
          </cell>
          <cell r="X77">
            <v>2284.666666666667</v>
          </cell>
          <cell r="Y77">
            <v>101.15</v>
          </cell>
          <cell r="Z77">
            <v>31</v>
          </cell>
          <cell r="AA77">
            <v>70.150000000000006</v>
          </cell>
          <cell r="AB77">
            <v>23529.666666666668</v>
          </cell>
          <cell r="AC77">
            <v>46</v>
          </cell>
          <cell r="AD77">
            <v>221.75</v>
          </cell>
          <cell r="AE77">
            <v>157.85</v>
          </cell>
          <cell r="AF77">
            <v>63.900000000000006</v>
          </cell>
        </row>
        <row r="78">
          <cell r="C78">
            <v>3123.5</v>
          </cell>
          <cell r="D78">
            <v>363</v>
          </cell>
          <cell r="E78">
            <v>2760.5</v>
          </cell>
          <cell r="N78">
            <v>121.25</v>
          </cell>
          <cell r="O78">
            <v>12</v>
          </cell>
          <cell r="P78">
            <v>31</v>
          </cell>
          <cell r="Q78">
            <v>302.97500000000002</v>
          </cell>
          <cell r="R78">
            <v>11</v>
          </cell>
          <cell r="T78">
            <v>148.05000000000001</v>
          </cell>
          <cell r="U78">
            <v>34</v>
          </cell>
          <cell r="V78">
            <v>114.05000000000001</v>
          </cell>
          <cell r="W78">
            <v>330</v>
          </cell>
          <cell r="X78">
            <v>330</v>
          </cell>
          <cell r="Y78">
            <v>211.8</v>
          </cell>
          <cell r="Z78">
            <v>45</v>
          </cell>
          <cell r="AA78">
            <v>166.8</v>
          </cell>
          <cell r="AB78">
            <v>330</v>
          </cell>
          <cell r="AD78">
            <v>234.05</v>
          </cell>
          <cell r="AE78">
            <v>173</v>
          </cell>
          <cell r="AF78">
            <v>61.050000000000011</v>
          </cell>
        </row>
        <row r="79">
          <cell r="C79">
            <v>13</v>
          </cell>
          <cell r="D79">
            <v>85</v>
          </cell>
          <cell r="E79">
            <v>-72</v>
          </cell>
          <cell r="N79">
            <v>15.1</v>
          </cell>
          <cell r="P79">
            <v>-15.1</v>
          </cell>
          <cell r="Q79">
            <v>7.5</v>
          </cell>
          <cell r="S79">
            <v>-7.5</v>
          </cell>
          <cell r="T79">
            <v>0</v>
          </cell>
          <cell r="U79">
            <v>0</v>
          </cell>
          <cell r="V79">
            <v>0</v>
          </cell>
          <cell r="W79">
            <v>1955</v>
          </cell>
          <cell r="X79">
            <v>0</v>
          </cell>
          <cell r="Y79">
            <v>6.7</v>
          </cell>
          <cell r="Z79">
            <v>0</v>
          </cell>
          <cell r="AA79">
            <v>6.7</v>
          </cell>
          <cell r="AB79">
            <v>1955</v>
          </cell>
          <cell r="AC79">
            <v>-6.7</v>
          </cell>
          <cell r="AD79">
            <v>38.799999999999997</v>
          </cell>
          <cell r="AE79">
            <v>34</v>
          </cell>
          <cell r="AF79">
            <v>4.7999999999999972</v>
          </cell>
          <cell r="AJ79">
            <v>-38.799999999999997</v>
          </cell>
          <cell r="AP79">
            <v>79.300000000000011</v>
          </cell>
          <cell r="AQ79">
            <v>103.1</v>
          </cell>
          <cell r="AS79">
            <v>0</v>
          </cell>
          <cell r="AT79">
            <v>-79.300000000000011</v>
          </cell>
        </row>
        <row r="80">
          <cell r="C80">
            <v>14660.397000000001</v>
          </cell>
          <cell r="D80">
            <v>2178</v>
          </cell>
          <cell r="E80">
            <v>12482.397000000001</v>
          </cell>
          <cell r="N80">
            <v>16926.547393939396</v>
          </cell>
          <cell r="O80">
            <v>6571</v>
          </cell>
          <cell r="P80">
            <v>-10355.547393939396</v>
          </cell>
          <cell r="Q80">
            <v>119330.43057575758</v>
          </cell>
          <cell r="R80">
            <v>83057</v>
          </cell>
          <cell r="S80">
            <v>-36273.430575757578</v>
          </cell>
          <cell r="T80">
            <v>183336.61878787878</v>
          </cell>
          <cell r="U80">
            <v>112107.34756097561</v>
          </cell>
          <cell r="V80">
            <v>71229.271226903176</v>
          </cell>
          <cell r="W80">
            <v>101508</v>
          </cell>
          <cell r="X80">
            <v>-81828.618787878775</v>
          </cell>
          <cell r="Y80">
            <v>150544.11636363636</v>
          </cell>
          <cell r="Z80">
            <v>88569.750161952048</v>
          </cell>
          <cell r="AA80">
            <v>61974.366201684315</v>
          </cell>
          <cell r="AB80">
            <v>81399</v>
          </cell>
          <cell r="AC80">
            <v>-69145.116363636364</v>
          </cell>
          <cell r="AD80">
            <v>29611.383272727278</v>
          </cell>
          <cell r="AE80">
            <v>24168.194424242425</v>
          </cell>
          <cell r="AF80">
            <v>5443.1888484848496</v>
          </cell>
          <cell r="AG80">
            <v>9642</v>
          </cell>
          <cell r="AH80">
            <v>6481</v>
          </cell>
          <cell r="AI80">
            <v>2032</v>
          </cell>
          <cell r="AJ80">
            <v>-19969.383272727278</v>
          </cell>
          <cell r="AL80">
            <v>0</v>
          </cell>
          <cell r="AN80">
            <v>0</v>
          </cell>
          <cell r="AP80">
            <v>511455.55521212122</v>
          </cell>
          <cell r="AQ80" t="e">
            <v>#REF!</v>
          </cell>
          <cell r="AR80" t="e">
            <v>#REF!</v>
          </cell>
          <cell r="AS80">
            <v>278125</v>
          </cell>
          <cell r="AT80">
            <v>-233330.55521212122</v>
          </cell>
          <cell r="AU80">
            <v>200002.09772292766</v>
          </cell>
          <cell r="AV80">
            <v>219442</v>
          </cell>
          <cell r="AW80">
            <v>19062.965575757575</v>
          </cell>
          <cell r="AX80" t="e">
            <v>#REF!</v>
          </cell>
        </row>
        <row r="81">
          <cell r="C81">
            <v>13672.397000000001</v>
          </cell>
          <cell r="D81">
            <v>2108</v>
          </cell>
          <cell r="E81">
            <v>11564.397000000001</v>
          </cell>
          <cell r="P81">
            <v>0</v>
          </cell>
          <cell r="S81">
            <v>0</v>
          </cell>
          <cell r="U81">
            <v>65</v>
          </cell>
          <cell r="V81">
            <v>30</v>
          </cell>
          <cell r="W81">
            <v>35</v>
          </cell>
          <cell r="X81">
            <v>0</v>
          </cell>
          <cell r="AC81">
            <v>0</v>
          </cell>
          <cell r="AJ81">
            <v>0</v>
          </cell>
          <cell r="AP81">
            <v>144934.55521212122</v>
          </cell>
          <cell r="AQ81" t="e">
            <v>#REF!</v>
          </cell>
          <cell r="AR81" t="e">
            <v>#REF!</v>
          </cell>
          <cell r="AS81">
            <v>0</v>
          </cell>
          <cell r="AT81">
            <v>-144934.55521212122</v>
          </cell>
          <cell r="AU81">
            <v>20950</v>
          </cell>
          <cell r="AV81">
            <v>31974</v>
          </cell>
          <cell r="AW81">
            <v>19061.965575757575</v>
          </cell>
          <cell r="AX81" t="e">
            <v>#REF!</v>
          </cell>
        </row>
        <row r="82">
          <cell r="C82">
            <v>813.00000000000011</v>
          </cell>
          <cell r="D82">
            <v>501</v>
          </cell>
          <cell r="E82">
            <v>312.33333333333337</v>
          </cell>
          <cell r="N82">
            <v>4234.3327272727274</v>
          </cell>
          <cell r="O82">
            <v>1501</v>
          </cell>
          <cell r="P82">
            <v>-2733.3327272727274</v>
          </cell>
          <cell r="Q82">
            <v>9505.1209090909106</v>
          </cell>
          <cell r="R82">
            <v>3466</v>
          </cell>
          <cell r="S82">
            <v>-6039.1209090909106</v>
          </cell>
          <cell r="T82">
            <v>3657.8272727272729</v>
          </cell>
          <cell r="U82">
            <v>2012</v>
          </cell>
          <cell r="V82">
            <v>1645.8272727272729</v>
          </cell>
          <cell r="W82">
            <v>1353</v>
          </cell>
          <cell r="X82">
            <v>-2304.8272727272729</v>
          </cell>
          <cell r="Y82">
            <v>2966.1272727272726</v>
          </cell>
          <cell r="Z82">
            <v>1572</v>
          </cell>
          <cell r="AA82">
            <v>1394.1272727272726</v>
          </cell>
          <cell r="AB82">
            <v>1097</v>
          </cell>
          <cell r="AC82">
            <v>-1869.1272727272726</v>
          </cell>
          <cell r="AD82">
            <v>8413.5863636363647</v>
          </cell>
          <cell r="AE82">
            <v>7694.9363636363632</v>
          </cell>
          <cell r="AF82">
            <v>718.65000000000077</v>
          </cell>
          <cell r="AG82">
            <v>2881</v>
          </cell>
          <cell r="AH82">
            <v>1984</v>
          </cell>
          <cell r="AI82">
            <v>306</v>
          </cell>
          <cell r="AJ82">
            <v>-5532.5863636363647</v>
          </cell>
          <cell r="AN82">
            <v>0</v>
          </cell>
          <cell r="AP82">
            <v>30031.241545454548</v>
          </cell>
          <cell r="AS82">
            <v>9401</v>
          </cell>
          <cell r="AT82">
            <v>-20630.241545454548</v>
          </cell>
        </row>
        <row r="83">
          <cell r="C83">
            <v>16699</v>
          </cell>
          <cell r="D83">
            <v>11292</v>
          </cell>
          <cell r="E83">
            <v>0</v>
          </cell>
          <cell r="P83">
            <v>0</v>
          </cell>
          <cell r="S83">
            <v>0</v>
          </cell>
          <cell r="U83">
            <v>14098.435307760927</v>
          </cell>
          <cell r="V83">
            <v>5945.3098245614019</v>
          </cell>
          <cell r="W83">
            <v>8153.1254831995248</v>
          </cell>
          <cell r="X83">
            <v>0</v>
          </cell>
          <cell r="AC83">
            <v>0</v>
          </cell>
          <cell r="AD83">
            <v>2918</v>
          </cell>
          <cell r="AE83">
            <v>2545.3098245614037</v>
          </cell>
          <cell r="AF83">
            <v>5037.1254831995248</v>
          </cell>
          <cell r="AJ83">
            <v>0</v>
          </cell>
          <cell r="AP83">
            <v>16699</v>
          </cell>
          <cell r="AQ83">
            <v>11292</v>
          </cell>
          <cell r="AR83">
            <v>0</v>
          </cell>
          <cell r="AS83">
            <v>0</v>
          </cell>
          <cell r="AT83">
            <v>-16699</v>
          </cell>
          <cell r="AU83">
            <v>0</v>
          </cell>
          <cell r="AV83">
            <v>0</v>
          </cell>
          <cell r="AW83">
            <v>0</v>
          </cell>
          <cell r="AX83">
            <v>0</v>
          </cell>
        </row>
        <row r="84">
          <cell r="C84">
            <v>31359.397000000001</v>
          </cell>
          <cell r="D84">
            <v>13470</v>
          </cell>
          <cell r="E84">
            <v>12482.397000000001</v>
          </cell>
          <cell r="N84">
            <v>16926.547393939396</v>
          </cell>
          <cell r="O84">
            <v>6571</v>
          </cell>
          <cell r="P84">
            <v>-10355.547393939396</v>
          </cell>
          <cell r="Q84">
            <v>119330.43057575758</v>
          </cell>
          <cell r="R84">
            <v>83057</v>
          </cell>
          <cell r="S84">
            <v>-36273.430575757578</v>
          </cell>
          <cell r="T84">
            <v>183336.61878787878</v>
          </cell>
          <cell r="U84">
            <v>112107.34756097561</v>
          </cell>
          <cell r="V84">
            <v>71229.271226903176</v>
          </cell>
          <cell r="W84">
            <v>101508</v>
          </cell>
          <cell r="X84">
            <v>-81828.618787878775</v>
          </cell>
          <cell r="Y84">
            <v>150544.11636363636</v>
          </cell>
          <cell r="Z84">
            <v>88569.750161952048</v>
          </cell>
          <cell r="AA84">
            <v>61974.366201684315</v>
          </cell>
          <cell r="AB84">
            <v>81399</v>
          </cell>
          <cell r="AC84">
            <v>-69145.116363636364</v>
          </cell>
          <cell r="AD84">
            <v>29611.383272727278</v>
          </cell>
          <cell r="AE84">
            <v>24168.194424242425</v>
          </cell>
          <cell r="AF84">
            <v>5443.1888484848496</v>
          </cell>
          <cell r="AG84">
            <v>9642</v>
          </cell>
          <cell r="AH84">
            <v>6481</v>
          </cell>
          <cell r="AI84">
            <v>2032</v>
          </cell>
          <cell r="AJ84">
            <v>-19969.383272727278</v>
          </cell>
          <cell r="AL84">
            <v>0</v>
          </cell>
          <cell r="AN84">
            <v>0</v>
          </cell>
          <cell r="AP84">
            <v>528154.55521212122</v>
          </cell>
          <cell r="AQ84" t="e">
            <v>#REF!</v>
          </cell>
          <cell r="AR84" t="e">
            <v>#REF!</v>
          </cell>
          <cell r="AS84">
            <v>278125</v>
          </cell>
          <cell r="AT84">
            <v>-250029.55521212122</v>
          </cell>
          <cell r="AU84">
            <v>200002.09772292766</v>
          </cell>
          <cell r="AV84">
            <v>219442</v>
          </cell>
          <cell r="AW84">
            <v>19062.965575757575</v>
          </cell>
          <cell r="AX84" t="e">
            <v>#REF!</v>
          </cell>
        </row>
        <row r="85">
          <cell r="C85">
            <v>0</v>
          </cell>
          <cell r="D85">
            <v>0</v>
          </cell>
          <cell r="E85">
            <v>0</v>
          </cell>
          <cell r="N85">
            <v>0</v>
          </cell>
          <cell r="P85">
            <v>0</v>
          </cell>
          <cell r="Q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747</v>
          </cell>
          <cell r="AA85">
            <v>0</v>
          </cell>
          <cell r="AB85">
            <v>747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I85">
            <v>0</v>
          </cell>
          <cell r="AJ85">
            <v>0</v>
          </cell>
          <cell r="AP85">
            <v>-1</v>
          </cell>
          <cell r="AQ85">
            <v>0</v>
          </cell>
          <cell r="AR85">
            <v>-1</v>
          </cell>
          <cell r="AS85">
            <v>0</v>
          </cell>
          <cell r="AT85">
            <v>1</v>
          </cell>
          <cell r="AU85">
            <v>0</v>
          </cell>
          <cell r="AV85">
            <v>0</v>
          </cell>
          <cell r="AW85">
            <v>0</v>
          </cell>
          <cell r="AX85">
            <v>-1</v>
          </cell>
        </row>
        <row r="86">
          <cell r="C86">
            <v>1341</v>
          </cell>
          <cell r="D86">
            <v>1959</v>
          </cell>
          <cell r="E86">
            <v>-618</v>
          </cell>
          <cell r="N86">
            <v>0</v>
          </cell>
          <cell r="O86">
            <v>4065.1754385964914</v>
          </cell>
          <cell r="P86">
            <v>0</v>
          </cell>
          <cell r="Q86">
            <v>0</v>
          </cell>
          <cell r="R86">
            <v>3768.4237288135591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15924.125483199525</v>
          </cell>
          <cell r="X86">
            <v>0</v>
          </cell>
          <cell r="Y86">
            <v>0</v>
          </cell>
          <cell r="Z86">
            <v>195401.12548319952</v>
          </cell>
          <cell r="AA86">
            <v>173414</v>
          </cell>
          <cell r="AB86">
            <v>368815.12548319955</v>
          </cell>
          <cell r="AC86">
            <v>0</v>
          </cell>
          <cell r="AD86">
            <v>10689</v>
          </cell>
          <cell r="AE86">
            <v>2570.3098245614037</v>
          </cell>
          <cell r="AF86">
            <v>5037.1254831995248</v>
          </cell>
          <cell r="AI86">
            <v>0</v>
          </cell>
          <cell r="AJ86">
            <v>0</v>
          </cell>
          <cell r="AP86">
            <v>1341</v>
          </cell>
          <cell r="AQ86">
            <v>1959</v>
          </cell>
          <cell r="AR86">
            <v>-618</v>
          </cell>
          <cell r="AS86">
            <v>0</v>
          </cell>
          <cell r="AT86">
            <v>-1341</v>
          </cell>
          <cell r="AU86">
            <v>0</v>
          </cell>
          <cell r="AV86">
            <v>0</v>
          </cell>
          <cell r="AW86">
            <v>1959</v>
          </cell>
          <cell r="AX86">
            <v>-618</v>
          </cell>
        </row>
        <row r="87">
          <cell r="C87">
            <v>114</v>
          </cell>
          <cell r="D87">
            <v>481</v>
          </cell>
          <cell r="E87">
            <v>-367</v>
          </cell>
          <cell r="N87">
            <v>0</v>
          </cell>
          <cell r="P87">
            <v>0</v>
          </cell>
          <cell r="Q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52.068000000000012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2186.0680000000002</v>
          </cell>
          <cell r="AC87">
            <v>0</v>
          </cell>
          <cell r="AD87">
            <v>0</v>
          </cell>
          <cell r="AE87">
            <v>178.35599999999999</v>
          </cell>
          <cell r="AF87">
            <v>52.068000000000012</v>
          </cell>
          <cell r="AI87">
            <v>0</v>
          </cell>
          <cell r="AJ87">
            <v>0</v>
          </cell>
          <cell r="AP87">
            <v>113</v>
          </cell>
          <cell r="AQ87">
            <v>481</v>
          </cell>
          <cell r="AR87">
            <v>-368</v>
          </cell>
          <cell r="AS87">
            <v>-1</v>
          </cell>
          <cell r="AT87">
            <v>-114</v>
          </cell>
          <cell r="AU87">
            <v>0</v>
          </cell>
          <cell r="AV87">
            <v>0</v>
          </cell>
          <cell r="AW87">
            <v>481</v>
          </cell>
          <cell r="AX87">
            <v>-368</v>
          </cell>
        </row>
        <row r="88">
          <cell r="C88">
            <v>62</v>
          </cell>
          <cell r="D88">
            <v>12</v>
          </cell>
          <cell r="E88">
            <v>50</v>
          </cell>
          <cell r="N88">
            <v>120.13333333333333</v>
          </cell>
          <cell r="O88">
            <v>51</v>
          </cell>
          <cell r="P88">
            <v>-69.133333333333326</v>
          </cell>
          <cell r="Q88">
            <v>108.6</v>
          </cell>
          <cell r="S88">
            <v>-108.6</v>
          </cell>
          <cell r="T88">
            <v>299.26666666666665</v>
          </cell>
          <cell r="U88">
            <v>176</v>
          </cell>
          <cell r="V88">
            <v>123.26666666666665</v>
          </cell>
          <cell r="W88">
            <v>87</v>
          </cell>
          <cell r="X88">
            <v>-299.26666666666665</v>
          </cell>
          <cell r="Y88">
            <v>389.93333333333328</v>
          </cell>
          <cell r="Z88">
            <v>0</v>
          </cell>
          <cell r="AA88">
            <v>1294</v>
          </cell>
          <cell r="AB88">
            <v>0</v>
          </cell>
          <cell r="AC88">
            <v>-389.93333333333328</v>
          </cell>
          <cell r="AD88">
            <v>132</v>
          </cell>
          <cell r="AE88">
            <v>39</v>
          </cell>
          <cell r="AF88">
            <v>93</v>
          </cell>
          <cell r="AG88">
            <v>44</v>
          </cell>
          <cell r="AH88">
            <v>15</v>
          </cell>
          <cell r="AI88">
            <v>29</v>
          </cell>
          <cell r="AJ88">
            <v>-88</v>
          </cell>
          <cell r="AP88">
            <v>923.93333333333328</v>
          </cell>
          <cell r="AQ88">
            <v>239.13333333333333</v>
          </cell>
          <cell r="AR88">
            <v>684.8</v>
          </cell>
          <cell r="AS88">
            <v>65</v>
          </cell>
          <cell r="AT88">
            <v>-858.93333333333328</v>
          </cell>
          <cell r="AU88">
            <v>176</v>
          </cell>
          <cell r="AV88">
            <v>153</v>
          </cell>
          <cell r="AW88">
            <v>63.133333333333326</v>
          </cell>
          <cell r="AX88">
            <v>531.79999999999995</v>
          </cell>
        </row>
        <row r="89">
          <cell r="C89">
            <v>32876.396999999997</v>
          </cell>
          <cell r="D89">
            <v>15922</v>
          </cell>
          <cell r="E89">
            <v>11547.397000000001</v>
          </cell>
          <cell r="N89">
            <v>17046.680727272731</v>
          </cell>
          <cell r="O89">
            <v>6622</v>
          </cell>
          <cell r="P89">
            <v>-10424.680727272731</v>
          </cell>
          <cell r="Q89">
            <v>119439.03057575758</v>
          </cell>
          <cell r="R89">
            <v>83057</v>
          </cell>
          <cell r="S89">
            <v>-36382.030575757584</v>
          </cell>
          <cell r="T89">
            <v>183635.88545454544</v>
          </cell>
          <cell r="U89">
            <v>112283.34756097561</v>
          </cell>
          <cell r="V89">
            <v>71352.537893569839</v>
          </cell>
          <cell r="W89">
            <v>101508</v>
          </cell>
          <cell r="X89">
            <v>-82127.885454545438</v>
          </cell>
          <cell r="Y89">
            <v>150934.04969696968</v>
          </cell>
          <cell r="Z89">
            <v>88569.750161952048</v>
          </cell>
          <cell r="AA89">
            <v>61974.366201684315</v>
          </cell>
          <cell r="AB89">
            <v>81399</v>
          </cell>
          <cell r="AC89">
            <v>-69535.049696969683</v>
          </cell>
          <cell r="AD89">
            <v>29743.383272727278</v>
          </cell>
          <cell r="AE89">
            <v>24207.194424242425</v>
          </cell>
          <cell r="AF89">
            <v>5536.1888484848496</v>
          </cell>
          <cell r="AG89">
            <v>9686</v>
          </cell>
          <cell r="AH89">
            <v>6496</v>
          </cell>
          <cell r="AI89">
            <v>2061</v>
          </cell>
          <cell r="AJ89">
            <v>-20057.383272727278</v>
          </cell>
          <cell r="AK89">
            <v>0</v>
          </cell>
          <cell r="AN89">
            <v>0</v>
          </cell>
          <cell r="AP89">
            <v>530533.48854545457</v>
          </cell>
          <cell r="AQ89" t="e">
            <v>#REF!</v>
          </cell>
          <cell r="AR89" t="e">
            <v>#REF!</v>
          </cell>
          <cell r="AS89">
            <v>278189</v>
          </cell>
          <cell r="AT89">
            <v>-252344.48854545457</v>
          </cell>
          <cell r="AU89">
            <v>200178.09772292766</v>
          </cell>
          <cell r="AV89">
            <v>219595</v>
          </cell>
          <cell r="AW89">
            <v>21566.09890909091</v>
          </cell>
          <cell r="AX89" t="e">
            <v>#REF!</v>
          </cell>
        </row>
        <row r="90">
          <cell r="C90">
            <v>16177.396999999997</v>
          </cell>
          <cell r="D90">
            <v>4630</v>
          </cell>
          <cell r="E90">
            <v>11547.397000000001</v>
          </cell>
          <cell r="N90">
            <v>17046.680727272731</v>
          </cell>
          <cell r="O90">
            <v>6622</v>
          </cell>
          <cell r="P90">
            <v>-10424.680727272731</v>
          </cell>
          <cell r="Q90">
            <v>48131.030575757584</v>
          </cell>
          <cell r="R90">
            <v>21655</v>
          </cell>
          <cell r="S90">
            <v>-26476.030575757584</v>
          </cell>
          <cell r="T90">
            <v>23237.885454545438</v>
          </cell>
          <cell r="U90">
            <v>13122</v>
          </cell>
          <cell r="V90">
            <v>10115.885454545452</v>
          </cell>
          <cell r="W90">
            <v>7876</v>
          </cell>
          <cell r="X90">
            <v>-15361.885454545438</v>
          </cell>
          <cell r="Y90">
            <v>16120.049696969683</v>
          </cell>
          <cell r="Z90">
            <v>8679</v>
          </cell>
          <cell r="AA90">
            <v>7051.1163636363635</v>
          </cell>
          <cell r="AB90">
            <v>5098</v>
          </cell>
          <cell r="AC90">
            <v>-11022.049696969683</v>
          </cell>
          <cell r="AD90">
            <v>29743.383272727278</v>
          </cell>
          <cell r="AE90">
            <v>24207.194424242425</v>
          </cell>
          <cell r="AF90">
            <v>5536.1888484848496</v>
          </cell>
          <cell r="AG90">
            <v>9686</v>
          </cell>
          <cell r="AH90">
            <v>6496</v>
          </cell>
          <cell r="AI90">
            <v>2061</v>
          </cell>
          <cell r="AJ90">
            <v>-20057.383272727278</v>
          </cell>
          <cell r="AN90">
            <v>0</v>
          </cell>
          <cell r="AP90">
            <v>147313.48854545457</v>
          </cell>
          <cell r="AQ90" t="e">
            <v>#REF!</v>
          </cell>
          <cell r="AR90" t="e">
            <v>#REF!</v>
          </cell>
          <cell r="AS90">
            <v>46854</v>
          </cell>
          <cell r="AT90">
            <v>-100459.48854545457</v>
          </cell>
          <cell r="AU90">
            <v>21126</v>
          </cell>
          <cell r="AV90">
            <v>32127</v>
          </cell>
          <cell r="AW90">
            <v>21565.09890909091</v>
          </cell>
          <cell r="AX90" t="e">
            <v>#REF!</v>
          </cell>
        </row>
        <row r="91">
          <cell r="C91">
            <v>1201.8969999999999</v>
          </cell>
          <cell r="D91">
            <v>310</v>
          </cell>
          <cell r="E91">
            <v>891.89699999999993</v>
          </cell>
          <cell r="N91">
            <v>4234.3327272727274</v>
          </cell>
          <cell r="O91">
            <v>1501</v>
          </cell>
          <cell r="P91">
            <v>-2733.3327272727274</v>
          </cell>
          <cell r="Q91">
            <v>9505.1209090909106</v>
          </cell>
          <cell r="R91">
            <v>3466</v>
          </cell>
          <cell r="S91">
            <v>-6039.1209090909106</v>
          </cell>
          <cell r="T91">
            <v>3657.8272727272729</v>
          </cell>
          <cell r="U91">
            <v>2012</v>
          </cell>
          <cell r="V91">
            <v>1645.8272727272729</v>
          </cell>
          <cell r="W91">
            <v>1353</v>
          </cell>
          <cell r="X91">
            <v>-2304.8272727272729</v>
          </cell>
          <cell r="Y91">
            <v>2966.1272727272726</v>
          </cell>
          <cell r="Z91">
            <v>1572</v>
          </cell>
          <cell r="AA91">
            <v>1394.1272727272726</v>
          </cell>
          <cell r="AB91">
            <v>1097</v>
          </cell>
          <cell r="AC91">
            <v>-1869.1272727272726</v>
          </cell>
          <cell r="AD91">
            <v>8413.5863636363647</v>
          </cell>
          <cell r="AE91">
            <v>7694.9363636363632</v>
          </cell>
          <cell r="AF91">
            <v>718.65000000000077</v>
          </cell>
          <cell r="AG91">
            <v>2881</v>
          </cell>
          <cell r="AH91">
            <v>1984</v>
          </cell>
          <cell r="AI91">
            <v>306</v>
          </cell>
          <cell r="AJ91">
            <v>-5532.5863636363647</v>
          </cell>
          <cell r="AN91">
            <v>0</v>
          </cell>
          <cell r="AP91">
            <v>30031.241545454548</v>
          </cell>
          <cell r="AQ91">
            <v>530686.48854545457</v>
          </cell>
          <cell r="AR91">
            <v>235268.19663201857</v>
          </cell>
          <cell r="AS91">
            <v>9401</v>
          </cell>
        </row>
        <row r="92">
          <cell r="C92">
            <v>-1273</v>
          </cell>
          <cell r="D92">
            <v>1012.3559999999998</v>
          </cell>
          <cell r="E92">
            <v>473.06800000000004</v>
          </cell>
          <cell r="N92">
            <v>4468.6499999999996</v>
          </cell>
          <cell r="O92">
            <v>777.1754385964914</v>
          </cell>
          <cell r="P92">
            <v>-4468.6499999999996</v>
          </cell>
          <cell r="Q92">
            <v>12039.093999999999</v>
          </cell>
          <cell r="R92">
            <v>796.42372881355914</v>
          </cell>
          <cell r="S92">
            <v>-12039.093999999999</v>
          </cell>
          <cell r="T92">
            <v>582.97</v>
          </cell>
          <cell r="U92">
            <v>14770.52597442759</v>
          </cell>
          <cell r="V92">
            <v>6456.6658245614017</v>
          </cell>
          <cell r="W92">
            <v>8313.8601498661901</v>
          </cell>
          <cell r="X92">
            <v>-582.97</v>
          </cell>
          <cell r="Y92">
            <v>1080.26</v>
          </cell>
          <cell r="Z92">
            <v>73006.860149866174</v>
          </cell>
          <cell r="AA92">
            <v>30183</v>
          </cell>
          <cell r="AB92">
            <v>432</v>
          </cell>
          <cell r="AC92">
            <v>-648.26</v>
          </cell>
          <cell r="AD92">
            <v>2673</v>
          </cell>
          <cell r="AE92">
            <v>932.45</v>
          </cell>
          <cell r="AF92">
            <v>1740.55</v>
          </cell>
          <cell r="AI92">
            <v>0</v>
          </cell>
          <cell r="AJ92" t="e">
            <v>#REF!</v>
          </cell>
          <cell r="AN92" t="e">
            <v>#REF!</v>
          </cell>
          <cell r="AO92">
            <v>1616</v>
          </cell>
          <cell r="AP92" t="e">
            <v>#REF!</v>
          </cell>
          <cell r="AS92">
            <v>2048</v>
          </cell>
        </row>
        <row r="93">
          <cell r="C93">
            <v>35</v>
          </cell>
          <cell r="D93">
            <v>54</v>
          </cell>
          <cell r="E93">
            <v>34</v>
          </cell>
          <cell r="N93">
            <v>3758.15</v>
          </cell>
          <cell r="O93">
            <v>87</v>
          </cell>
          <cell r="P93">
            <v>-3758.15</v>
          </cell>
          <cell r="Q93">
            <v>8235.8940000000002</v>
          </cell>
          <cell r="R93">
            <v>45.61671126969965</v>
          </cell>
          <cell r="S93">
            <v>-8235.8940000000002</v>
          </cell>
          <cell r="T93">
            <v>583.47</v>
          </cell>
          <cell r="U93">
            <v>1776.9967112696997</v>
          </cell>
          <cell r="V93">
            <v>906.38</v>
          </cell>
          <cell r="W93">
            <v>0</v>
          </cell>
          <cell r="X93">
            <v>-583.47</v>
          </cell>
          <cell r="Y93">
            <v>1080.76</v>
          </cell>
          <cell r="AB93">
            <v>432</v>
          </cell>
          <cell r="AC93">
            <v>-648.76</v>
          </cell>
          <cell r="AD93">
            <v>2673</v>
          </cell>
          <cell r="AE93">
            <v>932.45</v>
          </cell>
          <cell r="AF93">
            <v>1740.55</v>
          </cell>
          <cell r="AI93">
            <v>0</v>
          </cell>
          <cell r="AJ93">
            <v>-2673</v>
          </cell>
          <cell r="AN93" t="e">
            <v>#REF!</v>
          </cell>
          <cell r="AP93" t="e">
            <v>#REF!</v>
          </cell>
          <cell r="AS93">
            <v>432</v>
          </cell>
        </row>
        <row r="94">
          <cell r="C94">
            <v>950</v>
          </cell>
          <cell r="P94">
            <v>450</v>
          </cell>
          <cell r="S94">
            <v>153</v>
          </cell>
          <cell r="T94">
            <v>0</v>
          </cell>
          <cell r="U94">
            <v>3306</v>
          </cell>
        </row>
        <row r="95">
          <cell r="C95">
            <v>-1308</v>
          </cell>
          <cell r="N95">
            <v>710.5</v>
          </cell>
          <cell r="P95">
            <v>-710.5</v>
          </cell>
          <cell r="Q95">
            <v>3803.2</v>
          </cell>
          <cell r="R95">
            <v>0</v>
          </cell>
          <cell r="S95">
            <v>-3803.2</v>
          </cell>
          <cell r="T95">
            <v>0</v>
          </cell>
          <cell r="U95">
            <v>1754</v>
          </cell>
          <cell r="X95">
            <v>0</v>
          </cell>
          <cell r="Y95">
            <v>0</v>
          </cell>
          <cell r="AC95">
            <v>0</v>
          </cell>
          <cell r="AD95">
            <v>0.29999999999998295</v>
          </cell>
          <cell r="AE95">
            <v>0</v>
          </cell>
          <cell r="AF95">
            <v>0.29999999999998295</v>
          </cell>
          <cell r="AI95">
            <v>0</v>
          </cell>
          <cell r="AJ95">
            <v>-0.29999999999998295</v>
          </cell>
          <cell r="AN95" t="e">
            <v>#REF!</v>
          </cell>
          <cell r="AP95" t="e">
            <v>#REF!</v>
          </cell>
          <cell r="AS95">
            <v>0</v>
          </cell>
        </row>
        <row r="96">
          <cell r="C96">
            <v>0</v>
          </cell>
          <cell r="P96">
            <v>0</v>
          </cell>
          <cell r="S96">
            <v>0</v>
          </cell>
          <cell r="U96">
            <v>494</v>
          </cell>
          <cell r="X96">
            <v>0</v>
          </cell>
          <cell r="AC96">
            <v>0</v>
          </cell>
          <cell r="AF96">
            <v>0</v>
          </cell>
          <cell r="AI96">
            <v>0</v>
          </cell>
          <cell r="AJ96">
            <v>0</v>
          </cell>
          <cell r="AN96" t="e">
            <v>#REF!</v>
          </cell>
          <cell r="AP96" t="e">
            <v>#REF!</v>
          </cell>
          <cell r="AS96">
            <v>0</v>
          </cell>
        </row>
        <row r="97">
          <cell r="C97">
            <v>913</v>
          </cell>
          <cell r="P97">
            <v>0</v>
          </cell>
          <cell r="S97">
            <v>0</v>
          </cell>
          <cell r="U97">
            <v>913</v>
          </cell>
          <cell r="X97">
            <v>0</v>
          </cell>
          <cell r="AC97">
            <v>0</v>
          </cell>
          <cell r="AF97">
            <v>0</v>
          </cell>
          <cell r="AI97">
            <v>0</v>
          </cell>
          <cell r="AJ97">
            <v>0</v>
          </cell>
          <cell r="AN97" t="e">
            <v>#REF!</v>
          </cell>
          <cell r="AP97" t="e">
            <v>#REF!</v>
          </cell>
          <cell r="AS97">
            <v>0</v>
          </cell>
        </row>
        <row r="98">
          <cell r="P98">
            <v>0</v>
          </cell>
          <cell r="S98">
            <v>0</v>
          </cell>
          <cell r="U98">
            <v>0</v>
          </cell>
          <cell r="X98">
            <v>0</v>
          </cell>
          <cell r="AC98">
            <v>0</v>
          </cell>
          <cell r="AF98">
            <v>0</v>
          </cell>
          <cell r="AI98">
            <v>0</v>
          </cell>
          <cell r="AJ98">
            <v>0</v>
          </cell>
          <cell r="AN98" t="e">
            <v>#REF!</v>
          </cell>
          <cell r="AP98" t="e">
            <v>#REF!</v>
          </cell>
          <cell r="AS98">
            <v>0</v>
          </cell>
        </row>
        <row r="99">
          <cell r="P99">
            <v>0</v>
          </cell>
          <cell r="S99">
            <v>0</v>
          </cell>
          <cell r="U99">
            <v>0</v>
          </cell>
          <cell r="X99">
            <v>0</v>
          </cell>
          <cell r="AC99">
            <v>0</v>
          </cell>
          <cell r="AI99">
            <v>0</v>
          </cell>
          <cell r="AJ99">
            <v>0</v>
          </cell>
          <cell r="AN99" t="e">
            <v>#REF!</v>
          </cell>
          <cell r="AP99" t="e">
            <v>#REF!</v>
          </cell>
          <cell r="AS99">
            <v>0</v>
          </cell>
        </row>
        <row r="100">
          <cell r="C100">
            <v>-1308</v>
          </cell>
          <cell r="N100">
            <v>0.19200000000000017</v>
          </cell>
          <cell r="P100">
            <v>-0.19200000000000017</v>
          </cell>
          <cell r="Q100">
            <v>-0.32000000000000028</v>
          </cell>
          <cell r="R100">
            <v>31</v>
          </cell>
          <cell r="S100">
            <v>31.32</v>
          </cell>
          <cell r="T100">
            <v>-0.3360000000000003</v>
          </cell>
          <cell r="U100">
            <v>1093</v>
          </cell>
          <cell r="W100">
            <v>2</v>
          </cell>
          <cell r="X100">
            <v>2.3360000000000003</v>
          </cell>
          <cell r="Y100">
            <v>0.28000000000000114</v>
          </cell>
          <cell r="AB100">
            <v>10</v>
          </cell>
          <cell r="AC100">
            <v>9.7199999999999989</v>
          </cell>
          <cell r="AD100">
            <v>0.35200000000000031</v>
          </cell>
          <cell r="AE100">
            <v>0.35200000000000031</v>
          </cell>
          <cell r="AF100">
            <v>0</v>
          </cell>
          <cell r="AG100">
            <v>128</v>
          </cell>
          <cell r="AH100">
            <v>128</v>
          </cell>
          <cell r="AI100">
            <v>0</v>
          </cell>
          <cell r="AJ100">
            <v>127.648</v>
          </cell>
          <cell r="AN100" t="e">
            <v>#REF!</v>
          </cell>
          <cell r="AP100" t="e">
            <v>#REF!</v>
          </cell>
          <cell r="AS100">
            <v>140</v>
          </cell>
        </row>
        <row r="101">
          <cell r="C101">
            <v>-1308</v>
          </cell>
          <cell r="N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913</v>
          </cell>
          <cell r="X101">
            <v>0</v>
          </cell>
          <cell r="Y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I101">
            <v>0</v>
          </cell>
          <cell r="AJ101">
            <v>0</v>
          </cell>
          <cell r="AN101" t="e">
            <v>#REF!</v>
          </cell>
          <cell r="AP101" t="e">
            <v>#REF!</v>
          </cell>
          <cell r="AS101">
            <v>0</v>
          </cell>
        </row>
        <row r="102">
          <cell r="C102">
            <v>0</v>
          </cell>
          <cell r="N102">
            <v>0</v>
          </cell>
          <cell r="P102">
            <v>0</v>
          </cell>
          <cell r="Q102">
            <v>0</v>
          </cell>
          <cell r="S102">
            <v>0</v>
          </cell>
          <cell r="T102">
            <v>0</v>
          </cell>
          <cell r="U102">
            <v>50</v>
          </cell>
          <cell r="X102">
            <v>0</v>
          </cell>
          <cell r="Y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I102">
            <v>0</v>
          </cell>
          <cell r="AJ102">
            <v>0</v>
          </cell>
          <cell r="AN102" t="e">
            <v>#REF!</v>
          </cell>
          <cell r="AP102" t="e">
            <v>#REF!</v>
          </cell>
          <cell r="AS102">
            <v>0</v>
          </cell>
        </row>
        <row r="103">
          <cell r="C103">
            <v>0</v>
          </cell>
          <cell r="N103">
            <v>0.19200000000000017</v>
          </cell>
          <cell r="P103">
            <v>-0.19200000000000017</v>
          </cell>
          <cell r="Q103">
            <v>-0.32000000000000028</v>
          </cell>
          <cell r="R103">
            <v>31</v>
          </cell>
          <cell r="S103">
            <v>31.32</v>
          </cell>
          <cell r="T103">
            <v>-0.3360000000000003</v>
          </cell>
          <cell r="U103">
            <v>130</v>
          </cell>
          <cell r="W103">
            <v>2</v>
          </cell>
          <cell r="X103">
            <v>2.3360000000000003</v>
          </cell>
          <cell r="Y103">
            <v>0.28000000000000114</v>
          </cell>
          <cell r="AB103">
            <v>10</v>
          </cell>
          <cell r="AC103">
            <v>9.7199999999999989</v>
          </cell>
          <cell r="AD103">
            <v>0.35200000000000031</v>
          </cell>
          <cell r="AE103">
            <v>0.35200000000000031</v>
          </cell>
          <cell r="AF103">
            <v>0</v>
          </cell>
          <cell r="AG103">
            <v>128</v>
          </cell>
          <cell r="AH103">
            <v>128</v>
          </cell>
          <cell r="AI103">
            <v>0</v>
          </cell>
          <cell r="AJ103">
            <v>127.648</v>
          </cell>
          <cell r="AN103">
            <v>3701.768</v>
          </cell>
          <cell r="AP103">
            <v>3702</v>
          </cell>
          <cell r="AS103">
            <v>140</v>
          </cell>
        </row>
        <row r="104">
          <cell r="C104">
            <v>0</v>
          </cell>
          <cell r="N104">
            <v>0.20800000000000018</v>
          </cell>
          <cell r="P104">
            <v>-0.20800000000000018</v>
          </cell>
          <cell r="Q104">
            <v>234.404</v>
          </cell>
          <cell r="R104">
            <v>154</v>
          </cell>
          <cell r="S104">
            <v>-80.403999999999996</v>
          </cell>
          <cell r="T104">
            <v>-0.42800000000000082</v>
          </cell>
          <cell r="U104">
            <v>3922</v>
          </cell>
          <cell r="W104">
            <v>79</v>
          </cell>
          <cell r="X104">
            <v>79.427999999999997</v>
          </cell>
          <cell r="Y104">
            <v>6.799999999999784E-2</v>
          </cell>
          <cell r="AB104">
            <v>86</v>
          </cell>
          <cell r="AC104">
            <v>85.932000000000002</v>
          </cell>
          <cell r="AD104">
            <v>0.28399999999999892</v>
          </cell>
          <cell r="AE104">
            <v>0.28399999999999892</v>
          </cell>
          <cell r="AF104">
            <v>0</v>
          </cell>
          <cell r="AG104">
            <v>30</v>
          </cell>
          <cell r="AH104">
            <v>30</v>
          </cell>
          <cell r="AI104">
            <v>0</v>
          </cell>
          <cell r="AJ104">
            <v>29.716000000000001</v>
          </cell>
          <cell r="AN104" t="e">
            <v>#REF!</v>
          </cell>
          <cell r="AP104" t="e">
            <v>#REF!</v>
          </cell>
          <cell r="AS104">
            <v>195</v>
          </cell>
        </row>
        <row r="105">
          <cell r="C105">
            <v>0</v>
          </cell>
          <cell r="N105">
            <v>0</v>
          </cell>
          <cell r="P105">
            <v>0</v>
          </cell>
          <cell r="Q105">
            <v>233.64000000000001</v>
          </cell>
          <cell r="R105">
            <v>0</v>
          </cell>
          <cell r="S105">
            <v>-233.64000000000001</v>
          </cell>
          <cell r="T105">
            <v>0</v>
          </cell>
          <cell r="U105">
            <v>261</v>
          </cell>
          <cell r="W105">
            <v>0</v>
          </cell>
          <cell r="X105">
            <v>0</v>
          </cell>
          <cell r="Y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I105">
            <v>0</v>
          </cell>
          <cell r="AJ105">
            <v>0</v>
          </cell>
          <cell r="AN105" t="e">
            <v>#REF!</v>
          </cell>
          <cell r="AP105" t="e">
            <v>#REF!</v>
          </cell>
          <cell r="AS105">
            <v>0</v>
          </cell>
        </row>
        <row r="106">
          <cell r="C106">
            <v>0</v>
          </cell>
          <cell r="N106">
            <v>0.20800000000000018</v>
          </cell>
          <cell r="P106">
            <v>-0.20800000000000018</v>
          </cell>
          <cell r="Q106">
            <v>-0.23600000000000065</v>
          </cell>
          <cell r="R106">
            <v>154</v>
          </cell>
          <cell r="S106">
            <v>154.23599999999999</v>
          </cell>
          <cell r="T106">
            <v>-0.42800000000000082</v>
          </cell>
          <cell r="U106">
            <v>3661</v>
          </cell>
          <cell r="W106">
            <v>79</v>
          </cell>
          <cell r="X106">
            <v>79.427999999999997</v>
          </cell>
          <cell r="Y106">
            <v>6.799999999999784E-2</v>
          </cell>
          <cell r="AB106">
            <v>86</v>
          </cell>
          <cell r="AC106">
            <v>85.932000000000002</v>
          </cell>
          <cell r="AD106">
            <v>0.28399999999999892</v>
          </cell>
          <cell r="AE106">
            <v>0.28399999999999892</v>
          </cell>
          <cell r="AF106">
            <v>0</v>
          </cell>
          <cell r="AG106">
            <v>30</v>
          </cell>
          <cell r="AH106">
            <v>30</v>
          </cell>
          <cell r="AI106">
            <v>0</v>
          </cell>
          <cell r="AJ106">
            <v>29.716000000000001</v>
          </cell>
          <cell r="AN106" t="e">
            <v>#REF!</v>
          </cell>
          <cell r="AP106" t="e">
            <v>#REF!</v>
          </cell>
          <cell r="AS106">
            <v>195</v>
          </cell>
        </row>
        <row r="107">
          <cell r="C107" t="e">
            <v>#REF!</v>
          </cell>
          <cell r="N107">
            <v>0</v>
          </cell>
          <cell r="P107">
            <v>0</v>
          </cell>
          <cell r="Q107">
            <v>526.04999999999995</v>
          </cell>
          <cell r="R107">
            <v>800</v>
          </cell>
          <cell r="S107">
            <v>273.95000000000005</v>
          </cell>
          <cell r="T107">
            <v>0</v>
          </cell>
          <cell r="U107">
            <v>-38.052597442759001</v>
          </cell>
          <cell r="V107">
            <v>-38.052597442759001</v>
          </cell>
          <cell r="W107">
            <v>0</v>
          </cell>
          <cell r="X107">
            <v>0</v>
          </cell>
          <cell r="Y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I107">
            <v>0</v>
          </cell>
          <cell r="AJ107">
            <v>0</v>
          </cell>
          <cell r="AN107" t="e">
            <v>#REF!</v>
          </cell>
          <cell r="AP107" t="e">
            <v>#REF!</v>
          </cell>
          <cell r="AQ107" t="e">
            <v>#REF!</v>
          </cell>
          <cell r="AR107" t="e">
            <v>#REF!</v>
          </cell>
          <cell r="AS107">
            <v>0</v>
          </cell>
        </row>
        <row r="108">
          <cell r="C108">
            <v>0</v>
          </cell>
          <cell r="N108">
            <v>0</v>
          </cell>
          <cell r="P108">
            <v>0</v>
          </cell>
          <cell r="Q108">
            <v>526.04999999999995</v>
          </cell>
          <cell r="R108">
            <v>800</v>
          </cell>
          <cell r="S108">
            <v>273.95000000000005</v>
          </cell>
          <cell r="T108">
            <v>0</v>
          </cell>
          <cell r="U108">
            <v>268</v>
          </cell>
          <cell r="X108">
            <v>0</v>
          </cell>
          <cell r="Y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I108">
            <v>0</v>
          </cell>
          <cell r="AJ108">
            <v>0</v>
          </cell>
          <cell r="AN108" t="e">
            <v>#REF!</v>
          </cell>
          <cell r="AP108" t="e">
            <v>#REF!</v>
          </cell>
          <cell r="AS108">
            <v>0</v>
          </cell>
        </row>
        <row r="109">
          <cell r="C109">
            <v>0</v>
          </cell>
          <cell r="N109">
            <v>0</v>
          </cell>
          <cell r="P109">
            <v>0</v>
          </cell>
          <cell r="Q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I109">
            <v>0</v>
          </cell>
          <cell r="AJ109">
            <v>0</v>
          </cell>
          <cell r="AN109" t="e">
            <v>#REF!</v>
          </cell>
          <cell r="AP109" t="e">
            <v>#REF!</v>
          </cell>
          <cell r="AQ109">
            <v>0</v>
          </cell>
          <cell r="AR109">
            <v>0</v>
          </cell>
          <cell r="AS109">
            <v>0</v>
          </cell>
        </row>
        <row r="110">
          <cell r="C110">
            <v>0</v>
          </cell>
          <cell r="N110">
            <v>0</v>
          </cell>
          <cell r="P110">
            <v>0</v>
          </cell>
          <cell r="Q110">
            <v>0</v>
          </cell>
          <cell r="S110">
            <v>0</v>
          </cell>
          <cell r="T110">
            <v>0</v>
          </cell>
          <cell r="U110">
            <v>0</v>
          </cell>
          <cell r="X110">
            <v>0</v>
          </cell>
          <cell r="Y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I110">
            <v>0</v>
          </cell>
          <cell r="AJ110">
            <v>0</v>
          </cell>
          <cell r="AN110" t="e">
            <v>#REF!</v>
          </cell>
          <cell r="AP110" t="e">
            <v>#REF!</v>
          </cell>
          <cell r="AS110">
            <v>0</v>
          </cell>
        </row>
        <row r="111">
          <cell r="C111">
            <v>0</v>
          </cell>
          <cell r="N111">
            <v>0</v>
          </cell>
          <cell r="P111">
            <v>0</v>
          </cell>
          <cell r="Q111">
            <v>0</v>
          </cell>
          <cell r="R111">
            <v>928</v>
          </cell>
          <cell r="S111">
            <v>928</v>
          </cell>
          <cell r="T111">
            <v>0</v>
          </cell>
          <cell r="U111">
            <v>1568.5</v>
          </cell>
          <cell r="W111">
            <v>366</v>
          </cell>
          <cell r="X111">
            <v>366</v>
          </cell>
          <cell r="Y111">
            <v>0</v>
          </cell>
          <cell r="AB111">
            <v>251</v>
          </cell>
          <cell r="AC111">
            <v>251</v>
          </cell>
          <cell r="AD111">
            <v>0</v>
          </cell>
          <cell r="AE111">
            <v>0</v>
          </cell>
          <cell r="AF111">
            <v>0</v>
          </cell>
          <cell r="AG111">
            <v>535</v>
          </cell>
          <cell r="AH111">
            <v>535</v>
          </cell>
          <cell r="AI111">
            <v>0</v>
          </cell>
          <cell r="AJ111">
            <v>535</v>
          </cell>
          <cell r="AN111" t="e">
            <v>#REF!</v>
          </cell>
          <cell r="AP111" t="e">
            <v>#REF!</v>
          </cell>
          <cell r="AS111">
            <v>1152</v>
          </cell>
        </row>
        <row r="112">
          <cell r="C112">
            <v>0</v>
          </cell>
          <cell r="N112">
            <v>0</v>
          </cell>
          <cell r="P112">
            <v>0</v>
          </cell>
          <cell r="Q112">
            <v>0</v>
          </cell>
          <cell r="R112">
            <v>8</v>
          </cell>
          <cell r="S112">
            <v>8</v>
          </cell>
          <cell r="T112">
            <v>0</v>
          </cell>
          <cell r="U112">
            <v>53.583333333333336</v>
          </cell>
          <cell r="W112">
            <v>57</v>
          </cell>
          <cell r="X112">
            <v>57</v>
          </cell>
          <cell r="Y112">
            <v>0</v>
          </cell>
          <cell r="AB112">
            <v>7</v>
          </cell>
          <cell r="AC112">
            <v>7</v>
          </cell>
          <cell r="AD112">
            <v>0</v>
          </cell>
          <cell r="AE112">
            <v>0</v>
          </cell>
          <cell r="AF112">
            <v>0</v>
          </cell>
          <cell r="AI112">
            <v>0</v>
          </cell>
          <cell r="AJ112">
            <v>0</v>
          </cell>
          <cell r="AN112">
            <v>19</v>
          </cell>
          <cell r="AP112">
            <v>19</v>
          </cell>
          <cell r="AS112">
            <v>64</v>
          </cell>
        </row>
        <row r="113">
          <cell r="C113">
            <v>1290</v>
          </cell>
          <cell r="N113">
            <v>0</v>
          </cell>
          <cell r="P113">
            <v>0</v>
          </cell>
          <cell r="Q113">
            <v>0</v>
          </cell>
          <cell r="S113">
            <v>0</v>
          </cell>
          <cell r="T113">
            <v>0</v>
          </cell>
          <cell r="X113">
            <v>0</v>
          </cell>
          <cell r="Y113">
            <v>0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  <cell r="AI113">
            <v>0</v>
          </cell>
          <cell r="AJ113">
            <v>0</v>
          </cell>
          <cell r="AN113" t="e">
            <v>#REF!</v>
          </cell>
          <cell r="AP113" t="e">
            <v>#REF!</v>
          </cell>
          <cell r="AS113">
            <v>0</v>
          </cell>
        </row>
        <row r="114">
          <cell r="C114">
            <v>0</v>
          </cell>
          <cell r="P114">
            <v>0</v>
          </cell>
          <cell r="S114">
            <v>0</v>
          </cell>
          <cell r="U114" t="e">
            <v>#REF!</v>
          </cell>
          <cell r="V114" t="e">
            <v>#REF!</v>
          </cell>
          <cell r="X114">
            <v>0</v>
          </cell>
          <cell r="AC114">
            <v>0</v>
          </cell>
          <cell r="AF114">
            <v>0</v>
          </cell>
          <cell r="AI114">
            <v>0</v>
          </cell>
          <cell r="AJ114">
            <v>0</v>
          </cell>
          <cell r="AP114">
            <v>0</v>
          </cell>
          <cell r="AS114">
            <v>0</v>
          </cell>
        </row>
        <row r="115">
          <cell r="C115">
            <v>10509</v>
          </cell>
          <cell r="P115">
            <v>0</v>
          </cell>
          <cell r="S115">
            <v>0</v>
          </cell>
          <cell r="U115" t="e">
            <v>#REF!</v>
          </cell>
          <cell r="X115">
            <v>0</v>
          </cell>
          <cell r="AC115">
            <v>0</v>
          </cell>
          <cell r="AF115">
            <v>0</v>
          </cell>
          <cell r="AI115">
            <v>0</v>
          </cell>
          <cell r="AJ115">
            <v>0</v>
          </cell>
          <cell r="AP115">
            <v>10509</v>
          </cell>
          <cell r="AS115">
            <v>0</v>
          </cell>
        </row>
        <row r="116">
          <cell r="C116">
            <v>0</v>
          </cell>
          <cell r="D116">
            <v>0</v>
          </cell>
          <cell r="E116">
            <v>0</v>
          </cell>
          <cell r="N116">
            <v>0</v>
          </cell>
          <cell r="O116">
            <v>0</v>
          </cell>
          <cell r="P116">
            <v>291.25</v>
          </cell>
          <cell r="Q116">
            <v>0</v>
          </cell>
          <cell r="R116">
            <v>0</v>
          </cell>
          <cell r="S116">
            <v>1077.625</v>
          </cell>
          <cell r="T116">
            <v>0</v>
          </cell>
          <cell r="U116">
            <v>7512.0307358905739</v>
          </cell>
          <cell r="V116" t="e">
            <v>#REF!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</row>
        <row r="117">
          <cell r="C117" t="e">
            <v>#REF!</v>
          </cell>
          <cell r="D117">
            <v>0</v>
          </cell>
          <cell r="E117">
            <v>0</v>
          </cell>
          <cell r="N117">
            <v>0</v>
          </cell>
          <cell r="O117">
            <v>0</v>
          </cell>
          <cell r="P117">
            <v>291.25</v>
          </cell>
          <cell r="S117">
            <v>1077.625</v>
          </cell>
          <cell r="T117">
            <v>0</v>
          </cell>
          <cell r="U117">
            <v>6599.0307358905739</v>
          </cell>
        </row>
        <row r="118">
          <cell r="U118" t="e">
            <v>#REF!</v>
          </cell>
        </row>
        <row r="119">
          <cell r="P119">
            <v>0</v>
          </cell>
          <cell r="S119">
            <v>0</v>
          </cell>
          <cell r="U119">
            <v>-230.79318209931299</v>
          </cell>
          <cell r="X119">
            <v>0</v>
          </cell>
          <cell r="AC119">
            <v>0</v>
          </cell>
          <cell r="AE119" t="e">
            <v>#REF!</v>
          </cell>
          <cell r="AF119" t="e">
            <v>#REF!</v>
          </cell>
          <cell r="AI119">
            <v>0</v>
          </cell>
          <cell r="AJ119">
            <v>0</v>
          </cell>
          <cell r="AN119" t="e">
            <v>#REF!</v>
          </cell>
          <cell r="AP119">
            <v>36465</v>
          </cell>
          <cell r="AQ119" t="e">
            <v>#REF!</v>
          </cell>
          <cell r="AS119">
            <v>0</v>
          </cell>
        </row>
        <row r="120">
          <cell r="C120">
            <v>0</v>
          </cell>
          <cell r="P120">
            <v>0</v>
          </cell>
          <cell r="S120">
            <v>0</v>
          </cell>
          <cell r="U120">
            <v>-380.52597442758997</v>
          </cell>
          <cell r="V120">
            <v>6725.3341754385983</v>
          </cell>
          <cell r="W120">
            <v>-7406.8601498661901</v>
          </cell>
          <cell r="X120">
            <v>0</v>
          </cell>
          <cell r="AC120">
            <v>0</v>
          </cell>
          <cell r="AJ120">
            <v>0</v>
          </cell>
          <cell r="AN120" t="e">
            <v>#REF!</v>
          </cell>
          <cell r="AP120" t="e">
            <v>#REF!</v>
          </cell>
          <cell r="AS120">
            <v>0</v>
          </cell>
        </row>
        <row r="121">
          <cell r="C121">
            <v>11853</v>
          </cell>
          <cell r="D121">
            <v>0</v>
          </cell>
          <cell r="E121">
            <v>0</v>
          </cell>
          <cell r="N121">
            <v>0.40000000000000036</v>
          </cell>
          <cell r="O121">
            <v>0</v>
          </cell>
          <cell r="P121">
            <v>-0.40000000000000036</v>
          </cell>
          <cell r="Q121">
            <v>0</v>
          </cell>
          <cell r="R121">
            <v>1921</v>
          </cell>
          <cell r="S121">
            <v>1921</v>
          </cell>
          <cell r="T121">
            <v>-0.76400000000000112</v>
          </cell>
          <cell r="U121">
            <v>0</v>
          </cell>
          <cell r="V121">
            <v>0</v>
          </cell>
          <cell r="W121">
            <v>504</v>
          </cell>
          <cell r="X121">
            <v>504.76400000000001</v>
          </cell>
          <cell r="Y121">
            <v>0.34799999999999898</v>
          </cell>
          <cell r="Z121">
            <v>0</v>
          </cell>
          <cell r="AA121">
            <v>0</v>
          </cell>
          <cell r="AB121">
            <v>354</v>
          </cell>
          <cell r="AC121">
            <v>353.65199999999999</v>
          </cell>
          <cell r="AD121">
            <v>0.63599999999999923</v>
          </cell>
          <cell r="AE121">
            <v>0.63599999999999923</v>
          </cell>
          <cell r="AF121">
            <v>0</v>
          </cell>
          <cell r="AG121">
            <v>693</v>
          </cell>
          <cell r="AH121">
            <v>693</v>
          </cell>
          <cell r="AI121">
            <v>0</v>
          </cell>
          <cell r="AJ121">
            <v>692.36400000000003</v>
          </cell>
          <cell r="AN121" t="e">
            <v>#REF!</v>
          </cell>
          <cell r="AP121" t="e">
            <v>#REF!</v>
          </cell>
          <cell r="AU121">
            <v>0</v>
          </cell>
          <cell r="AV121">
            <v>0</v>
          </cell>
          <cell r="AW121">
            <v>0</v>
          </cell>
          <cell r="AX121">
            <v>0</v>
          </cell>
        </row>
        <row r="122">
          <cell r="C122" t="e">
            <v>#REF!</v>
          </cell>
          <cell r="D122">
            <v>0</v>
          </cell>
          <cell r="E122">
            <v>0</v>
          </cell>
          <cell r="N122">
            <v>710.9</v>
          </cell>
          <cell r="P122">
            <v>-710.9</v>
          </cell>
          <cell r="Q122">
            <v>4563.3339999999998</v>
          </cell>
          <cell r="T122">
            <v>-0.76400000000000112</v>
          </cell>
          <cell r="U122">
            <v>0</v>
          </cell>
          <cell r="V122">
            <v>0</v>
          </cell>
          <cell r="X122">
            <v>0.76400000000000112</v>
          </cell>
          <cell r="Y122">
            <v>0.34799999999999898</v>
          </cell>
          <cell r="Z122">
            <v>0</v>
          </cell>
          <cell r="AA122">
            <v>0</v>
          </cell>
          <cell r="AC122">
            <v>-0.34799999999999898</v>
          </cell>
          <cell r="AJ122">
            <v>0</v>
          </cell>
          <cell r="AN122" t="e">
            <v>#REF!</v>
          </cell>
          <cell r="AP122" t="e">
            <v>#REF!</v>
          </cell>
        </row>
        <row r="123">
          <cell r="P123">
            <v>0</v>
          </cell>
          <cell r="X123">
            <v>0</v>
          </cell>
          <cell r="AC123">
            <v>0</v>
          </cell>
          <cell r="AJ123">
            <v>0</v>
          </cell>
          <cell r="AP123" t="e">
            <v>#REF!</v>
          </cell>
        </row>
        <row r="124">
          <cell r="P124">
            <v>0</v>
          </cell>
          <cell r="X124">
            <v>0</v>
          </cell>
          <cell r="AC124">
            <v>0</v>
          </cell>
          <cell r="AJ124">
            <v>0</v>
          </cell>
          <cell r="AP124" t="e">
            <v>#REF!</v>
          </cell>
        </row>
        <row r="125">
          <cell r="P125">
            <v>0</v>
          </cell>
          <cell r="U125">
            <v>8678</v>
          </cell>
          <cell r="W125">
            <v>8678</v>
          </cell>
          <cell r="X125">
            <v>0</v>
          </cell>
          <cell r="AC125">
            <v>0</v>
          </cell>
          <cell r="AE125">
            <v>0</v>
          </cell>
          <cell r="AJ125">
            <v>0</v>
          </cell>
          <cell r="AP125" t="e">
            <v>#REF!</v>
          </cell>
          <cell r="AQ125" t="e">
            <v>#REF!</v>
          </cell>
          <cell r="AR125" t="e">
            <v>#REF!</v>
          </cell>
        </row>
        <row r="126">
          <cell r="P126">
            <v>0</v>
          </cell>
          <cell r="U126">
            <v>-7406.8601498661901</v>
          </cell>
          <cell r="X126">
            <v>0</v>
          </cell>
          <cell r="AC126">
            <v>0</v>
          </cell>
          <cell r="AJ126">
            <v>0</v>
          </cell>
        </row>
        <row r="127">
          <cell r="P127">
            <v>0</v>
          </cell>
          <cell r="U127">
            <v>30.45</v>
          </cell>
          <cell r="X127">
            <v>0</v>
          </cell>
          <cell r="AC127">
            <v>0</v>
          </cell>
          <cell r="AJ127">
            <v>0</v>
          </cell>
          <cell r="AP127" t="e">
            <v>#REF!</v>
          </cell>
          <cell r="AU127">
            <v>0</v>
          </cell>
        </row>
        <row r="128">
          <cell r="P128">
            <v>0</v>
          </cell>
          <cell r="U128">
            <v>56.44</v>
          </cell>
          <cell r="X128">
            <v>0</v>
          </cell>
          <cell r="AC128">
            <v>0</v>
          </cell>
          <cell r="AJ128">
            <v>0</v>
          </cell>
        </row>
        <row r="129">
          <cell r="P129">
            <v>0</v>
          </cell>
          <cell r="U129">
            <v>0</v>
          </cell>
          <cell r="X129">
            <v>0</v>
          </cell>
          <cell r="AC129">
            <v>0</v>
          </cell>
          <cell r="AJ129">
            <v>0</v>
          </cell>
        </row>
        <row r="130">
          <cell r="P130">
            <v>0</v>
          </cell>
          <cell r="X130">
            <v>0</v>
          </cell>
          <cell r="AC130">
            <v>0</v>
          </cell>
          <cell r="AJ130">
            <v>0</v>
          </cell>
          <cell r="AP130" t="e">
            <v>#REF!</v>
          </cell>
          <cell r="AR130" t="e">
            <v>#REF!</v>
          </cell>
          <cell r="AU130">
            <v>0</v>
          </cell>
          <cell r="AW130">
            <v>0</v>
          </cell>
        </row>
        <row r="131">
          <cell r="P131">
            <v>0</v>
          </cell>
          <cell r="U131">
            <v>8.49</v>
          </cell>
          <cell r="X131">
            <v>0</v>
          </cell>
          <cell r="AC131">
            <v>0</v>
          </cell>
          <cell r="AJ131">
            <v>0</v>
          </cell>
          <cell r="AP131" t="e">
            <v>#REF!</v>
          </cell>
          <cell r="AU131">
            <v>0</v>
          </cell>
        </row>
        <row r="132">
          <cell r="P132">
            <v>0</v>
          </cell>
          <cell r="U132">
            <v>0</v>
          </cell>
          <cell r="X132">
            <v>0</v>
          </cell>
          <cell r="AC132">
            <v>0</v>
          </cell>
          <cell r="AJ132">
            <v>0</v>
          </cell>
          <cell r="AP132" t="e">
            <v>#REF!</v>
          </cell>
          <cell r="AU132" t="e">
            <v>#DIV/0!</v>
          </cell>
        </row>
        <row r="133">
          <cell r="P133">
            <v>0</v>
          </cell>
          <cell r="T133">
            <v>0</v>
          </cell>
          <cell r="U133">
            <v>6.57</v>
          </cell>
          <cell r="X133">
            <v>0</v>
          </cell>
          <cell r="AC133">
            <v>0</v>
          </cell>
          <cell r="AJ133">
            <v>0</v>
          </cell>
          <cell r="AP133" t="e">
            <v>#REF!</v>
          </cell>
          <cell r="AU133" t="e">
            <v>#DIV/0!</v>
          </cell>
        </row>
        <row r="134">
          <cell r="P134">
            <v>0</v>
          </cell>
          <cell r="U134">
            <v>29726</v>
          </cell>
          <cell r="V134">
            <v>29726</v>
          </cell>
          <cell r="X134">
            <v>0</v>
          </cell>
          <cell r="AC134">
            <v>0</v>
          </cell>
          <cell r="AJ134">
            <v>0</v>
          </cell>
          <cell r="AP134">
            <v>0</v>
          </cell>
          <cell r="AU134">
            <v>0</v>
          </cell>
        </row>
        <row r="135">
          <cell r="P135">
            <v>0</v>
          </cell>
          <cell r="X135">
            <v>0</v>
          </cell>
          <cell r="AC135">
            <v>0</v>
          </cell>
          <cell r="AJ135">
            <v>0</v>
          </cell>
        </row>
        <row r="136">
          <cell r="P136">
            <v>0</v>
          </cell>
          <cell r="T136">
            <v>300</v>
          </cell>
          <cell r="U136">
            <v>300</v>
          </cell>
          <cell r="X136">
            <v>0</v>
          </cell>
          <cell r="AC136">
            <v>0</v>
          </cell>
          <cell r="AJ136">
            <v>0</v>
          </cell>
          <cell r="AP136">
            <v>36.19</v>
          </cell>
          <cell r="AU136" t="e">
            <v>#DIV/0!</v>
          </cell>
        </row>
        <row r="137">
          <cell r="P137">
            <v>0</v>
          </cell>
          <cell r="U137">
            <v>1</v>
          </cell>
          <cell r="X137">
            <v>0</v>
          </cell>
          <cell r="AC137">
            <v>0</v>
          </cell>
          <cell r="AJ137">
            <v>0</v>
          </cell>
        </row>
        <row r="138">
          <cell r="P138">
            <v>0</v>
          </cell>
          <cell r="X138">
            <v>0</v>
          </cell>
          <cell r="AC138">
            <v>0</v>
          </cell>
          <cell r="AJ138">
            <v>0</v>
          </cell>
          <cell r="AN138">
            <v>0</v>
          </cell>
          <cell r="AP138" t="e">
            <v>#REF!</v>
          </cell>
          <cell r="AU138" t="e">
            <v>#DIV/0!</v>
          </cell>
        </row>
        <row r="139">
          <cell r="P139">
            <v>0</v>
          </cell>
          <cell r="T139">
            <v>0</v>
          </cell>
          <cell r="U139">
            <v>38404</v>
          </cell>
          <cell r="V139">
            <v>29726</v>
          </cell>
          <cell r="W139">
            <v>8678</v>
          </cell>
          <cell r="X139">
            <v>0</v>
          </cell>
          <cell r="AC139">
            <v>0</v>
          </cell>
          <cell r="AJ139">
            <v>0</v>
          </cell>
          <cell r="AP139">
            <v>180931</v>
          </cell>
          <cell r="AQ139">
            <v>180931</v>
          </cell>
        </row>
        <row r="140">
          <cell r="C140" t="str">
            <v>коп/кВтг</v>
          </cell>
          <cell r="P140">
            <v>0</v>
          </cell>
          <cell r="U140">
            <v>0</v>
          </cell>
          <cell r="V140">
            <v>0</v>
          </cell>
          <cell r="X140">
            <v>0</v>
          </cell>
          <cell r="AC140">
            <v>0</v>
          </cell>
          <cell r="AJ140">
            <v>0</v>
          </cell>
        </row>
        <row r="141">
          <cell r="P141">
            <v>0</v>
          </cell>
          <cell r="U141">
            <v>38404</v>
          </cell>
          <cell r="V141">
            <v>29726</v>
          </cell>
          <cell r="W141">
            <v>8678</v>
          </cell>
          <cell r="X141">
            <v>0</v>
          </cell>
          <cell r="AC141">
            <v>0</v>
          </cell>
          <cell r="AJ141">
            <v>0</v>
          </cell>
          <cell r="AN141">
            <v>0</v>
          </cell>
          <cell r="AP141">
            <v>0</v>
          </cell>
        </row>
        <row r="142">
          <cell r="P142">
            <v>0</v>
          </cell>
          <cell r="Q142">
            <v>0</v>
          </cell>
          <cell r="X142">
            <v>0</v>
          </cell>
          <cell r="AC142">
            <v>0</v>
          </cell>
          <cell r="AD142">
            <v>2918</v>
          </cell>
          <cell r="AE142">
            <v>3056.6658245614035</v>
          </cell>
          <cell r="AF142">
            <v>5197.8601498661919</v>
          </cell>
          <cell r="AJ142">
            <v>0</v>
          </cell>
          <cell r="AP142">
            <v>2601</v>
          </cell>
        </row>
        <row r="143">
          <cell r="P143">
            <v>0</v>
          </cell>
          <cell r="U143">
            <v>-1</v>
          </cell>
          <cell r="V143">
            <v>29.2</v>
          </cell>
          <cell r="W143">
            <v>-46</v>
          </cell>
          <cell r="X143">
            <v>0</v>
          </cell>
          <cell r="AC143">
            <v>0</v>
          </cell>
          <cell r="AJ143">
            <v>0</v>
          </cell>
          <cell r="AN143">
            <v>0</v>
          </cell>
          <cell r="AP143" t="e">
            <v>#REF!</v>
          </cell>
          <cell r="AQ143">
            <v>180931</v>
          </cell>
          <cell r="AR143" t="e">
            <v>#REF!</v>
          </cell>
          <cell r="AU143">
            <v>0</v>
          </cell>
        </row>
        <row r="144">
          <cell r="P144">
            <v>0</v>
          </cell>
          <cell r="X144">
            <v>0</v>
          </cell>
          <cell r="AC144">
            <v>0</v>
          </cell>
          <cell r="AJ144">
            <v>0</v>
          </cell>
          <cell r="AP144">
            <v>0</v>
          </cell>
        </row>
        <row r="145">
          <cell r="C145">
            <v>0</v>
          </cell>
          <cell r="P145">
            <v>0</v>
          </cell>
          <cell r="S145">
            <v>0</v>
          </cell>
          <cell r="U145">
            <v>0</v>
          </cell>
          <cell r="X145">
            <v>0</v>
          </cell>
          <cell r="AC145">
            <v>0</v>
          </cell>
          <cell r="AJ145">
            <v>0</v>
          </cell>
          <cell r="AP145" t="e">
            <v>#REF!</v>
          </cell>
          <cell r="AQ145">
            <v>180931</v>
          </cell>
          <cell r="AR145" t="e">
            <v>#REF!</v>
          </cell>
        </row>
        <row r="146">
          <cell r="C146">
            <v>80</v>
          </cell>
          <cell r="P146">
            <v>0</v>
          </cell>
          <cell r="U146">
            <v>4402</v>
          </cell>
          <cell r="X146">
            <v>0</v>
          </cell>
          <cell r="AC146">
            <v>0</v>
          </cell>
          <cell r="AJ146">
            <v>0</v>
          </cell>
          <cell r="AU146">
            <v>21126</v>
          </cell>
          <cell r="AV146">
            <v>32127</v>
          </cell>
          <cell r="AW146">
            <v>21565.09890909091</v>
          </cell>
          <cell r="AX146" t="e">
            <v>#REF!</v>
          </cell>
        </row>
        <row r="147">
          <cell r="C147">
            <v>80</v>
          </cell>
          <cell r="P147">
            <v>0</v>
          </cell>
          <cell r="U147">
            <v>2921</v>
          </cell>
          <cell r="X147">
            <v>0</v>
          </cell>
          <cell r="AC147">
            <v>0</v>
          </cell>
          <cell r="AJ147">
            <v>0</v>
          </cell>
          <cell r="AP147" t="e">
            <v>#REF!</v>
          </cell>
          <cell r="AQ147" t="e">
            <v>#REF!</v>
          </cell>
          <cell r="AR147" t="e">
            <v>#REF!</v>
          </cell>
        </row>
        <row r="148">
          <cell r="P148">
            <v>0</v>
          </cell>
          <cell r="U148">
            <v>0</v>
          </cell>
          <cell r="X148">
            <v>0</v>
          </cell>
          <cell r="AC148">
            <v>0</v>
          </cell>
          <cell r="AJ148">
            <v>0</v>
          </cell>
        </row>
        <row r="149">
          <cell r="C149">
            <v>0</v>
          </cell>
          <cell r="N149">
            <v>0</v>
          </cell>
          <cell r="P149">
            <v>0</v>
          </cell>
          <cell r="Q149">
            <v>0</v>
          </cell>
          <cell r="T149">
            <v>0</v>
          </cell>
          <cell r="U149">
            <v>0</v>
          </cell>
          <cell r="X149">
            <v>0</v>
          </cell>
          <cell r="Y149">
            <v>0</v>
          </cell>
          <cell r="AC149">
            <v>0</v>
          </cell>
          <cell r="AJ149">
            <v>0</v>
          </cell>
          <cell r="AN149">
            <v>0</v>
          </cell>
        </row>
        <row r="150">
          <cell r="P150">
            <v>0</v>
          </cell>
          <cell r="U150">
            <v>317</v>
          </cell>
        </row>
        <row r="151">
          <cell r="C151">
            <v>916.24199999999996</v>
          </cell>
          <cell r="N151">
            <v>1295.5</v>
          </cell>
          <cell r="P151">
            <v>-1295.5</v>
          </cell>
          <cell r="Q151">
            <v>2567.7454545454548</v>
          </cell>
          <cell r="S151">
            <v>-2567.7454545454548</v>
          </cell>
          <cell r="T151">
            <v>1558.3090909090909</v>
          </cell>
          <cell r="U151">
            <v>1774.0124999999998</v>
          </cell>
          <cell r="W151">
            <v>1510</v>
          </cell>
          <cell r="X151">
            <v>-48.309090909090855</v>
          </cell>
          <cell r="Y151">
            <v>1196.7</v>
          </cell>
          <cell r="AC151">
            <v>-1196.7</v>
          </cell>
          <cell r="AD151">
            <v>1791.7636363636364</v>
          </cell>
          <cell r="AE151">
            <v>1791.7636363636364</v>
          </cell>
          <cell r="AF151">
            <v>0</v>
          </cell>
          <cell r="AG151">
            <v>1946</v>
          </cell>
          <cell r="AH151">
            <v>938</v>
          </cell>
          <cell r="AI151">
            <v>0</v>
          </cell>
          <cell r="AJ151">
            <v>154.23636363636365</v>
          </cell>
          <cell r="AN151">
            <v>197</v>
          </cell>
          <cell r="AP151">
            <v>9542.2601818181811</v>
          </cell>
        </row>
        <row r="152">
          <cell r="C152">
            <v>916.24199999999996</v>
          </cell>
          <cell r="U152">
            <v>0</v>
          </cell>
        </row>
        <row r="153">
          <cell r="C153">
            <v>80</v>
          </cell>
          <cell r="N153">
            <v>720.33333333333326</v>
          </cell>
          <cell r="O153">
            <v>272</v>
          </cell>
          <cell r="P153">
            <v>-448.33333333333326</v>
          </cell>
          <cell r="Q153">
            <v>3670.545454545455</v>
          </cell>
          <cell r="R153">
            <v>1487</v>
          </cell>
          <cell r="S153">
            <v>-2183.545454545455</v>
          </cell>
          <cell r="T153">
            <v>2210.090909090909</v>
          </cell>
          <cell r="U153">
            <v>1268</v>
          </cell>
          <cell r="V153">
            <v>942.09090909090901</v>
          </cell>
          <cell r="W153">
            <v>831</v>
          </cell>
          <cell r="X153">
            <v>-1379.090909090909</v>
          </cell>
          <cell r="Y153">
            <v>1432.090909090909</v>
          </cell>
          <cell r="Z153">
            <v>763</v>
          </cell>
          <cell r="AA153">
            <v>669.09090909090901</v>
          </cell>
          <cell r="AB153">
            <v>596</v>
          </cell>
          <cell r="AC153">
            <v>-836.09090909090901</v>
          </cell>
          <cell r="AD153">
            <v>1429.2727272727273</v>
          </cell>
          <cell r="AE153">
            <v>1429.090909090909</v>
          </cell>
          <cell r="AF153">
            <v>0.18181818181824383</v>
          </cell>
          <cell r="AG153">
            <v>437</v>
          </cell>
          <cell r="AH153">
            <v>265</v>
          </cell>
          <cell r="AI153">
            <v>0</v>
          </cell>
          <cell r="AJ153">
            <v>-992.27272727272725</v>
          </cell>
          <cell r="AN153">
            <v>0</v>
          </cell>
        </row>
        <row r="154">
          <cell r="N154">
            <v>0</v>
          </cell>
          <cell r="P154">
            <v>0</v>
          </cell>
          <cell r="Q154">
            <v>0</v>
          </cell>
          <cell r="S154">
            <v>0</v>
          </cell>
          <cell r="T154">
            <v>70</v>
          </cell>
          <cell r="X154">
            <v>-70</v>
          </cell>
          <cell r="Y154">
            <v>24</v>
          </cell>
          <cell r="AC154">
            <v>-24</v>
          </cell>
          <cell r="AJ154">
            <v>0</v>
          </cell>
          <cell r="AP154" t="e">
            <v>#REF!</v>
          </cell>
        </row>
        <row r="155">
          <cell r="N155">
            <v>0</v>
          </cell>
          <cell r="P155">
            <v>0</v>
          </cell>
          <cell r="Q155">
            <v>0</v>
          </cell>
          <cell r="S155">
            <v>0</v>
          </cell>
          <cell r="T155">
            <v>0</v>
          </cell>
          <cell r="U155">
            <v>0</v>
          </cell>
          <cell r="X155">
            <v>0</v>
          </cell>
          <cell r="Y155">
            <v>0</v>
          </cell>
          <cell r="AC155">
            <v>0</v>
          </cell>
          <cell r="AJ155">
            <v>0</v>
          </cell>
          <cell r="AP155" t="e">
            <v>#REF!</v>
          </cell>
        </row>
        <row r="156">
          <cell r="C156" t="e">
            <v>#REF!</v>
          </cell>
          <cell r="N156">
            <v>681</v>
          </cell>
          <cell r="P156">
            <v>-681</v>
          </cell>
          <cell r="Q156">
            <v>1041.8333333333333</v>
          </cell>
          <cell r="S156">
            <v>-1041.8333333333333</v>
          </cell>
          <cell r="T156">
            <v>213</v>
          </cell>
          <cell r="U156">
            <v>-578</v>
          </cell>
          <cell r="X156">
            <v>-213</v>
          </cell>
          <cell r="Y156">
            <v>1171.0035872727274</v>
          </cell>
          <cell r="AC156">
            <v>-1171.0035872727274</v>
          </cell>
          <cell r="AJ156">
            <v>0</v>
          </cell>
          <cell r="AP156" t="e">
            <v>#REF!</v>
          </cell>
        </row>
        <row r="157">
          <cell r="C157" t="e">
            <v>#REF!</v>
          </cell>
          <cell r="N157">
            <v>47</v>
          </cell>
          <cell r="P157">
            <v>-47</v>
          </cell>
          <cell r="Q157">
            <v>140</v>
          </cell>
          <cell r="S157">
            <v>-140</v>
          </cell>
          <cell r="T157">
            <v>105</v>
          </cell>
          <cell r="U157">
            <v>0</v>
          </cell>
          <cell r="X157">
            <v>-105</v>
          </cell>
          <cell r="Y157">
            <v>190</v>
          </cell>
          <cell r="AC157">
            <v>-190</v>
          </cell>
          <cell r="AJ157">
            <v>0</v>
          </cell>
          <cell r="AP157" t="e">
            <v>#REF!</v>
          </cell>
        </row>
        <row r="158">
          <cell r="C158" t="e">
            <v>#REF!</v>
          </cell>
          <cell r="N158">
            <v>1248.5</v>
          </cell>
          <cell r="O158">
            <v>0</v>
          </cell>
          <cell r="P158">
            <v>-1248.5</v>
          </cell>
          <cell r="Q158">
            <v>140</v>
          </cell>
          <cell r="S158">
            <v>-140</v>
          </cell>
          <cell r="T158" t="str">
            <v xml:space="preserve">                   КОРИГУВАННЯ   ПЛАНУ   НА   СЕРПЕНЬ  1998 р</v>
          </cell>
          <cell r="U158">
            <v>4643</v>
          </cell>
          <cell r="X158" t="e">
            <v>#VALUE!</v>
          </cell>
          <cell r="Y158">
            <v>1006.7</v>
          </cell>
          <cell r="AC158">
            <v>-1006.7</v>
          </cell>
          <cell r="AJ158">
            <v>0</v>
          </cell>
          <cell r="AP158" t="e">
            <v>#REF!</v>
          </cell>
        </row>
        <row r="159">
          <cell r="C159" t="e">
            <v>#REF!</v>
          </cell>
          <cell r="N159">
            <v>1295.5</v>
          </cell>
          <cell r="P159">
            <v>-1295.5</v>
          </cell>
          <cell r="Q159">
            <v>280</v>
          </cell>
          <cell r="S159">
            <v>-280</v>
          </cell>
          <cell r="X159">
            <v>0</v>
          </cell>
          <cell r="Y159">
            <v>1196.7</v>
          </cell>
          <cell r="AC159">
            <v>-1196.7</v>
          </cell>
          <cell r="AJ159">
            <v>0</v>
          </cell>
        </row>
        <row r="160">
          <cell r="C160">
            <v>57</v>
          </cell>
          <cell r="N160">
            <v>0</v>
          </cell>
          <cell r="O160">
            <v>250</v>
          </cell>
          <cell r="P160">
            <v>0</v>
          </cell>
          <cell r="Q160">
            <v>2287.7454545454548</v>
          </cell>
          <cell r="S160">
            <v>-2287.7454545454548</v>
          </cell>
          <cell r="X160">
            <v>0</v>
          </cell>
          <cell r="Y160">
            <v>0</v>
          </cell>
          <cell r="AC160">
            <v>0</v>
          </cell>
          <cell r="AJ160">
            <v>0</v>
          </cell>
          <cell r="AP160" t="e">
            <v>#REF!</v>
          </cell>
        </row>
        <row r="161">
          <cell r="C161" t="e">
            <v>#REF!</v>
          </cell>
          <cell r="N161" t="e">
            <v>#REF!</v>
          </cell>
          <cell r="P161" t="e">
            <v>#REF!</v>
          </cell>
          <cell r="Q161">
            <v>776</v>
          </cell>
          <cell r="S161">
            <v>-776</v>
          </cell>
          <cell r="X161">
            <v>0</v>
          </cell>
          <cell r="Y161" t="e">
            <v>#REF!</v>
          </cell>
          <cell r="AC161" t="e">
            <v>#REF!</v>
          </cell>
          <cell r="AJ161">
            <v>0</v>
          </cell>
          <cell r="AP161" t="e">
            <v>#REF!</v>
          </cell>
        </row>
        <row r="162">
          <cell r="C162">
            <v>-1273</v>
          </cell>
          <cell r="N162">
            <v>4468.6499999999996</v>
          </cell>
          <cell r="O162">
            <v>0</v>
          </cell>
          <cell r="P162">
            <v>-4468.6499999999996</v>
          </cell>
          <cell r="Q162">
            <v>1739.5839999999998</v>
          </cell>
          <cell r="R162">
            <v>800</v>
          </cell>
          <cell r="S162">
            <v>-939.58399999999983</v>
          </cell>
          <cell r="T162">
            <v>582.97</v>
          </cell>
          <cell r="U162">
            <v>0</v>
          </cell>
          <cell r="V162">
            <v>0</v>
          </cell>
          <cell r="W162">
            <v>0</v>
          </cell>
          <cell r="X162">
            <v>-582.97</v>
          </cell>
          <cell r="Y162">
            <v>1080.26</v>
          </cell>
          <cell r="Z162">
            <v>0</v>
          </cell>
          <cell r="AA162">
            <v>0</v>
          </cell>
          <cell r="AB162">
            <v>432</v>
          </cell>
          <cell r="AC162">
            <v>-648.26</v>
          </cell>
          <cell r="AD162" t="e">
            <v>#REF!</v>
          </cell>
          <cell r="AE162">
            <v>2673</v>
          </cell>
          <cell r="AF162">
            <v>1740.55</v>
          </cell>
          <cell r="AG162">
            <v>0</v>
          </cell>
          <cell r="AH162">
            <v>0</v>
          </cell>
          <cell r="AI162">
            <v>0</v>
          </cell>
          <cell r="AJ162" t="e">
            <v>#REF!</v>
          </cell>
          <cell r="AK162">
            <v>0</v>
          </cell>
          <cell r="AL162">
            <v>0</v>
          </cell>
          <cell r="AM162">
            <v>0</v>
          </cell>
          <cell r="AN162" t="e">
            <v>#REF!</v>
          </cell>
          <cell r="AO162">
            <v>1616</v>
          </cell>
          <cell r="AP162" t="e">
            <v>#REF!</v>
          </cell>
          <cell r="AS162">
            <v>2048</v>
          </cell>
        </row>
        <row r="163">
          <cell r="C163">
            <v>0</v>
          </cell>
          <cell r="N163">
            <v>0.20800000000000018</v>
          </cell>
          <cell r="O163">
            <v>0</v>
          </cell>
          <cell r="P163">
            <v>-0.20800000000000018</v>
          </cell>
          <cell r="Q163">
            <v>-0.23600000000000065</v>
          </cell>
          <cell r="R163">
            <v>154</v>
          </cell>
          <cell r="S163">
            <v>154.23599999999999</v>
          </cell>
          <cell r="T163">
            <v>-0.42800000000000082</v>
          </cell>
          <cell r="U163">
            <v>0</v>
          </cell>
          <cell r="V163">
            <v>0</v>
          </cell>
          <cell r="W163">
            <v>79</v>
          </cell>
          <cell r="X163">
            <v>79.427999999999997</v>
          </cell>
          <cell r="Y163">
            <v>6.799999999999784E-2</v>
          </cell>
          <cell r="Z163">
            <v>0</v>
          </cell>
          <cell r="AA163">
            <v>0</v>
          </cell>
          <cell r="AB163">
            <v>86</v>
          </cell>
          <cell r="AC163">
            <v>85.932000000000002</v>
          </cell>
          <cell r="AD163">
            <v>0.28399999999999892</v>
          </cell>
          <cell r="AE163">
            <v>0.28399999999999892</v>
          </cell>
          <cell r="AF163">
            <v>0</v>
          </cell>
          <cell r="AG163">
            <v>30</v>
          </cell>
          <cell r="AH163">
            <v>30</v>
          </cell>
          <cell r="AI163">
            <v>0</v>
          </cell>
          <cell r="AJ163">
            <v>29.716000000000001</v>
          </cell>
          <cell r="AK163">
            <v>0</v>
          </cell>
          <cell r="AL163">
            <v>0</v>
          </cell>
          <cell r="AM163">
            <v>0</v>
          </cell>
          <cell r="AN163" t="e">
            <v>#REF!</v>
          </cell>
          <cell r="AO163">
            <v>0</v>
          </cell>
          <cell r="AP163" t="e">
            <v>#REF!</v>
          </cell>
          <cell r="AS163">
            <v>195</v>
          </cell>
        </row>
        <row r="164">
          <cell r="C164">
            <v>1651.8969999999999</v>
          </cell>
          <cell r="N164">
            <v>5904.3327272727274</v>
          </cell>
          <cell r="O164">
            <v>2062</v>
          </cell>
          <cell r="P164">
            <v>-3842.3327272727274</v>
          </cell>
          <cell r="Q164">
            <v>13067.120909090911</v>
          </cell>
          <cell r="R164">
            <v>5523</v>
          </cell>
          <cell r="S164">
            <v>-7544.1209090909106</v>
          </cell>
          <cell r="T164">
            <v>5028.8272727272724</v>
          </cell>
          <cell r="U164">
            <v>2766</v>
          </cell>
          <cell r="V164">
            <v>2262.8272727272729</v>
          </cell>
          <cell r="W164">
            <v>2210</v>
          </cell>
          <cell r="X164">
            <v>-2818.8272727272724</v>
          </cell>
          <cell r="Y164">
            <v>4079.1272727272726</v>
          </cell>
          <cell r="Z164">
            <v>2165</v>
          </cell>
          <cell r="AA164">
            <v>1914.1272727272726</v>
          </cell>
          <cell r="AB164">
            <v>1749</v>
          </cell>
          <cell r="AC164">
            <v>-2330.1272727272726</v>
          </cell>
          <cell r="AD164">
            <v>11569.586363636365</v>
          </cell>
          <cell r="AE164">
            <v>10579.936363636363</v>
          </cell>
          <cell r="AF164">
            <v>989.65000000000077</v>
          </cell>
          <cell r="AG164">
            <v>4464</v>
          </cell>
          <cell r="AH164">
            <v>3202</v>
          </cell>
          <cell r="AI164">
            <v>427</v>
          </cell>
          <cell r="AJ164">
            <v>-7105.5863636363647</v>
          </cell>
          <cell r="AK164">
            <v>0</v>
          </cell>
          <cell r="AL164">
            <v>0</v>
          </cell>
          <cell r="AM164">
            <v>0</v>
          </cell>
          <cell r="AN164" t="e">
            <v>#REF!</v>
          </cell>
          <cell r="AO164">
            <v>0</v>
          </cell>
          <cell r="AP164" t="e">
            <v>#REF!</v>
          </cell>
          <cell r="AS164">
            <v>13703</v>
          </cell>
        </row>
        <row r="165">
          <cell r="C165">
            <v>62</v>
          </cell>
          <cell r="D165" t="str">
            <v>АПАРАТ ЕЛЕКТРО</v>
          </cell>
          <cell r="E165" t="str">
            <v>АПАРАТ ТЕПЛО</v>
          </cell>
          <cell r="N165">
            <v>120.13333333333333</v>
          </cell>
          <cell r="O165">
            <v>51</v>
          </cell>
          <cell r="P165">
            <v>-69.133333333333326</v>
          </cell>
          <cell r="Q165">
            <v>220.39999999999998</v>
          </cell>
          <cell r="R165">
            <v>62</v>
          </cell>
          <cell r="S165">
            <v>-158.39999999999998</v>
          </cell>
          <cell r="T165">
            <v>5406.8666666666668</v>
          </cell>
          <cell r="U165">
            <v>2904</v>
          </cell>
          <cell r="V165">
            <v>2502.8666666666668</v>
          </cell>
          <cell r="W165">
            <v>2464</v>
          </cell>
          <cell r="X165">
            <v>-2942.8666666666668</v>
          </cell>
          <cell r="Y165">
            <v>481.46666666666658</v>
          </cell>
          <cell r="Z165">
            <v>49</v>
          </cell>
          <cell r="AA165">
            <v>42.533333333333331</v>
          </cell>
          <cell r="AB165">
            <v>27</v>
          </cell>
          <cell r="AC165">
            <v>-454.46666666666658</v>
          </cell>
          <cell r="AD165">
            <v>135</v>
          </cell>
          <cell r="AE165">
            <v>41</v>
          </cell>
          <cell r="AF165">
            <v>94</v>
          </cell>
          <cell r="AG165">
            <v>44</v>
          </cell>
          <cell r="AH165">
            <v>15</v>
          </cell>
          <cell r="AI165">
            <v>29</v>
          </cell>
          <cell r="AJ165">
            <v>-91</v>
          </cell>
          <cell r="AK165">
            <v>0</v>
          </cell>
          <cell r="AL165">
            <v>0</v>
          </cell>
          <cell r="AM165">
            <v>0</v>
          </cell>
          <cell r="AN165">
            <v>19</v>
          </cell>
          <cell r="AO165">
            <v>0</v>
          </cell>
          <cell r="AP165">
            <v>6255.8666666666677</v>
          </cell>
          <cell r="AS165">
            <v>2610</v>
          </cell>
        </row>
        <row r="166">
          <cell r="C166">
            <v>11069.257999999996</v>
          </cell>
          <cell r="N166">
            <v>6809.2400000000071</v>
          </cell>
          <cell r="O166">
            <v>2.1435</v>
          </cell>
          <cell r="P166">
            <v>2.1435</v>
          </cell>
          <cell r="Q166">
            <v>39038.189666666673</v>
          </cell>
          <cell r="R166">
            <v>2.1435</v>
          </cell>
          <cell r="S166">
            <v>2.1435</v>
          </cell>
          <cell r="T166">
            <v>9187.6373333333177</v>
          </cell>
          <cell r="U166">
            <v>2.1435</v>
          </cell>
          <cell r="Y166">
            <v>7332.1266666666525</v>
          </cell>
          <cell r="AC166">
            <v>2.1804999999999999</v>
          </cell>
          <cell r="AD166">
            <v>2.1804999999999999</v>
          </cell>
          <cell r="AE166">
            <v>-13656.893090909089</v>
          </cell>
          <cell r="AF166">
            <v>1.905</v>
          </cell>
          <cell r="AG166">
            <v>2466</v>
          </cell>
          <cell r="AH166">
            <v>2561</v>
          </cell>
          <cell r="AN166" t="e">
            <v>#REF!</v>
          </cell>
          <cell r="AP166" t="e">
            <v>#REF!</v>
          </cell>
        </row>
        <row r="167">
          <cell r="C167" t="e">
            <v>#REF!</v>
          </cell>
          <cell r="N167">
            <v>3758.15</v>
          </cell>
        </row>
        <row r="168">
          <cell r="C168" t="e">
            <v>#REF!</v>
          </cell>
          <cell r="P168">
            <v>17.39</v>
          </cell>
          <cell r="U168">
            <v>44.3</v>
          </cell>
          <cell r="AC168">
            <v>221.49122807017542</v>
          </cell>
        </row>
        <row r="169">
          <cell r="C169" t="e">
            <v>#REF!</v>
          </cell>
          <cell r="P169">
            <v>19.82</v>
          </cell>
          <cell r="U169">
            <v>50.49</v>
          </cell>
          <cell r="AC169">
            <v>252.49999999999997</v>
          </cell>
        </row>
        <row r="170">
          <cell r="P170">
            <v>82.5</v>
          </cell>
          <cell r="S170">
            <v>82.5</v>
          </cell>
          <cell r="T170">
            <v>82.5</v>
          </cell>
          <cell r="U170">
            <v>82.5</v>
          </cell>
          <cell r="AC170">
            <v>66</v>
          </cell>
          <cell r="AV170">
            <v>1507.2</v>
          </cell>
        </row>
        <row r="171">
          <cell r="P171">
            <v>176.84</v>
          </cell>
          <cell r="U171">
            <v>176.84</v>
          </cell>
          <cell r="AC171">
            <v>143.91299999999998</v>
          </cell>
        </row>
        <row r="172">
          <cell r="P172">
            <v>3075</v>
          </cell>
          <cell r="U172">
            <v>7834</v>
          </cell>
          <cell r="AC172">
            <v>31875</v>
          </cell>
        </row>
        <row r="173">
          <cell r="C173" t="str">
            <v>АПАРАТ ВСЬОГО</v>
          </cell>
          <cell r="D173" t="str">
            <v>АПАРАТ ЕЛЕКТРО</v>
          </cell>
          <cell r="E173" t="str">
            <v>АПАРАТ ТЕПЛО</v>
          </cell>
          <cell r="N173" t="str">
            <v>ККМ</v>
          </cell>
          <cell r="Q173" t="str">
            <v>КТМ</v>
          </cell>
          <cell r="U173">
            <v>250</v>
          </cell>
          <cell r="Y173" t="str">
            <v>ТЕЦ-6 ВСЬОГО</v>
          </cell>
          <cell r="Z173" t="str">
            <v>Е/Е</v>
          </cell>
          <cell r="AA173" t="str">
            <v xml:space="preserve"> Т/Е</v>
          </cell>
          <cell r="AN173" t="str">
            <v>ДОП.ВИР. СТ.ОРГ.</v>
          </cell>
          <cell r="AP173" t="str">
            <v>АК КЕ ВСЬОГО</v>
          </cell>
          <cell r="AQ173" t="str">
            <v>Е/Е</v>
          </cell>
          <cell r="AR173" t="str">
            <v xml:space="preserve"> Т/Е</v>
          </cell>
          <cell r="AU173" t="str">
            <v>очикуваемАК КЕ ВСЬОГО</v>
          </cell>
          <cell r="AV173" t="str">
            <v>Е/Е</v>
          </cell>
          <cell r="AW173" t="str">
            <v xml:space="preserve"> Т/Е</v>
          </cell>
        </row>
        <row r="174">
          <cell r="C174">
            <v>1.895</v>
          </cell>
          <cell r="N174">
            <v>1.847</v>
          </cell>
          <cell r="P174">
            <v>31.61</v>
          </cell>
          <cell r="Q174">
            <v>1.895</v>
          </cell>
          <cell r="U174">
            <v>1.895</v>
          </cell>
          <cell r="V174">
            <v>1.895</v>
          </cell>
          <cell r="Y174">
            <v>1.895</v>
          </cell>
          <cell r="Z174">
            <v>1.895</v>
          </cell>
          <cell r="AA174">
            <v>1.895</v>
          </cell>
          <cell r="AN174">
            <v>1.895</v>
          </cell>
          <cell r="AP174">
            <v>1.895</v>
          </cell>
          <cell r="AQ174">
            <v>1.895</v>
          </cell>
          <cell r="AU174">
            <v>1.905</v>
          </cell>
          <cell r="AV174">
            <v>1.895</v>
          </cell>
        </row>
        <row r="175">
          <cell r="P175">
            <v>36</v>
          </cell>
          <cell r="U175">
            <v>91.91</v>
          </cell>
        </row>
        <row r="176">
          <cell r="P176">
            <v>63.33</v>
          </cell>
          <cell r="Q176">
            <v>132.19999999999999</v>
          </cell>
          <cell r="U176">
            <v>63.33</v>
          </cell>
          <cell r="Y176">
            <v>68.7</v>
          </cell>
          <cell r="AP176">
            <v>200.89999999999998</v>
          </cell>
          <cell r="AU176">
            <v>251.12700000000001</v>
          </cell>
        </row>
        <row r="177">
          <cell r="P177">
            <v>135.75</v>
          </cell>
          <cell r="Q177">
            <v>150.5</v>
          </cell>
          <cell r="U177">
            <v>150.5</v>
          </cell>
          <cell r="Y177">
            <v>78.3</v>
          </cell>
          <cell r="AP177">
            <v>228.8</v>
          </cell>
          <cell r="AU177">
            <v>288.28500000000003</v>
          </cell>
        </row>
        <row r="178">
          <cell r="N178">
            <v>0</v>
          </cell>
          <cell r="P178">
            <v>4291</v>
          </cell>
          <cell r="Q178">
            <v>82.5</v>
          </cell>
          <cell r="U178">
            <v>82.5</v>
          </cell>
          <cell r="Y178">
            <v>82.5</v>
          </cell>
          <cell r="AP178">
            <v>82.5</v>
          </cell>
          <cell r="AU178">
            <v>66</v>
          </cell>
        </row>
        <row r="179">
          <cell r="N179">
            <v>0</v>
          </cell>
          <cell r="Q179">
            <v>156.34</v>
          </cell>
          <cell r="U179">
            <v>156.34</v>
          </cell>
          <cell r="Y179">
            <v>156.34</v>
          </cell>
          <cell r="AP179">
            <v>156.34</v>
          </cell>
          <cell r="AU179">
            <v>125.73</v>
          </cell>
        </row>
        <row r="180">
          <cell r="P180">
            <v>4.2</v>
          </cell>
          <cell r="Q180">
            <v>20668</v>
          </cell>
          <cell r="U180">
            <v>0</v>
          </cell>
          <cell r="Y180">
            <v>10741</v>
          </cell>
          <cell r="AC180">
            <v>75.839416058394164</v>
          </cell>
          <cell r="AP180">
            <v>31409</v>
          </cell>
          <cell r="AU180">
            <v>31574</v>
          </cell>
        </row>
        <row r="181">
          <cell r="P181">
            <v>5.8</v>
          </cell>
          <cell r="U181">
            <v>11.7</v>
          </cell>
          <cell r="AC181">
            <v>103.9</v>
          </cell>
          <cell r="AP181">
            <v>31409</v>
          </cell>
          <cell r="AU181" t="e">
            <v>#REF!</v>
          </cell>
        </row>
        <row r="182">
          <cell r="C182">
            <v>75</v>
          </cell>
          <cell r="P182">
            <v>100.5</v>
          </cell>
          <cell r="Q182">
            <v>0</v>
          </cell>
          <cell r="T182">
            <v>0</v>
          </cell>
          <cell r="U182">
            <v>0</v>
          </cell>
          <cell r="Y182">
            <v>52.1</v>
          </cell>
          <cell r="AC182">
            <v>89.557440953909662</v>
          </cell>
          <cell r="AF182">
            <v>75</v>
          </cell>
          <cell r="AP182">
            <v>52.1</v>
          </cell>
          <cell r="AU182">
            <v>67.933000000000007</v>
          </cell>
        </row>
        <row r="183">
          <cell r="P183">
            <v>215.42175</v>
          </cell>
          <cell r="Q183">
            <v>0</v>
          </cell>
          <cell r="U183">
            <v>0</v>
          </cell>
          <cell r="Y183">
            <v>71.3</v>
          </cell>
          <cell r="AC183">
            <v>195.28</v>
          </cell>
          <cell r="AP183">
            <v>71.3</v>
          </cell>
          <cell r="AU183">
            <v>91.201999999999998</v>
          </cell>
        </row>
        <row r="184">
          <cell r="C184">
            <v>75</v>
          </cell>
          <cell r="N184">
            <v>75</v>
          </cell>
          <cell r="P184">
            <v>905</v>
          </cell>
          <cell r="U184">
            <v>1831</v>
          </cell>
          <cell r="AC184">
            <v>14810</v>
          </cell>
          <cell r="AN184">
            <v>0</v>
          </cell>
          <cell r="AP184">
            <v>98.96042216358839</v>
          </cell>
          <cell r="AU184">
            <v>98.96042216358839</v>
          </cell>
        </row>
        <row r="185">
          <cell r="Q185">
            <v>187.53</v>
          </cell>
          <cell r="U185">
            <v>0</v>
          </cell>
          <cell r="Y185">
            <v>187.53</v>
          </cell>
          <cell r="AP185">
            <v>187.53</v>
          </cell>
          <cell r="AU185">
            <v>187.53</v>
          </cell>
        </row>
        <row r="186">
          <cell r="N186">
            <v>55.82</v>
          </cell>
          <cell r="O186">
            <v>24.309999999999995</v>
          </cell>
          <cell r="P186">
            <v>61.620000000000005</v>
          </cell>
          <cell r="Q186">
            <v>0</v>
          </cell>
          <cell r="R186">
            <v>22.140000000000008</v>
          </cell>
          <cell r="T186">
            <v>0</v>
          </cell>
          <cell r="U186">
            <v>154.1</v>
          </cell>
          <cell r="V186">
            <v>95.3</v>
          </cell>
          <cell r="W186">
            <v>58.8</v>
          </cell>
          <cell r="Y186">
            <v>9770</v>
          </cell>
          <cell r="AC186">
            <v>356.4</v>
          </cell>
          <cell r="AD186">
            <v>74.900000000000006</v>
          </cell>
          <cell r="AE186">
            <v>281.5</v>
          </cell>
          <cell r="AP186">
            <v>9770</v>
          </cell>
          <cell r="AU186">
            <v>12739</v>
          </cell>
        </row>
        <row r="187">
          <cell r="N187">
            <v>7550</v>
          </cell>
          <cell r="O187">
            <v>3288</v>
          </cell>
          <cell r="P187">
            <v>8271</v>
          </cell>
          <cell r="Q187">
            <v>5299</v>
          </cell>
          <cell r="R187">
            <v>2972</v>
          </cell>
          <cell r="U187">
            <v>20620</v>
          </cell>
          <cell r="V187">
            <v>12849</v>
          </cell>
          <cell r="W187">
            <v>7771</v>
          </cell>
          <cell r="AC187">
            <v>46685</v>
          </cell>
          <cell r="AD187">
            <v>9811.1854657688</v>
          </cell>
          <cell r="AE187">
            <v>36873.814534231198</v>
          </cell>
          <cell r="AP187">
            <v>9770</v>
          </cell>
          <cell r="AU187" t="e">
            <v>#REF!</v>
          </cell>
        </row>
        <row r="188">
          <cell r="N188">
            <v>135.26</v>
          </cell>
          <cell r="O188">
            <v>135.25</v>
          </cell>
          <cell r="P188">
            <v>134.22999999999999</v>
          </cell>
          <cell r="Q188">
            <v>150.5</v>
          </cell>
          <cell r="R188">
            <v>134.24</v>
          </cell>
          <cell r="S188">
            <v>0</v>
          </cell>
          <cell r="T188">
            <v>0</v>
          </cell>
          <cell r="U188">
            <v>51.4</v>
          </cell>
          <cell r="V188">
            <v>-51.4</v>
          </cell>
          <cell r="W188">
            <v>132.16</v>
          </cell>
          <cell r="Y188">
            <v>149.6</v>
          </cell>
          <cell r="Z188">
            <v>52.7</v>
          </cell>
          <cell r="AA188">
            <v>96.899999999999991</v>
          </cell>
          <cell r="AC188">
            <v>130.99</v>
          </cell>
          <cell r="AD188">
            <v>130.99</v>
          </cell>
          <cell r="AE188">
            <v>130.99</v>
          </cell>
          <cell r="AF188">
            <v>0</v>
          </cell>
          <cell r="AP188">
            <v>300.10000000000002</v>
          </cell>
          <cell r="AQ188">
            <v>104.1</v>
          </cell>
          <cell r="AR188">
            <v>196</v>
          </cell>
          <cell r="AU188">
            <v>379.48700000000002</v>
          </cell>
          <cell r="AV188">
            <v>83.676000000000002</v>
          </cell>
          <cell r="AW188">
            <v>295.81100000000004</v>
          </cell>
        </row>
        <row r="189">
          <cell r="Q189">
            <v>20668</v>
          </cell>
          <cell r="T189">
            <v>0</v>
          </cell>
          <cell r="U189" t="e">
            <v>#DIV/0!</v>
          </cell>
          <cell r="V189" t="e">
            <v>#DIV/0!</v>
          </cell>
          <cell r="W189">
            <v>0</v>
          </cell>
          <cell r="Y189">
            <v>20511</v>
          </cell>
          <cell r="Z189">
            <v>7225</v>
          </cell>
          <cell r="AA189">
            <v>13286</v>
          </cell>
          <cell r="AC189">
            <v>52</v>
          </cell>
          <cell r="AD189">
            <v>52</v>
          </cell>
          <cell r="AP189" t="e">
            <v>#DIV/0!</v>
          </cell>
          <cell r="AQ189" t="e">
            <v>#DIV/0!</v>
          </cell>
          <cell r="AR189" t="e">
            <v>#DIV/0!</v>
          </cell>
          <cell r="AU189">
            <v>44313</v>
          </cell>
          <cell r="AV189">
            <v>9770.9133329995493</v>
          </cell>
          <cell r="AW189">
            <v>34542.086667000447</v>
          </cell>
        </row>
        <row r="190">
          <cell r="P190">
            <v>8271</v>
          </cell>
          <cell r="Q190">
            <v>137.33000000000001</v>
          </cell>
          <cell r="T190" t="e">
            <v>#DIV/0!</v>
          </cell>
          <cell r="U190" t="e">
            <v>#DIV/0!</v>
          </cell>
          <cell r="V190" t="e">
            <v>#DIV/0!</v>
          </cell>
          <cell r="W190">
            <v>7771</v>
          </cell>
          <cell r="Y190">
            <v>137.11000000000001</v>
          </cell>
          <cell r="Z190">
            <v>137.1</v>
          </cell>
          <cell r="AA190">
            <v>137.11000000000001</v>
          </cell>
          <cell r="AC190">
            <v>46737</v>
          </cell>
          <cell r="AD190">
            <v>9863.1854657688</v>
          </cell>
          <cell r="AE190">
            <v>36873.814534231198</v>
          </cell>
          <cell r="AN190">
            <v>0</v>
          </cell>
          <cell r="AP190" t="e">
            <v>#DIV/0!</v>
          </cell>
          <cell r="AQ190" t="e">
            <v>#DIV/0!</v>
          </cell>
          <cell r="AR190" t="e">
            <v>#DIV/0!</v>
          </cell>
          <cell r="AU190">
            <v>116.77</v>
          </cell>
          <cell r="AV190">
            <v>116.77</v>
          </cell>
          <cell r="AW190">
            <v>116.77</v>
          </cell>
        </row>
        <row r="191">
          <cell r="AP191">
            <v>0</v>
          </cell>
          <cell r="AQ191">
            <v>0</v>
          </cell>
          <cell r="AR191">
            <v>0</v>
          </cell>
          <cell r="AU191">
            <v>0</v>
          </cell>
          <cell r="AV191">
            <v>0</v>
          </cell>
          <cell r="AW191">
            <v>0</v>
          </cell>
        </row>
        <row r="192">
          <cell r="T192" t="e">
            <v>#DIV/0!</v>
          </cell>
          <cell r="Y192">
            <v>20511</v>
          </cell>
          <cell r="AP192" t="e">
            <v>#DIV/0!</v>
          </cell>
          <cell r="AQ192" t="e">
            <v>#DIV/0!</v>
          </cell>
          <cell r="AR192" t="e">
            <v>#DIV/0!</v>
          </cell>
          <cell r="AU192">
            <v>44313</v>
          </cell>
          <cell r="AV192">
            <v>9770.9133329995493</v>
          </cell>
          <cell r="AW192">
            <v>34542.086667000447</v>
          </cell>
        </row>
        <row r="194">
          <cell r="X194">
            <v>4948.1398501338099</v>
          </cell>
          <cell r="Z194">
            <v>4948.1398501338263</v>
          </cell>
          <cell r="AB194">
            <v>4948.1398501337389</v>
          </cell>
        </row>
        <row r="195">
          <cell r="T195" t="str">
            <v>ТЕЦ-5 ВСЬОГО</v>
          </cell>
          <cell r="U195" t="str">
            <v>Е/Е</v>
          </cell>
          <cell r="V195" t="str">
            <v xml:space="preserve"> Т/Е</v>
          </cell>
          <cell r="Y195" t="str">
            <v>ТЕЦ-6 ВСЬОГО</v>
          </cell>
          <cell r="Z195" t="str">
            <v>Е/Е</v>
          </cell>
          <cell r="AA195" t="str">
            <v xml:space="preserve"> Т/Е</v>
          </cell>
          <cell r="AP195" t="str">
            <v>АК КЕ ВСЬОГО</v>
          </cell>
          <cell r="AQ195" t="str">
            <v>Е/Е</v>
          </cell>
          <cell r="AR195" t="str">
            <v xml:space="preserve"> Т/Е</v>
          </cell>
        </row>
        <row r="196">
          <cell r="U196">
            <v>291.85000000000002</v>
          </cell>
          <cell r="V196">
            <v>750</v>
          </cell>
          <cell r="Z196">
            <v>268.14999999999998</v>
          </cell>
          <cell r="AA196">
            <v>590</v>
          </cell>
        </row>
        <row r="197">
          <cell r="U197">
            <v>176.1</v>
          </cell>
          <cell r="V197">
            <v>163.6</v>
          </cell>
          <cell r="Z197">
            <v>196.5</v>
          </cell>
          <cell r="AA197">
            <v>164.2</v>
          </cell>
        </row>
        <row r="198">
          <cell r="U198">
            <v>306.60000000000002</v>
          </cell>
          <cell r="V198">
            <v>112.8</v>
          </cell>
          <cell r="Z198">
            <v>301.89999999999998</v>
          </cell>
          <cell r="AA198">
            <v>116.3</v>
          </cell>
        </row>
        <row r="199">
          <cell r="U199">
            <v>130.50000000000003</v>
          </cell>
          <cell r="V199">
            <v>-50.8</v>
          </cell>
          <cell r="Z199">
            <v>105.39999999999998</v>
          </cell>
          <cell r="AA199">
            <v>-47.899999999999991</v>
          </cell>
        </row>
        <row r="200">
          <cell r="U200" t="e">
            <v>#DIV/0!</v>
          </cell>
          <cell r="V200" t="e">
            <v>#DIV/0!</v>
          </cell>
          <cell r="Z200">
            <v>137.1</v>
          </cell>
          <cell r="AA200">
            <v>137.11000000000001</v>
          </cell>
        </row>
        <row r="201">
          <cell r="U201" t="e">
            <v>#DIV/0!</v>
          </cell>
          <cell r="V201" t="e">
            <v>#DIV/0!</v>
          </cell>
          <cell r="Z201">
            <v>14.450339999999997</v>
          </cell>
          <cell r="AA201">
            <v>-6.5675689999999998</v>
          </cell>
        </row>
        <row r="202">
          <cell r="U202" t="e">
            <v>#DIV/0!</v>
          </cell>
          <cell r="V202" t="e">
            <v>#DIV/0!</v>
          </cell>
          <cell r="Z202">
            <v>3874.858670999999</v>
          </cell>
          <cell r="AA202">
            <v>-3874.86571</v>
          </cell>
          <cell r="AQ202" t="e">
            <v>#DIV/0!</v>
          </cell>
          <cell r="AR202" t="e">
            <v>#DIV/0!</v>
          </cell>
        </row>
        <row r="204">
          <cell r="AV204">
            <v>1507.2</v>
          </cell>
        </row>
        <row r="218">
          <cell r="N218" t="str">
            <v xml:space="preserve">      І.В.ПЛАЧКОВ</v>
          </cell>
          <cell r="Y218" t="str">
            <v>ЗАТВЕРДЖУЮ</v>
          </cell>
        </row>
        <row r="219">
          <cell r="Y219" t="str">
            <v>ГОЛОВА ПРАЛІННЯ АК КЕ</v>
          </cell>
        </row>
        <row r="220">
          <cell r="Z220" t="str">
            <v>І.В.ПЛАЧКОВ</v>
          </cell>
        </row>
        <row r="221">
          <cell r="C221" t="str">
            <v>ПОТРЕБА   В КОШТАХ НА  1 КВАРТАЛ 1998 року</v>
          </cell>
        </row>
        <row r="222">
          <cell r="C222" t="str">
            <v>ПО ФІЛІАЛАХ АК КИЇВЕНЕРГО</v>
          </cell>
        </row>
        <row r="224">
          <cell r="C224" t="str">
            <v>ВИКОН.ДИР.</v>
          </cell>
          <cell r="D224" t="str">
            <v>АПАРАТ ЕЛЕКТРО</v>
          </cell>
          <cell r="E224" t="str">
            <v>АПАРАТ ТЕПЛО</v>
          </cell>
          <cell r="N224" t="str">
            <v>ККМ</v>
          </cell>
          <cell r="Q224" t="str">
            <v>КТМ</v>
          </cell>
          <cell r="T224" t="str">
            <v>ТЕЦ-5 ВСЬОГО</v>
          </cell>
          <cell r="U224" t="str">
            <v>Е/Е</v>
          </cell>
          <cell r="V224" t="str">
            <v xml:space="preserve"> Т/Е</v>
          </cell>
          <cell r="Y224" t="str">
            <v>ТЕЦ-6 ВСЬОГО</v>
          </cell>
          <cell r="Z224" t="str">
            <v>Е/Е</v>
          </cell>
          <cell r="AA224" t="str">
            <v xml:space="preserve"> Т/Е</v>
          </cell>
          <cell r="AN224" t="str">
            <v>ДОП.ВИР. СТ.ОРГ.</v>
          </cell>
          <cell r="AP224" t="str">
            <v>АК КЕ ВСЬОГО</v>
          </cell>
          <cell r="AQ224" t="str">
            <v>Е/Е</v>
          </cell>
          <cell r="AR224" t="str">
            <v xml:space="preserve"> Т/Е</v>
          </cell>
          <cell r="AU224" t="str">
            <v>СТАНЦІї ЕЛЕКТРО</v>
          </cell>
          <cell r="AV224" t="str">
            <v>СТАНЦІІ ТЕПЛОВІ</v>
          </cell>
          <cell r="AW224" t="str">
            <v>МЕРЕЖІ ЕЛЕКТРО</v>
          </cell>
          <cell r="AX224" t="str">
            <v>МЕРЕЖІ ТЕПЛОВІ</v>
          </cell>
        </row>
        <row r="225">
          <cell r="C225" t="str">
            <v>ПОТРЕБА   В КОШТАХ НА  вересень 1998 року</v>
          </cell>
        </row>
        <row r="226">
          <cell r="C226" t="str">
            <v>ПО ФІЛІАЛАХ АК КИЇВЕНЕРГО</v>
          </cell>
        </row>
        <row r="227">
          <cell r="C227" t="e">
            <v>#REF!</v>
          </cell>
          <cell r="N227" t="e">
            <v>#REF!</v>
          </cell>
          <cell r="Q227">
            <v>48907.030575757584</v>
          </cell>
          <cell r="T227">
            <v>23237.121454545439</v>
          </cell>
          <cell r="Y227" t="e">
            <v>#REF!</v>
          </cell>
          <cell r="AN227" t="e">
            <v>#REF!</v>
          </cell>
          <cell r="AP227" t="e">
            <v>#REF!</v>
          </cell>
          <cell r="AQ227" t="e">
            <v>#REF!</v>
          </cell>
        </row>
        <row r="228">
          <cell r="C228" t="e">
            <v>#REF!</v>
          </cell>
          <cell r="N228" t="e">
            <v>#REF!</v>
          </cell>
          <cell r="Q228">
            <v>19259.066999999999</v>
          </cell>
          <cell r="T228">
            <v>11682.61618181817</v>
          </cell>
          <cell r="Y228" t="e">
            <v>#REF!</v>
          </cell>
          <cell r="AP228" t="e">
            <v>#REF!</v>
          </cell>
          <cell r="AQ228" t="e">
            <v>#REF!</v>
          </cell>
        </row>
        <row r="229">
          <cell r="S229" t="str">
            <v>ТИС.ГРН.</v>
          </cell>
        </row>
        <row r="230">
          <cell r="C230">
            <v>1651.8969999999999</v>
          </cell>
          <cell r="D230" t="str">
            <v>АПАРАТ ЕЛЕКТРО</v>
          </cell>
          <cell r="E230" t="str">
            <v>АПАРАТ ТЕПЛО</v>
          </cell>
          <cell r="N230">
            <v>5904.3327272727274</v>
          </cell>
          <cell r="O230" t="str">
            <v xml:space="preserve"> Т/Е</v>
          </cell>
          <cell r="P230" t="str">
            <v>ТЕЦ-6 ВСЬОГО</v>
          </cell>
          <cell r="Q230">
            <v>13067.120909090911</v>
          </cell>
          <cell r="R230" t="str">
            <v xml:space="preserve"> Т/Е</v>
          </cell>
          <cell r="S230" t="str">
            <v xml:space="preserve">ДОП.ВИР. </v>
          </cell>
          <cell r="T230">
            <v>5028.8272727272724</v>
          </cell>
          <cell r="U230" t="str">
            <v>АК КЕ ВСЬОГО</v>
          </cell>
          <cell r="V230" t="str">
            <v>Е/Е</v>
          </cell>
          <cell r="W230" t="str">
            <v xml:space="preserve"> Т/Е</v>
          </cell>
          <cell r="Y230">
            <v>4079.1272727272726</v>
          </cell>
          <cell r="AC230" t="str">
            <v>СТАНЦІї ЕЛЕКТРО</v>
          </cell>
          <cell r="AD230" t="str">
            <v>СТАНЦІІ ТЕПЛОВІ</v>
          </cell>
          <cell r="AE230" t="str">
            <v>МЕРЕЖІ ЕЛЕКТРО</v>
          </cell>
          <cell r="AF230" t="str">
            <v>МЕРЕЖІ ТЕПЛОВІ</v>
          </cell>
          <cell r="AN230" t="e">
            <v>#REF!</v>
          </cell>
          <cell r="AP230" t="e">
            <v>#REF!</v>
          </cell>
          <cell r="AQ230" t="e">
            <v>#REF!</v>
          </cell>
        </row>
        <row r="231">
          <cell r="C231">
            <v>450</v>
          </cell>
          <cell r="N231">
            <v>1670</v>
          </cell>
          <cell r="Q231">
            <v>3562</v>
          </cell>
          <cell r="T231">
            <v>1371</v>
          </cell>
          <cell r="Y231">
            <v>1113</v>
          </cell>
          <cell r="AP231" t="e">
            <v>#REF!</v>
          </cell>
          <cell r="AQ231" t="e">
            <v>#REF!</v>
          </cell>
        </row>
        <row r="232">
          <cell r="AQ232" t="e">
            <v>#REF!</v>
          </cell>
        </row>
        <row r="233">
          <cell r="C233">
            <v>0</v>
          </cell>
          <cell r="D233">
            <v>1012.3559999999998</v>
          </cell>
          <cell r="E233">
            <v>473.06800000000004</v>
          </cell>
          <cell r="N233">
            <v>0</v>
          </cell>
          <cell r="O233">
            <v>777.1754385964914</v>
          </cell>
          <cell r="P233">
            <v>2409.6737288135591</v>
          </cell>
          <cell r="Q233">
            <v>111.8</v>
          </cell>
          <cell r="R233">
            <v>796.42372881355914</v>
          </cell>
          <cell r="S233">
            <v>1077.625</v>
          </cell>
          <cell r="T233">
            <v>5107.6000000000004</v>
          </cell>
          <cell r="U233">
            <v>23976.15725132322</v>
          </cell>
          <cell r="V233" t="e">
            <v>#REF!</v>
          </cell>
          <cell r="W233">
            <v>44621.157251323224</v>
          </cell>
          <cell r="Y233">
            <v>91.533333333333331</v>
          </cell>
          <cell r="AP233">
            <v>5312.9333333333343</v>
          </cell>
          <cell r="AQ233" t="e">
            <v>#REF!</v>
          </cell>
        </row>
        <row r="234">
          <cell r="C234">
            <v>0</v>
          </cell>
          <cell r="D234">
            <v>934.35599999999977</v>
          </cell>
          <cell r="E234">
            <v>424.06800000000004</v>
          </cell>
          <cell r="N234">
            <v>0</v>
          </cell>
          <cell r="O234">
            <v>691.00000000000023</v>
          </cell>
          <cell r="P234">
            <v>733.8070175438595</v>
          </cell>
          <cell r="Q234">
            <v>0</v>
          </cell>
          <cell r="R234">
            <v>742.99999999999977</v>
          </cell>
          <cell r="S234">
            <v>605</v>
          </cell>
          <cell r="T234">
            <v>0</v>
          </cell>
          <cell r="U234">
            <v>15320.660540053519</v>
          </cell>
          <cell r="V234" t="e">
            <v>#REF!</v>
          </cell>
          <cell r="Y234">
            <v>0</v>
          </cell>
          <cell r="AP234">
            <v>19</v>
          </cell>
          <cell r="AQ234" t="e">
            <v>#REF!</v>
          </cell>
        </row>
        <row r="235">
          <cell r="C235" t="e">
            <v>#REF!</v>
          </cell>
          <cell r="N235">
            <v>0</v>
          </cell>
          <cell r="Q235">
            <v>526.04999999999995</v>
          </cell>
          <cell r="T235">
            <v>0</v>
          </cell>
          <cell r="Y235">
            <v>0</v>
          </cell>
          <cell r="AP235" t="e">
            <v>#REF!</v>
          </cell>
          <cell r="AQ235" t="e">
            <v>#REF!</v>
          </cell>
        </row>
        <row r="236">
          <cell r="C236">
            <v>7782.6740000000009</v>
          </cell>
          <cell r="D236">
            <v>934.35599999999977</v>
          </cell>
          <cell r="E236">
            <v>424.06800000000004</v>
          </cell>
          <cell r="N236">
            <v>1585</v>
          </cell>
          <cell r="O236">
            <v>691.00000000000023</v>
          </cell>
          <cell r="P236">
            <v>733.8070175438595</v>
          </cell>
          <cell r="S236">
            <v>685</v>
          </cell>
          <cell r="U236">
            <v>15689.007333333333</v>
          </cell>
          <cell r="V236">
            <v>15376.340666666665</v>
          </cell>
          <cell r="AQ236" t="e">
            <v>#REF!</v>
          </cell>
        </row>
        <row r="237">
          <cell r="C237">
            <v>-1273</v>
          </cell>
          <cell r="D237">
            <v>78</v>
          </cell>
          <cell r="E237">
            <v>49</v>
          </cell>
          <cell r="N237">
            <v>4468.6499999999996</v>
          </cell>
          <cell r="O237">
            <v>69.175438596491233</v>
          </cell>
          <cell r="P237">
            <v>431.86671126969964</v>
          </cell>
          <cell r="Q237">
            <v>1739.5839999999998</v>
          </cell>
          <cell r="R237">
            <v>35.423728813559308</v>
          </cell>
          <cell r="S237">
            <v>537.625</v>
          </cell>
          <cell r="T237">
            <v>582.97</v>
          </cell>
          <cell r="U237">
            <v>4138.4967112696995</v>
          </cell>
          <cell r="V237">
            <v>4138.4967112696995</v>
          </cell>
          <cell r="Y237">
            <v>1080.26</v>
          </cell>
          <cell r="AP237" t="e">
            <v>#REF!</v>
          </cell>
          <cell r="AQ237" t="e">
            <v>#REF!</v>
          </cell>
        </row>
        <row r="238">
          <cell r="C238">
            <v>916.24199999999996</v>
          </cell>
          <cell r="N238">
            <v>0</v>
          </cell>
          <cell r="P238">
            <v>131.12735849056605</v>
          </cell>
          <cell r="Q238">
            <v>0</v>
          </cell>
          <cell r="S238">
            <v>146.625</v>
          </cell>
          <cell r="T238">
            <v>0</v>
          </cell>
          <cell r="U238">
            <v>1220.7727272727273</v>
          </cell>
          <cell r="V238">
            <v>1231.382075471698</v>
          </cell>
          <cell r="Y238">
            <v>0</v>
          </cell>
          <cell r="AP238">
            <v>0</v>
          </cell>
          <cell r="AQ238" t="e">
            <v>#REF!</v>
          </cell>
        </row>
        <row r="239">
          <cell r="C239">
            <v>2944.9412076717231</v>
          </cell>
          <cell r="N239">
            <v>0</v>
          </cell>
          <cell r="O239">
            <v>0</v>
          </cell>
          <cell r="P239">
            <v>42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3586.2745410050566</v>
          </cell>
          <cell r="V239">
            <v>3586.2745410050566</v>
          </cell>
          <cell r="AQ239" t="e">
            <v>#REF!</v>
          </cell>
        </row>
        <row r="240">
          <cell r="C240" t="e">
            <v>#REF!</v>
          </cell>
          <cell r="N240" t="e">
            <v>#REF!</v>
          </cell>
          <cell r="P240">
            <v>12</v>
          </cell>
          <cell r="Q240">
            <v>776</v>
          </cell>
          <cell r="S240">
            <v>0</v>
          </cell>
          <cell r="T240">
            <v>0</v>
          </cell>
          <cell r="U240">
            <v>589</v>
          </cell>
          <cell r="V240">
            <v>589</v>
          </cell>
          <cell r="Y240" t="e">
            <v>#REF!</v>
          </cell>
          <cell r="AP240" t="e">
            <v>#REF!</v>
          </cell>
          <cell r="AQ240" t="e">
            <v>#REF!</v>
          </cell>
        </row>
        <row r="241">
          <cell r="C241">
            <v>1.25</v>
          </cell>
          <cell r="P241">
            <v>30</v>
          </cell>
          <cell r="S241">
            <v>0</v>
          </cell>
          <cell r="U241">
            <v>53.583333333333336</v>
          </cell>
          <cell r="V241">
            <v>53.583333333333336</v>
          </cell>
          <cell r="AC241">
            <v>6</v>
          </cell>
          <cell r="AD241">
            <v>6</v>
          </cell>
          <cell r="AE241">
            <v>12</v>
          </cell>
          <cell r="AQ241" t="e">
            <v>#REF!</v>
          </cell>
        </row>
        <row r="242">
          <cell r="C242">
            <v>-149.73279232827699</v>
          </cell>
          <cell r="U242">
            <v>-149.73279232827699</v>
          </cell>
          <cell r="V242">
            <v>-149.73279232827699</v>
          </cell>
          <cell r="AQ242" t="e">
            <v>#REF!</v>
          </cell>
        </row>
        <row r="243">
          <cell r="C243">
            <v>393</v>
          </cell>
          <cell r="N243">
            <v>924</v>
          </cell>
          <cell r="Q243">
            <v>3963.0186666666668</v>
          </cell>
          <cell r="T243">
            <v>567.25866666666661</v>
          </cell>
          <cell r="U243">
            <v>2421.3333333333335</v>
          </cell>
          <cell r="V243">
            <v>2421.3333333333335</v>
          </cell>
          <cell r="Y243">
            <v>426.22533333333331</v>
          </cell>
          <cell r="AP243">
            <v>8434.3851668093339</v>
          </cell>
          <cell r="AQ243" t="e">
            <v>#REF!</v>
          </cell>
        </row>
        <row r="244">
          <cell r="C244">
            <v>1653</v>
          </cell>
          <cell r="D244">
            <v>511.35599999999999</v>
          </cell>
          <cell r="E244">
            <v>160.73466666666667</v>
          </cell>
          <cell r="N244">
            <v>67</v>
          </cell>
          <cell r="O244">
            <v>0</v>
          </cell>
          <cell r="P244">
            <v>0</v>
          </cell>
          <cell r="Q244">
            <v>345.33333333333337</v>
          </cell>
          <cell r="R244">
            <v>0</v>
          </cell>
          <cell r="S244">
            <v>0</v>
          </cell>
          <cell r="T244">
            <v>256.62666666666667</v>
          </cell>
          <cell r="U244">
            <v>672.09066666666661</v>
          </cell>
          <cell r="V244">
            <v>672.09066666666661</v>
          </cell>
          <cell r="Y244">
            <v>253.78399999999999</v>
          </cell>
          <cell r="AP244">
            <v>2682.9412082354906</v>
          </cell>
          <cell r="AQ244" t="e">
            <v>#REF!</v>
          </cell>
        </row>
        <row r="245">
          <cell r="V245">
            <v>0</v>
          </cell>
          <cell r="AQ245" t="e">
            <v>#REF!</v>
          </cell>
        </row>
        <row r="246">
          <cell r="C246">
            <v>0</v>
          </cell>
          <cell r="N246">
            <v>1</v>
          </cell>
          <cell r="P246">
            <v>450</v>
          </cell>
          <cell r="Q246">
            <v>0</v>
          </cell>
          <cell r="S246">
            <v>406</v>
          </cell>
          <cell r="T246">
            <v>114.19266666666665</v>
          </cell>
          <cell r="U246">
            <v>4903</v>
          </cell>
          <cell r="V246">
            <v>4635</v>
          </cell>
          <cell r="Y246">
            <v>-46.472000000000008</v>
          </cell>
          <cell r="AP246">
            <v>68.720666666666645</v>
          </cell>
          <cell r="AQ246" t="e">
            <v>#REF!</v>
          </cell>
        </row>
        <row r="247">
          <cell r="C247">
            <v>13</v>
          </cell>
          <cell r="N247">
            <v>234.08600000000001</v>
          </cell>
          <cell r="P247">
            <v>1174</v>
          </cell>
          <cell r="Q247">
            <v>11619.690666666667</v>
          </cell>
          <cell r="S247">
            <v>0</v>
          </cell>
          <cell r="T247">
            <v>0</v>
          </cell>
          <cell r="U247">
            <v>2921</v>
          </cell>
          <cell r="V247">
            <v>2921</v>
          </cell>
          <cell r="Y247">
            <v>0</v>
          </cell>
          <cell r="AP247">
            <v>13936.448666666667</v>
          </cell>
          <cell r="AQ247" t="e">
            <v>#REF!</v>
          </cell>
        </row>
        <row r="248">
          <cell r="C248">
            <v>0</v>
          </cell>
          <cell r="N248">
            <v>0</v>
          </cell>
          <cell r="Q248">
            <v>0</v>
          </cell>
          <cell r="T248">
            <v>0</v>
          </cell>
          <cell r="V248">
            <v>0</v>
          </cell>
          <cell r="Y248">
            <v>0</v>
          </cell>
          <cell r="AP248">
            <v>658.33066666666662</v>
          </cell>
          <cell r="AQ248" t="e">
            <v>#REF!</v>
          </cell>
        </row>
        <row r="249">
          <cell r="C249">
            <v>988</v>
          </cell>
          <cell r="N249">
            <v>0</v>
          </cell>
          <cell r="O249">
            <v>0</v>
          </cell>
          <cell r="P249">
            <v>-100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U249">
            <v>-578</v>
          </cell>
          <cell r="V249">
            <v>-578</v>
          </cell>
          <cell r="Y249">
            <v>18</v>
          </cell>
          <cell r="AP249">
            <v>1006</v>
          </cell>
          <cell r="AQ249" t="e">
            <v>#REF!</v>
          </cell>
        </row>
        <row r="250">
          <cell r="C250">
            <v>0</v>
          </cell>
          <cell r="N250">
            <v>0.20800000000000018</v>
          </cell>
          <cell r="O250">
            <v>0</v>
          </cell>
          <cell r="P250">
            <v>0</v>
          </cell>
          <cell r="Q250">
            <v>0.76399999999998158</v>
          </cell>
          <cell r="R250">
            <v>0</v>
          </cell>
          <cell r="S250">
            <v>0</v>
          </cell>
          <cell r="T250">
            <v>-0.42800000000000082</v>
          </cell>
          <cell r="U250">
            <v>0</v>
          </cell>
          <cell r="V250">
            <v>0</v>
          </cell>
          <cell r="Y250">
            <v>6.799999999999784E-2</v>
          </cell>
          <cell r="AP250" t="e">
            <v>#REF!</v>
          </cell>
          <cell r="AQ250" t="e">
            <v>#REF!</v>
          </cell>
        </row>
        <row r="251">
          <cell r="C251">
            <v>0</v>
          </cell>
          <cell r="N251">
            <v>0.19200000000000017</v>
          </cell>
          <cell r="Q251">
            <v>-0.32000000000000028</v>
          </cell>
          <cell r="T251">
            <v>-0.3360000000000003</v>
          </cell>
          <cell r="V251">
            <v>0</v>
          </cell>
          <cell r="Y251">
            <v>0.28000000000000114</v>
          </cell>
          <cell r="AP251" t="e">
            <v>#REF!</v>
          </cell>
          <cell r="AQ251" t="e">
            <v>#REF!</v>
          </cell>
        </row>
        <row r="252">
          <cell r="C252" t="e">
            <v>#REF!</v>
          </cell>
          <cell r="N252" t="e">
            <v>#REF!</v>
          </cell>
          <cell r="P252">
            <v>6</v>
          </cell>
          <cell r="Q252">
            <v>16216.988999999998</v>
          </cell>
          <cell r="S252">
            <v>0</v>
          </cell>
          <cell r="T252">
            <v>11100.410181818164</v>
          </cell>
          <cell r="U252">
            <v>331</v>
          </cell>
          <cell r="V252">
            <v>331</v>
          </cell>
          <cell r="Y252" t="e">
            <v>#REF!</v>
          </cell>
          <cell r="AP252" t="e">
            <v>#REF!</v>
          </cell>
          <cell r="AQ252" t="e">
            <v>#REF!</v>
          </cell>
        </row>
        <row r="253">
          <cell r="C253">
            <v>200</v>
          </cell>
          <cell r="P253">
            <v>0</v>
          </cell>
          <cell r="Q253">
            <v>541</v>
          </cell>
          <cell r="S253">
            <v>0</v>
          </cell>
          <cell r="T253">
            <v>480</v>
          </cell>
          <cell r="U253">
            <v>200</v>
          </cell>
          <cell r="V253">
            <v>200</v>
          </cell>
          <cell r="Y253">
            <v>44</v>
          </cell>
          <cell r="AP253">
            <v>524</v>
          </cell>
          <cell r="AQ253" t="e">
            <v>#REF!</v>
          </cell>
        </row>
        <row r="254">
          <cell r="V254">
            <v>0</v>
          </cell>
        </row>
        <row r="255">
          <cell r="C255">
            <v>0</v>
          </cell>
          <cell r="N255">
            <v>43</v>
          </cell>
          <cell r="O255">
            <v>17</v>
          </cell>
          <cell r="P255">
            <v>50</v>
          </cell>
          <cell r="Q255">
            <v>32</v>
          </cell>
          <cell r="R255">
            <v>18</v>
          </cell>
          <cell r="S255">
            <v>0</v>
          </cell>
          <cell r="T255">
            <v>0</v>
          </cell>
          <cell r="U255">
            <v>110</v>
          </cell>
          <cell r="V255">
            <v>110</v>
          </cell>
        </row>
        <row r="256">
          <cell r="C256">
            <v>2</v>
          </cell>
          <cell r="P256">
            <v>0</v>
          </cell>
          <cell r="S256">
            <v>0</v>
          </cell>
          <cell r="U256">
            <v>366</v>
          </cell>
          <cell r="V256">
            <v>366</v>
          </cell>
        </row>
        <row r="257">
          <cell r="P257">
            <v>41</v>
          </cell>
          <cell r="U257">
            <v>556</v>
          </cell>
          <cell r="V257">
            <v>556</v>
          </cell>
        </row>
        <row r="258">
          <cell r="U258">
            <v>0</v>
          </cell>
          <cell r="V258">
            <v>0</v>
          </cell>
        </row>
        <row r="259">
          <cell r="C259">
            <v>0</v>
          </cell>
          <cell r="P259">
            <v>0</v>
          </cell>
          <cell r="S259">
            <v>0</v>
          </cell>
          <cell r="U259">
            <v>2217</v>
          </cell>
          <cell r="V259">
            <v>2217</v>
          </cell>
        </row>
        <row r="260">
          <cell r="C260">
            <v>0</v>
          </cell>
          <cell r="P260">
            <v>0</v>
          </cell>
          <cell r="S260">
            <v>0</v>
          </cell>
          <cell r="U260">
            <v>0</v>
          </cell>
          <cell r="V260">
            <v>0</v>
          </cell>
        </row>
        <row r="261">
          <cell r="C261">
            <v>0</v>
          </cell>
          <cell r="N261">
            <v>0</v>
          </cell>
          <cell r="O261">
            <v>0</v>
          </cell>
          <cell r="P261">
            <v>2</v>
          </cell>
          <cell r="Q261">
            <v>0</v>
          </cell>
          <cell r="R261">
            <v>0</v>
          </cell>
          <cell r="S261">
            <v>0</v>
          </cell>
        </row>
        <row r="262">
          <cell r="C262">
            <v>3285</v>
          </cell>
          <cell r="P262">
            <v>-14</v>
          </cell>
          <cell r="S262">
            <v>278</v>
          </cell>
          <cell r="U262">
            <v>3661</v>
          </cell>
          <cell r="V262">
            <v>3661</v>
          </cell>
        </row>
        <row r="263">
          <cell r="C263">
            <v>145</v>
          </cell>
          <cell r="P263">
            <v>31</v>
          </cell>
          <cell r="S263">
            <v>1</v>
          </cell>
          <cell r="U263">
            <v>180</v>
          </cell>
          <cell r="V263">
            <v>180</v>
          </cell>
        </row>
        <row r="264">
          <cell r="C264">
            <v>308.00000000000011</v>
          </cell>
          <cell r="D264">
            <v>934.35599999999977</v>
          </cell>
          <cell r="E264">
            <v>424.06800000000004</v>
          </cell>
          <cell r="N264">
            <v>1585</v>
          </cell>
          <cell r="O264">
            <v>691.00000000000023</v>
          </cell>
          <cell r="P264">
            <v>295.8070175438595</v>
          </cell>
          <cell r="Q264">
            <v>178</v>
          </cell>
          <cell r="R264">
            <v>99</v>
          </cell>
          <cell r="S264">
            <v>0</v>
          </cell>
          <cell r="T264">
            <v>0</v>
          </cell>
          <cell r="U264">
            <v>1603.0000000000005</v>
          </cell>
          <cell r="V264">
            <v>1558.3333333333326</v>
          </cell>
        </row>
        <row r="265">
          <cell r="C265">
            <v>5.3333333333333712</v>
          </cell>
          <cell r="N265">
            <v>61</v>
          </cell>
          <cell r="O265">
            <v>28</v>
          </cell>
          <cell r="P265">
            <v>168</v>
          </cell>
          <cell r="Q265">
            <v>108</v>
          </cell>
          <cell r="R265">
            <v>60</v>
          </cell>
          <cell r="S265">
            <v>0</v>
          </cell>
          <cell r="T265">
            <v>16</v>
          </cell>
          <cell r="U265">
            <v>405.33333333333348</v>
          </cell>
        </row>
        <row r="266">
          <cell r="C266">
            <v>0</v>
          </cell>
          <cell r="N266">
            <v>72</v>
          </cell>
          <cell r="O266">
            <v>31</v>
          </cell>
          <cell r="P266">
            <v>78</v>
          </cell>
          <cell r="Q266">
            <v>50</v>
          </cell>
          <cell r="R266">
            <v>28</v>
          </cell>
          <cell r="S266">
            <v>0</v>
          </cell>
          <cell r="T266">
            <v>51</v>
          </cell>
          <cell r="U266">
            <v>495</v>
          </cell>
        </row>
        <row r="267">
          <cell r="C267">
            <v>302.66666666666674</v>
          </cell>
          <cell r="N267">
            <v>26</v>
          </cell>
          <cell r="O267">
            <v>12</v>
          </cell>
          <cell r="P267">
            <v>29</v>
          </cell>
          <cell r="Q267">
            <v>20</v>
          </cell>
          <cell r="R267">
            <v>11</v>
          </cell>
          <cell r="S267">
            <v>0</v>
          </cell>
          <cell r="T267">
            <v>12</v>
          </cell>
          <cell r="U267">
            <v>702.66666666666697</v>
          </cell>
          <cell r="V267">
            <v>637.66666666666674</v>
          </cell>
        </row>
        <row r="268">
          <cell r="C268">
            <v>0</v>
          </cell>
          <cell r="N268">
            <v>0</v>
          </cell>
          <cell r="O268">
            <v>0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U268">
            <v>0</v>
          </cell>
          <cell r="V268">
            <v>11</v>
          </cell>
        </row>
        <row r="272">
          <cell r="N272" t="str">
            <v>Собівартість</v>
          </cell>
        </row>
        <row r="282">
          <cell r="N282" t="str">
            <v>ФМЗ ( з відрахуван)</v>
          </cell>
          <cell r="P282">
            <v>25</v>
          </cell>
        </row>
        <row r="293">
          <cell r="T293" t="str">
            <v>Собівартість</v>
          </cell>
        </row>
        <row r="294">
          <cell r="V294">
            <v>-25</v>
          </cell>
        </row>
        <row r="295">
          <cell r="V295">
            <v>-1.375</v>
          </cell>
        </row>
        <row r="296">
          <cell r="V296">
            <v>-8</v>
          </cell>
        </row>
        <row r="297">
          <cell r="V297">
            <v>-2.1590909090909096</v>
          </cell>
        </row>
        <row r="303">
          <cell r="T303" t="str">
            <v>ФМЗ ( з відрахуван)</v>
          </cell>
          <cell r="V303">
            <v>25</v>
          </cell>
        </row>
      </sheetData>
      <sheetData sheetId="37" refreshError="1">
        <row r="16">
          <cell r="AP16" t="str">
            <v>ЗАТВЕРДЖУЮ</v>
          </cell>
        </row>
        <row r="17">
          <cell r="C17" t="str">
            <v>І.В.ПЛАЧКОВ</v>
          </cell>
          <cell r="AP17" t="str">
            <v>ГОЛОВА ПРАЛІННЯ АК КЕ</v>
          </cell>
        </row>
        <row r="22">
          <cell r="AV22" t="str">
            <v>І.В.ПЛАЧКОВ</v>
          </cell>
        </row>
        <row r="29">
          <cell r="Q29" t="str">
            <v>-</v>
          </cell>
        </row>
        <row r="30">
          <cell r="C30" t="str">
            <v>ВИКОН.ДИР.ПЛАН</v>
          </cell>
          <cell r="D30" t="str">
            <v>Е/Е</v>
          </cell>
          <cell r="E30" t="str">
            <v xml:space="preserve"> Т/Е</v>
          </cell>
          <cell r="N30" t="str">
            <v xml:space="preserve">ККМ ПЛАН </v>
          </cell>
          <cell r="O30" t="str">
            <v>ЗВІТ</v>
          </cell>
          <cell r="P30" t="str">
            <v>ВІДХ.</v>
          </cell>
          <cell r="Q30" t="str">
            <v>КТМ ПЛАН</v>
          </cell>
          <cell r="R30" t="str">
            <v>ЗВІТ</v>
          </cell>
          <cell r="S30" t="str">
            <v>ВІДХ.</v>
          </cell>
          <cell r="T30" t="str">
            <v>ТЕЦ-5   ПЛАН</v>
          </cell>
          <cell r="U30" t="str">
            <v>Е/Е</v>
          </cell>
          <cell r="V30" t="str">
            <v xml:space="preserve"> Т/Е</v>
          </cell>
          <cell r="W30" t="str">
            <v>ЗВІТ</v>
          </cell>
          <cell r="X30" t="str">
            <v>ВІДХ.</v>
          </cell>
          <cell r="Y30" t="str">
            <v>ТЕЦ-6  ПЛАН</v>
          </cell>
          <cell r="Z30" t="str">
            <v>Е/Е</v>
          </cell>
          <cell r="AA30" t="str">
            <v xml:space="preserve"> Т/Е</v>
          </cell>
          <cell r="AB30" t="str">
            <v>ЗВІТ</v>
          </cell>
          <cell r="AC30" t="str">
            <v>ВІДХ.</v>
          </cell>
          <cell r="AD30" t="str">
            <v>ТРМ ВСЬОГО ПЛАН</v>
          </cell>
          <cell r="AE30" t="str">
            <v>ТРМ АК ПЛАН</v>
          </cell>
          <cell r="AF30" t="str">
            <v>ТРМ СТОР  ПЛАН</v>
          </cell>
          <cell r="AG30" t="str">
            <v>ТРМ ВСЬОГО ЗВІТ</v>
          </cell>
          <cell r="AH30" t="str">
            <v>ТРМ АК ЗВІТ</v>
          </cell>
          <cell r="AI30" t="str">
            <v>ТРМ СТОР  ЗВІТ</v>
          </cell>
          <cell r="AJ30" t="str">
            <v>відх всього</v>
          </cell>
          <cell r="AK30" t="str">
            <v>Е/Е</v>
          </cell>
          <cell r="AL30" t="str">
            <v xml:space="preserve"> Т/Е</v>
          </cell>
          <cell r="AN30" t="str">
            <v>ДОП.ВИР. ПЛАН</v>
          </cell>
          <cell r="AO30" t="str">
            <v>ЗВІТ</v>
          </cell>
          <cell r="AP30" t="str">
            <v>АК КЕ  ПЛАН</v>
          </cell>
          <cell r="AQ30" t="str">
            <v xml:space="preserve"> Е/Е</v>
          </cell>
          <cell r="AR30" t="str">
            <v xml:space="preserve"> Т/Е</v>
          </cell>
          <cell r="AS30" t="str">
            <v>ЗВІТ</v>
          </cell>
          <cell r="AT30" t="str">
            <v>відх</v>
          </cell>
          <cell r="AU30" t="str">
            <v>СТАНЦІї ЕЛЕКТРО</v>
          </cell>
          <cell r="AV30" t="str">
            <v>СТАНЦІІ ТЕПЛОВІ</v>
          </cell>
          <cell r="AW30" t="str">
            <v>МЕРЕЖІ ЕЛЕКТРО</v>
          </cell>
          <cell r="AX30" t="str">
            <v>МЕРЕЖІ ТЕПЛОВІ</v>
          </cell>
        </row>
        <row r="31">
          <cell r="U31">
            <v>330</v>
          </cell>
          <cell r="Z31">
            <v>298</v>
          </cell>
          <cell r="AQ31">
            <v>628</v>
          </cell>
        </row>
        <row r="32">
          <cell r="U32">
            <v>291.85000000000002</v>
          </cell>
          <cell r="Z32">
            <v>268.14999999999998</v>
          </cell>
          <cell r="AQ32">
            <v>560</v>
          </cell>
        </row>
        <row r="33">
          <cell r="AQ33">
            <v>0</v>
          </cell>
        </row>
        <row r="34">
          <cell r="AQ34">
            <v>0</v>
          </cell>
        </row>
        <row r="35">
          <cell r="AQ35">
            <v>32</v>
          </cell>
        </row>
        <row r="36">
          <cell r="AQ36">
            <v>0</v>
          </cell>
        </row>
        <row r="37">
          <cell r="AQ37">
            <v>500</v>
          </cell>
        </row>
        <row r="38">
          <cell r="N38">
            <v>0</v>
          </cell>
          <cell r="AQ38">
            <v>468</v>
          </cell>
        </row>
        <row r="39">
          <cell r="C39" t="e">
            <v>#REF!</v>
          </cell>
          <cell r="N39">
            <v>20486.350727272733</v>
          </cell>
          <cell r="O39">
            <v>6571</v>
          </cell>
          <cell r="P39">
            <v>-13915.350727272733</v>
          </cell>
          <cell r="Q39">
            <v>54693.999787878791</v>
          </cell>
          <cell r="R39">
            <v>23576</v>
          </cell>
          <cell r="S39">
            <v>-31117.999787878791</v>
          </cell>
          <cell r="T39">
            <v>21495.944484848496</v>
          </cell>
          <cell r="W39">
            <v>8380</v>
          </cell>
          <cell r="X39">
            <v>-13115.944484848496</v>
          </cell>
          <cell r="Y39">
            <v>27933.426181818169</v>
          </cell>
          <cell r="Z39">
            <v>7534</v>
          </cell>
          <cell r="AA39">
            <v>6566.9272727272873</v>
          </cell>
          <cell r="AB39">
            <v>5452</v>
          </cell>
          <cell r="AC39">
            <v>-22481.426181818169</v>
          </cell>
          <cell r="AD39">
            <v>31351.068666666666</v>
          </cell>
          <cell r="AG39">
            <v>8513</v>
          </cell>
          <cell r="AH39">
            <v>6481</v>
          </cell>
          <cell r="AI39">
            <v>2032</v>
          </cell>
          <cell r="AJ39">
            <v>-22838.068666666666</v>
          </cell>
          <cell r="AN39" t="e">
            <v>#REF!</v>
          </cell>
        </row>
        <row r="40">
          <cell r="C40">
            <v>13503.597000000002</v>
          </cell>
        </row>
        <row r="41">
          <cell r="C41">
            <v>1910.097</v>
          </cell>
          <cell r="D41">
            <v>443</v>
          </cell>
          <cell r="E41">
            <v>1467.097</v>
          </cell>
          <cell r="N41">
            <v>6859.9527272727273</v>
          </cell>
          <cell r="Q41">
            <v>14962.540909090911</v>
          </cell>
          <cell r="T41">
            <v>5669.5772727272724</v>
          </cell>
          <cell r="U41">
            <v>2766</v>
          </cell>
          <cell r="V41">
            <v>2903.5772727272729</v>
          </cell>
          <cell r="Y41">
            <v>4613.8872727272728</v>
          </cell>
          <cell r="Z41">
            <v>2495</v>
          </cell>
          <cell r="AA41">
            <v>2118.8872727272728</v>
          </cell>
          <cell r="AE41">
            <v>12073.936363636363</v>
          </cell>
          <cell r="AG41">
            <v>4464</v>
          </cell>
          <cell r="AH41">
            <v>3202</v>
          </cell>
          <cell r="AN41" t="e">
            <v>#REF!</v>
          </cell>
          <cell r="AR41">
            <v>5022.4645454545462</v>
          </cell>
        </row>
        <row r="42">
          <cell r="Q42">
            <v>970</v>
          </cell>
          <cell r="V42">
            <v>750</v>
          </cell>
          <cell r="AA42">
            <v>590</v>
          </cell>
          <cell r="AR42">
            <v>2095</v>
          </cell>
        </row>
        <row r="46">
          <cell r="C46">
            <v>2198</v>
          </cell>
          <cell r="D46">
            <v>327</v>
          </cell>
          <cell r="E46">
            <v>1871</v>
          </cell>
          <cell r="N46">
            <v>3078.1680000000001</v>
          </cell>
          <cell r="O46">
            <v>1204</v>
          </cell>
          <cell r="P46">
            <v>-1874.1680000000001</v>
          </cell>
          <cell r="Q46">
            <v>6265.6826666666666</v>
          </cell>
          <cell r="R46">
            <v>2125</v>
          </cell>
          <cell r="S46">
            <v>-4140.6826666666666</v>
          </cell>
          <cell r="T46">
            <v>1421.8879999999999</v>
          </cell>
          <cell r="U46">
            <v>695</v>
          </cell>
          <cell r="V46">
            <v>726.88799999999992</v>
          </cell>
          <cell r="W46">
            <v>431</v>
          </cell>
          <cell r="X46">
            <v>-990.88799999999992</v>
          </cell>
          <cell r="Y46">
            <v>1425.3940000000002</v>
          </cell>
          <cell r="Z46">
            <v>784</v>
          </cell>
          <cell r="AA46">
            <v>641.39400000000023</v>
          </cell>
          <cell r="AB46">
            <v>400</v>
          </cell>
          <cell r="AC46">
            <v>-1025.3940000000002</v>
          </cell>
          <cell r="AD46">
            <v>3412.9246666666668</v>
          </cell>
          <cell r="AE46">
            <v>2932.9300000000003</v>
          </cell>
          <cell r="AF46">
            <v>479.99466666666649</v>
          </cell>
          <cell r="AG46">
            <v>1087</v>
          </cell>
          <cell r="AH46">
            <v>292</v>
          </cell>
          <cell r="AI46">
            <v>134</v>
          </cell>
          <cell r="AJ46">
            <v>-2325.9246666666668</v>
          </cell>
          <cell r="AN46">
            <v>0</v>
          </cell>
          <cell r="AP46">
            <v>17575.782666666666</v>
          </cell>
          <cell r="AQ46">
            <v>5062.768</v>
          </cell>
          <cell r="AR46">
            <v>12513.014666666666</v>
          </cell>
          <cell r="AS46">
            <v>4452</v>
          </cell>
          <cell r="AT46">
            <v>-13123.782666666666</v>
          </cell>
          <cell r="AU46">
            <v>1479</v>
          </cell>
          <cell r="AV46">
            <v>3499</v>
          </cell>
          <cell r="AW46">
            <v>3583.768</v>
          </cell>
          <cell r="AX46">
            <v>9014.014666666666</v>
          </cell>
        </row>
        <row r="47">
          <cell r="C47">
            <v>377</v>
          </cell>
          <cell r="E47">
            <v>377</v>
          </cell>
          <cell r="N47">
            <v>1234</v>
          </cell>
          <cell r="Q47">
            <v>4713.0186666666668</v>
          </cell>
          <cell r="T47">
            <v>682.25866666666661</v>
          </cell>
          <cell r="U47">
            <v>347</v>
          </cell>
          <cell r="V47">
            <v>335.25866666666661</v>
          </cell>
          <cell r="Y47">
            <v>536.22533333333331</v>
          </cell>
          <cell r="Z47">
            <v>325</v>
          </cell>
          <cell r="AA47">
            <v>211.22533333333331</v>
          </cell>
          <cell r="AC47">
            <v>-536.22533333333331</v>
          </cell>
          <cell r="AD47">
            <v>2795.1707200000001</v>
          </cell>
          <cell r="AE47">
            <v>2874.8825001426667</v>
          </cell>
          <cell r="AP47">
            <v>10417.385166809334</v>
          </cell>
        </row>
        <row r="48">
          <cell r="C48">
            <v>0</v>
          </cell>
          <cell r="E48">
            <v>0</v>
          </cell>
          <cell r="N48">
            <v>1</v>
          </cell>
          <cell r="Q48">
            <v>0</v>
          </cell>
          <cell r="T48">
            <v>114.19266666666665</v>
          </cell>
          <cell r="U48">
            <v>48</v>
          </cell>
          <cell r="V48">
            <v>66.192666666666653</v>
          </cell>
          <cell r="Y48">
            <v>-46.472000000000008</v>
          </cell>
          <cell r="Z48">
            <v>-136</v>
          </cell>
          <cell r="AA48">
            <v>89.527999999999992</v>
          </cell>
          <cell r="AC48">
            <v>46.472000000000008</v>
          </cell>
          <cell r="AD48">
            <v>0</v>
          </cell>
          <cell r="AE48">
            <v>0</v>
          </cell>
          <cell r="AP48">
            <v>68.720666666666645</v>
          </cell>
        </row>
        <row r="49">
          <cell r="C49">
            <v>1612</v>
          </cell>
          <cell r="E49">
            <v>1612</v>
          </cell>
          <cell r="N49">
            <v>76</v>
          </cell>
          <cell r="Q49">
            <v>429.33333333333337</v>
          </cell>
          <cell r="T49">
            <v>313.62666666666667</v>
          </cell>
          <cell r="U49">
            <v>165</v>
          </cell>
          <cell r="V49">
            <v>148.62666666666667</v>
          </cell>
          <cell r="Y49">
            <v>315.78399999999999</v>
          </cell>
          <cell r="Z49">
            <v>187</v>
          </cell>
          <cell r="AA49">
            <v>128.78399999999999</v>
          </cell>
          <cell r="AC49">
            <v>-315.78399999999999</v>
          </cell>
          <cell r="AD49">
            <v>163.34026666666668</v>
          </cell>
          <cell r="AE49">
            <v>137.19720823549071</v>
          </cell>
          <cell r="AP49">
            <v>2883.9412082354906</v>
          </cell>
        </row>
        <row r="50">
          <cell r="C50">
            <v>6</v>
          </cell>
          <cell r="D50">
            <v>2</v>
          </cell>
          <cell r="E50">
            <v>4</v>
          </cell>
          <cell r="N50">
            <v>313.12400000000002</v>
          </cell>
          <cell r="O50">
            <v>121</v>
          </cell>
          <cell r="P50">
            <v>-192.12400000000002</v>
          </cell>
          <cell r="Q50">
            <v>3203.3013333333338</v>
          </cell>
          <cell r="R50">
            <v>1386</v>
          </cell>
          <cell r="S50">
            <v>-1817.3013333333338</v>
          </cell>
          <cell r="T50">
            <v>6441.0773333333327</v>
          </cell>
          <cell r="U50">
            <v>3246</v>
          </cell>
          <cell r="V50">
            <v>3195.0773333333327</v>
          </cell>
          <cell r="W50">
            <v>2636</v>
          </cell>
          <cell r="X50">
            <v>-3805.0773333333327</v>
          </cell>
          <cell r="Y50">
            <v>643.97400000000005</v>
          </cell>
          <cell r="Z50">
            <v>347</v>
          </cell>
          <cell r="AA50">
            <v>296.97400000000005</v>
          </cell>
          <cell r="AB50">
            <v>292</v>
          </cell>
          <cell r="AC50">
            <v>-351.97400000000005</v>
          </cell>
          <cell r="AD50">
            <v>1378.2906666666665</v>
          </cell>
          <cell r="AE50">
            <v>1009.72</v>
          </cell>
          <cell r="AF50">
            <v>368.57066666666651</v>
          </cell>
          <cell r="AG50">
            <v>288</v>
          </cell>
          <cell r="AH50">
            <v>601</v>
          </cell>
          <cell r="AI50">
            <v>56</v>
          </cell>
          <cell r="AJ50">
            <v>-1090.2906666666665</v>
          </cell>
          <cell r="AN50">
            <v>0</v>
          </cell>
          <cell r="AP50">
            <v>11578.596666666666</v>
          </cell>
          <cell r="AQ50">
            <v>3913.5239999999999</v>
          </cell>
          <cell r="AR50">
            <v>7665.0726666666669</v>
          </cell>
          <cell r="AS50">
            <v>5036</v>
          </cell>
          <cell r="AT50">
            <v>-6542.5966666666664</v>
          </cell>
          <cell r="AU50">
            <v>3593</v>
          </cell>
          <cell r="AV50">
            <v>4581</v>
          </cell>
          <cell r="AW50">
            <v>320.52399999999989</v>
          </cell>
          <cell r="AX50">
            <v>3084.0726666666669</v>
          </cell>
        </row>
        <row r="51">
          <cell r="C51">
            <v>0</v>
          </cell>
          <cell r="D51">
            <v>0</v>
          </cell>
          <cell r="E51">
            <v>0</v>
          </cell>
          <cell r="N51">
            <v>0</v>
          </cell>
          <cell r="P51">
            <v>0</v>
          </cell>
          <cell r="Q51">
            <v>121.8</v>
          </cell>
          <cell r="R51">
            <v>54</v>
          </cell>
          <cell r="S51">
            <v>-67.8</v>
          </cell>
          <cell r="T51">
            <v>5443.6</v>
          </cell>
          <cell r="U51">
            <v>2728</v>
          </cell>
          <cell r="V51">
            <v>2715.6000000000004</v>
          </cell>
          <cell r="W51">
            <v>2407</v>
          </cell>
          <cell r="X51">
            <v>-3036.6000000000004</v>
          </cell>
          <cell r="Y51">
            <v>104.86666666666666</v>
          </cell>
          <cell r="Z51">
            <v>57</v>
          </cell>
          <cell r="AA51">
            <v>47.86666666666666</v>
          </cell>
          <cell r="AB51">
            <v>20</v>
          </cell>
          <cell r="AC51">
            <v>-84.86666666666666</v>
          </cell>
          <cell r="AD51">
            <v>5</v>
          </cell>
          <cell r="AE51">
            <v>4</v>
          </cell>
          <cell r="AF51">
            <v>1</v>
          </cell>
          <cell r="AI51">
            <v>0</v>
          </cell>
          <cell r="AJ51">
            <v>-5</v>
          </cell>
          <cell r="AP51">
            <v>5674.2666666666673</v>
          </cell>
          <cell r="AQ51">
            <v>2785</v>
          </cell>
          <cell r="AR51">
            <v>2889.2666666666673</v>
          </cell>
          <cell r="AS51">
            <v>2481</v>
          </cell>
          <cell r="AT51">
            <v>-3193.2666666666673</v>
          </cell>
          <cell r="AU51">
            <v>2785</v>
          </cell>
          <cell r="AV51">
            <v>2805</v>
          </cell>
          <cell r="AW51">
            <v>0</v>
          </cell>
          <cell r="AX51">
            <v>84.266666666667334</v>
          </cell>
        </row>
        <row r="52">
          <cell r="C52">
            <v>0</v>
          </cell>
          <cell r="D52">
            <v>0</v>
          </cell>
          <cell r="E52">
            <v>0</v>
          </cell>
          <cell r="N52">
            <v>0</v>
          </cell>
          <cell r="P52">
            <v>0</v>
          </cell>
          <cell r="Q52">
            <v>72540</v>
          </cell>
          <cell r="R52">
            <v>61402</v>
          </cell>
          <cell r="S52">
            <v>-11138</v>
          </cell>
          <cell r="T52">
            <v>172968</v>
          </cell>
          <cell r="U52">
            <v>99161.347560975613</v>
          </cell>
          <cell r="V52">
            <v>73806.652439024387</v>
          </cell>
          <cell r="W52">
            <v>93632</v>
          </cell>
          <cell r="X52">
            <v>-79336</v>
          </cell>
          <cell r="Y52">
            <v>145979</v>
          </cell>
          <cell r="Z52">
            <v>86757.750161952048</v>
          </cell>
          <cell r="AA52">
            <v>59221.249838047952</v>
          </cell>
          <cell r="AB52">
            <v>76301</v>
          </cell>
          <cell r="AC52">
            <v>-69678</v>
          </cell>
          <cell r="AD52">
            <v>0</v>
          </cell>
          <cell r="AE52">
            <v>0</v>
          </cell>
          <cell r="AF52">
            <v>0</v>
          </cell>
          <cell r="AI52">
            <v>0</v>
          </cell>
          <cell r="AJ52">
            <v>0</v>
          </cell>
          <cell r="AN52">
            <v>0</v>
          </cell>
          <cell r="AP52">
            <v>391488</v>
          </cell>
          <cell r="AQ52">
            <v>185920.09772292766</v>
          </cell>
          <cell r="AR52">
            <v>205567.90227707234</v>
          </cell>
          <cell r="AS52">
            <v>231335</v>
          </cell>
          <cell r="AT52">
            <v>-160153</v>
          </cell>
          <cell r="AU52">
            <v>185919.09772292766</v>
          </cell>
          <cell r="AV52">
            <v>205568</v>
          </cell>
          <cell r="AW52">
            <v>1</v>
          </cell>
          <cell r="AX52">
            <v>-9.7722927661379799E-2</v>
          </cell>
        </row>
        <row r="53">
          <cell r="C53">
            <v>0</v>
          </cell>
          <cell r="D53">
            <v>0</v>
          </cell>
          <cell r="E53">
            <v>0</v>
          </cell>
          <cell r="N53">
            <v>0</v>
          </cell>
          <cell r="P53">
            <v>0</v>
          </cell>
          <cell r="Q53">
            <v>72540</v>
          </cell>
          <cell r="R53">
            <v>61402</v>
          </cell>
          <cell r="S53">
            <v>-11138</v>
          </cell>
          <cell r="T53">
            <v>172968</v>
          </cell>
          <cell r="U53">
            <v>99161.347560975613</v>
          </cell>
          <cell r="V53">
            <v>73806.652439024387</v>
          </cell>
          <cell r="W53">
            <v>93632</v>
          </cell>
          <cell r="X53">
            <v>-79336</v>
          </cell>
          <cell r="Y53">
            <v>145979</v>
          </cell>
          <cell r="Z53">
            <v>86757.750161952048</v>
          </cell>
          <cell r="AA53">
            <v>59221.249838047952</v>
          </cell>
          <cell r="AB53">
            <v>46301</v>
          </cell>
          <cell r="AC53">
            <v>-99678</v>
          </cell>
          <cell r="AD53">
            <v>0</v>
          </cell>
          <cell r="AE53">
            <v>0</v>
          </cell>
          <cell r="AF53">
            <v>0</v>
          </cell>
          <cell r="AI53">
            <v>0</v>
          </cell>
          <cell r="AJ53">
            <v>0</v>
          </cell>
          <cell r="AP53">
            <v>391487</v>
          </cell>
          <cell r="AQ53">
            <v>185919.09772292766</v>
          </cell>
          <cell r="AR53">
            <v>205567.90227707234</v>
          </cell>
          <cell r="AS53">
            <v>201335</v>
          </cell>
          <cell r="AT53">
            <v>-190152</v>
          </cell>
          <cell r="AU53">
            <v>185919.09772292766</v>
          </cell>
          <cell r="AV53">
            <v>205568</v>
          </cell>
          <cell r="AW53">
            <v>0</v>
          </cell>
          <cell r="AX53">
            <v>-9.7722927661379799E-2</v>
          </cell>
        </row>
        <row r="54">
          <cell r="C54">
            <v>0</v>
          </cell>
          <cell r="D54">
            <v>0</v>
          </cell>
          <cell r="E54">
            <v>0</v>
          </cell>
          <cell r="N54">
            <v>0</v>
          </cell>
          <cell r="P54">
            <v>0</v>
          </cell>
          <cell r="Q54">
            <v>0</v>
          </cell>
          <cell r="S54">
            <v>0</v>
          </cell>
          <cell r="T54">
            <v>0</v>
          </cell>
          <cell r="U54">
            <v>0</v>
          </cell>
          <cell r="Y54">
            <v>0</v>
          </cell>
          <cell r="Z54">
            <v>0</v>
          </cell>
          <cell r="AA54">
            <v>0</v>
          </cell>
          <cell r="AD54">
            <v>0</v>
          </cell>
          <cell r="AE54">
            <v>0</v>
          </cell>
          <cell r="AS54">
            <v>0</v>
          </cell>
          <cell r="AT54">
            <v>0</v>
          </cell>
          <cell r="AV54">
            <v>0</v>
          </cell>
        </row>
        <row r="55">
          <cell r="C55">
            <v>14</v>
          </cell>
          <cell r="D55">
            <v>6</v>
          </cell>
          <cell r="E55">
            <v>8</v>
          </cell>
          <cell r="N55">
            <v>248.08600000000001</v>
          </cell>
          <cell r="O55">
            <v>140</v>
          </cell>
          <cell r="P55">
            <v>-108.08600000000001</v>
          </cell>
          <cell r="Q55">
            <v>12039.690666666667</v>
          </cell>
          <cell r="R55">
            <v>8493</v>
          </cell>
          <cell r="S55">
            <v>-3546.6906666666673</v>
          </cell>
          <cell r="T55">
            <v>0</v>
          </cell>
          <cell r="U55">
            <v>0</v>
          </cell>
          <cell r="V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5631.1900000000005</v>
          </cell>
          <cell r="AE55">
            <v>2322.672</v>
          </cell>
          <cell r="AF55">
            <v>3308.5180000000005</v>
          </cell>
          <cell r="AG55">
            <v>809</v>
          </cell>
          <cell r="AH55">
            <v>810</v>
          </cell>
          <cell r="AI55">
            <v>1225</v>
          </cell>
          <cell r="AJ55">
            <v>-4822.1900000000005</v>
          </cell>
          <cell r="AN55">
            <v>0</v>
          </cell>
          <cell r="AP55">
            <v>14624.448666666667</v>
          </cell>
          <cell r="AQ55">
            <v>254.08600000000001</v>
          </cell>
          <cell r="AR55">
            <v>14370.362666666668</v>
          </cell>
          <cell r="AS55">
            <v>9442</v>
          </cell>
          <cell r="AT55">
            <v>-5182.4486666666671</v>
          </cell>
          <cell r="AU55">
            <v>0</v>
          </cell>
          <cell r="AV55">
            <v>4093</v>
          </cell>
          <cell r="AW55">
            <v>254.08600000000001</v>
          </cell>
          <cell r="AX55">
            <v>10277.362666666668</v>
          </cell>
        </row>
        <row r="56">
          <cell r="C56">
            <v>1390.097</v>
          </cell>
          <cell r="D56">
            <v>310</v>
          </cell>
          <cell r="E56">
            <v>1080.097</v>
          </cell>
          <cell r="N56">
            <v>4321.6193939393943</v>
          </cell>
          <cell r="O56">
            <v>1303</v>
          </cell>
          <cell r="P56">
            <v>-3018.6193939393943</v>
          </cell>
          <cell r="Q56">
            <v>7790.4500000000007</v>
          </cell>
          <cell r="R56">
            <v>2369</v>
          </cell>
          <cell r="S56">
            <v>-5421.4500000000007</v>
          </cell>
          <cell r="T56">
            <v>2320.1227272727274</v>
          </cell>
          <cell r="U56">
            <v>1090</v>
          </cell>
          <cell r="V56">
            <v>1230.1227272727274</v>
          </cell>
          <cell r="W56">
            <v>745</v>
          </cell>
          <cell r="X56">
            <v>-1575.1227272727274</v>
          </cell>
          <cell r="Y56">
            <v>2183.8872727272728</v>
          </cell>
          <cell r="Z56">
            <v>1178</v>
          </cell>
          <cell r="AA56">
            <v>1005.8872727272728</v>
          </cell>
          <cell r="AB56">
            <v>662</v>
          </cell>
          <cell r="AC56">
            <v>-1521.8872727272728</v>
          </cell>
          <cell r="AD56">
            <v>8412.3463636363631</v>
          </cell>
          <cell r="AE56">
            <v>7525.8454545454542</v>
          </cell>
          <cell r="AF56">
            <v>886.50090909090886</v>
          </cell>
          <cell r="AG56">
            <v>2563</v>
          </cell>
          <cell r="AH56">
            <v>1747</v>
          </cell>
          <cell r="AI56">
            <v>306</v>
          </cell>
          <cell r="AJ56">
            <v>-5849.3463636363631</v>
          </cell>
          <cell r="AN56">
            <v>0</v>
          </cell>
          <cell r="AP56">
            <v>26303.021848484848</v>
          </cell>
          <cell r="AQ56">
            <v>7408.4375757575763</v>
          </cell>
          <cell r="AR56">
            <v>18894.584272727272</v>
          </cell>
          <cell r="AS56">
            <v>6826</v>
          </cell>
          <cell r="AT56">
            <v>-19477.021848484848</v>
          </cell>
          <cell r="AU56">
            <v>2268</v>
          </cell>
          <cell r="AV56">
            <v>4885</v>
          </cell>
          <cell r="AW56">
            <v>5140.4375757575763</v>
          </cell>
          <cell r="AX56">
            <v>14009.584272727272</v>
          </cell>
        </row>
        <row r="57">
          <cell r="C57">
            <v>76</v>
          </cell>
          <cell r="D57">
            <v>16</v>
          </cell>
          <cell r="E57">
            <v>60</v>
          </cell>
          <cell r="N57">
            <v>238</v>
          </cell>
          <cell r="O57">
            <v>70</v>
          </cell>
          <cell r="P57">
            <v>-168</v>
          </cell>
          <cell r="Q57">
            <v>429</v>
          </cell>
          <cell r="R57">
            <v>129</v>
          </cell>
          <cell r="S57">
            <v>-300</v>
          </cell>
          <cell r="T57">
            <v>127</v>
          </cell>
          <cell r="U57">
            <v>60</v>
          </cell>
          <cell r="V57">
            <v>67</v>
          </cell>
          <cell r="W57">
            <v>39</v>
          </cell>
          <cell r="X57">
            <v>-88</v>
          </cell>
          <cell r="Y57">
            <v>119</v>
          </cell>
          <cell r="Z57">
            <v>65</v>
          </cell>
          <cell r="AA57">
            <v>54</v>
          </cell>
          <cell r="AB57">
            <v>35</v>
          </cell>
          <cell r="AC57">
            <v>-84</v>
          </cell>
          <cell r="AD57">
            <v>463</v>
          </cell>
          <cell r="AE57">
            <v>413</v>
          </cell>
          <cell r="AF57">
            <v>50</v>
          </cell>
          <cell r="AG57">
            <v>136</v>
          </cell>
          <cell r="AH57">
            <v>96</v>
          </cell>
          <cell r="AI57">
            <v>18</v>
          </cell>
          <cell r="AJ57">
            <v>-327</v>
          </cell>
          <cell r="AN57">
            <v>0</v>
          </cell>
          <cell r="AP57">
            <v>1445</v>
          </cell>
          <cell r="AQ57">
            <v>407</v>
          </cell>
          <cell r="AR57">
            <v>1038</v>
          </cell>
          <cell r="AS57">
            <v>369</v>
          </cell>
          <cell r="AT57">
            <v>-1076</v>
          </cell>
          <cell r="AU57">
            <v>125</v>
          </cell>
          <cell r="AV57">
            <v>202</v>
          </cell>
          <cell r="AW57">
            <v>282</v>
          </cell>
          <cell r="AX57">
            <v>836</v>
          </cell>
        </row>
        <row r="58">
          <cell r="C58">
            <v>444</v>
          </cell>
          <cell r="D58">
            <v>117</v>
          </cell>
          <cell r="E58">
            <v>327</v>
          </cell>
          <cell r="N58">
            <v>1384</v>
          </cell>
          <cell r="O58">
            <v>417</v>
          </cell>
          <cell r="P58">
            <v>-967</v>
          </cell>
          <cell r="Q58">
            <v>2492</v>
          </cell>
          <cell r="R58">
            <v>610</v>
          </cell>
          <cell r="S58">
            <v>-1882</v>
          </cell>
          <cell r="T58">
            <v>742</v>
          </cell>
          <cell r="U58">
            <v>348</v>
          </cell>
          <cell r="V58">
            <v>394</v>
          </cell>
          <cell r="W58">
            <v>229</v>
          </cell>
          <cell r="X58">
            <v>-513</v>
          </cell>
          <cell r="Y58">
            <v>699</v>
          </cell>
          <cell r="Z58">
            <v>378</v>
          </cell>
          <cell r="AA58">
            <v>321</v>
          </cell>
          <cell r="AB58">
            <v>205</v>
          </cell>
          <cell r="AC58">
            <v>-494</v>
          </cell>
          <cell r="AD58">
            <v>2692</v>
          </cell>
          <cell r="AE58">
            <v>2408</v>
          </cell>
          <cell r="AF58">
            <v>284</v>
          </cell>
          <cell r="AG58">
            <v>793</v>
          </cell>
          <cell r="AH58">
            <v>559</v>
          </cell>
          <cell r="AI58">
            <v>103</v>
          </cell>
          <cell r="AJ58">
            <v>-1899</v>
          </cell>
          <cell r="AN58">
            <v>0</v>
          </cell>
          <cell r="AP58">
            <v>8416</v>
          </cell>
          <cell r="AQ58">
            <v>2388</v>
          </cell>
          <cell r="AR58">
            <v>6028</v>
          </cell>
          <cell r="AS58">
            <v>2021</v>
          </cell>
          <cell r="AT58">
            <v>-6395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</row>
        <row r="59">
          <cell r="C59">
            <v>0</v>
          </cell>
          <cell r="D59">
            <v>0</v>
          </cell>
          <cell r="E59">
            <v>0</v>
          </cell>
          <cell r="N59">
            <v>0</v>
          </cell>
          <cell r="P59">
            <v>0</v>
          </cell>
          <cell r="Q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I59">
            <v>0</v>
          </cell>
          <cell r="AJ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</row>
        <row r="60">
          <cell r="C60">
            <v>237</v>
          </cell>
          <cell r="D60">
            <v>85</v>
          </cell>
          <cell r="E60">
            <v>152</v>
          </cell>
          <cell r="N60">
            <v>4102</v>
          </cell>
          <cell r="O60">
            <v>1794</v>
          </cell>
          <cell r="P60">
            <v>-2308</v>
          </cell>
          <cell r="Q60">
            <v>8986</v>
          </cell>
          <cell r="R60">
            <v>3886</v>
          </cell>
          <cell r="S60">
            <v>-5100</v>
          </cell>
          <cell r="T60">
            <v>4817</v>
          </cell>
          <cell r="U60">
            <v>2244</v>
          </cell>
          <cell r="V60">
            <v>2573</v>
          </cell>
          <cell r="W60">
            <v>2064</v>
          </cell>
          <cell r="X60">
            <v>-2753</v>
          </cell>
          <cell r="Y60">
            <v>5046.666666666667</v>
          </cell>
          <cell r="Z60">
            <v>2612</v>
          </cell>
          <cell r="AA60">
            <v>2434.666666666667</v>
          </cell>
          <cell r="AB60">
            <v>2209</v>
          </cell>
          <cell r="AC60">
            <v>-2837.666666666667</v>
          </cell>
          <cell r="AD60">
            <v>4355.666666666667</v>
          </cell>
          <cell r="AE60">
            <v>4204.3333333333339</v>
          </cell>
          <cell r="AF60">
            <v>151.33333333333303</v>
          </cell>
          <cell r="AG60">
            <v>1641</v>
          </cell>
          <cell r="AH60">
            <v>1265</v>
          </cell>
          <cell r="AI60">
            <v>155</v>
          </cell>
          <cell r="AJ60">
            <v>-2714.666666666667</v>
          </cell>
          <cell r="AN60">
            <v>0</v>
          </cell>
          <cell r="AP60">
            <v>27369</v>
          </cell>
          <cell r="AQ60">
            <v>9071</v>
          </cell>
          <cell r="AR60">
            <v>18298</v>
          </cell>
          <cell r="AS60">
            <v>11218</v>
          </cell>
          <cell r="AT60">
            <v>-16151</v>
          </cell>
          <cell r="AU60">
            <v>4856</v>
          </cell>
          <cell r="AV60">
            <v>8063</v>
          </cell>
          <cell r="AW60">
            <v>4215</v>
          </cell>
          <cell r="AX60">
            <v>10235</v>
          </cell>
        </row>
        <row r="61">
          <cell r="C61">
            <v>0</v>
          </cell>
          <cell r="D61">
            <v>0</v>
          </cell>
          <cell r="E61">
            <v>0</v>
          </cell>
          <cell r="N61">
            <v>0</v>
          </cell>
          <cell r="P61">
            <v>0</v>
          </cell>
          <cell r="Q61">
            <v>0</v>
          </cell>
          <cell r="S61">
            <v>0</v>
          </cell>
          <cell r="T61">
            <v>0</v>
          </cell>
          <cell r="U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126</v>
          </cell>
          <cell r="AI61">
            <v>0</v>
          </cell>
          <cell r="AJ61">
            <v>0</v>
          </cell>
          <cell r="AP61">
            <v>0</v>
          </cell>
          <cell r="AS61">
            <v>126</v>
          </cell>
          <cell r="AT61">
            <v>126</v>
          </cell>
        </row>
        <row r="62">
          <cell r="C62">
            <v>252</v>
          </cell>
          <cell r="D62">
            <v>76</v>
          </cell>
          <cell r="E62">
            <v>176</v>
          </cell>
          <cell r="N62">
            <v>4222.1499999999996</v>
          </cell>
          <cell r="P62">
            <v>-4222.1499999999996</v>
          </cell>
          <cell r="Q62">
            <v>8235.8940000000002</v>
          </cell>
          <cell r="S62">
            <v>-8235.8940000000002</v>
          </cell>
          <cell r="T62">
            <v>667.97</v>
          </cell>
          <cell r="U62">
            <v>53</v>
          </cell>
          <cell r="X62">
            <v>-667.97</v>
          </cell>
          <cell r="Y62">
            <v>1140.26</v>
          </cell>
          <cell r="Z62">
            <v>65</v>
          </cell>
          <cell r="AA62">
            <v>1075.26</v>
          </cell>
          <cell r="AC62">
            <v>-1140.26</v>
          </cell>
          <cell r="AD62">
            <v>1769</v>
          </cell>
          <cell r="AE62">
            <v>1769</v>
          </cell>
          <cell r="AF62">
            <v>0</v>
          </cell>
          <cell r="AI62">
            <v>0</v>
          </cell>
          <cell r="AJ62">
            <v>-1769</v>
          </cell>
          <cell r="AP62">
            <v>16300.273999999999</v>
          </cell>
          <cell r="AQ62">
            <v>4429.1499999999996</v>
          </cell>
          <cell r="AR62">
            <v>11871.124</v>
          </cell>
          <cell r="AS62">
            <v>0</v>
          </cell>
          <cell r="AT62">
            <v>-16300.273999999999</v>
          </cell>
          <cell r="AV62">
            <v>3340</v>
          </cell>
        </row>
        <row r="63">
          <cell r="C63">
            <v>0</v>
          </cell>
          <cell r="D63">
            <v>0</v>
          </cell>
          <cell r="E63">
            <v>0</v>
          </cell>
          <cell r="N63">
            <v>0</v>
          </cell>
          <cell r="P63">
            <v>0</v>
          </cell>
          <cell r="Q63">
            <v>0</v>
          </cell>
          <cell r="S63">
            <v>0</v>
          </cell>
          <cell r="T63">
            <v>0</v>
          </cell>
          <cell r="U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I63">
            <v>0</v>
          </cell>
          <cell r="AJ63">
            <v>0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  <cell r="AV63">
            <v>0</v>
          </cell>
        </row>
        <row r="64">
          <cell r="C64">
            <v>0</v>
          </cell>
          <cell r="D64">
            <v>9</v>
          </cell>
          <cell r="E64">
            <v>-9</v>
          </cell>
          <cell r="N64">
            <v>-120.15000000000009</v>
          </cell>
          <cell r="P64">
            <v>120.15000000000009</v>
          </cell>
          <cell r="Q64">
            <v>750.10600000000022</v>
          </cell>
          <cell r="S64">
            <v>-750.10600000000022</v>
          </cell>
          <cell r="T64">
            <v>4149.03</v>
          </cell>
          <cell r="U64">
            <v>2191</v>
          </cell>
          <cell r="X64">
            <v>-4149.03</v>
          </cell>
          <cell r="Y64">
            <v>3906.4066666666663</v>
          </cell>
          <cell r="Z64">
            <v>2547</v>
          </cell>
          <cell r="AA64">
            <v>1359.4066666666663</v>
          </cell>
          <cell r="AC64">
            <v>-3906.4066666666663</v>
          </cell>
          <cell r="AD64">
            <v>2586</v>
          </cell>
          <cell r="AE64">
            <v>2435</v>
          </cell>
          <cell r="AF64">
            <v>151</v>
          </cell>
          <cell r="AG64">
            <v>1641</v>
          </cell>
          <cell r="AH64">
            <v>1139</v>
          </cell>
          <cell r="AI64">
            <v>155</v>
          </cell>
          <cell r="AJ64">
            <v>-945</v>
          </cell>
          <cell r="AP64">
            <v>11127.392666666667</v>
          </cell>
          <cell r="AS64">
            <v>1139</v>
          </cell>
          <cell r="AT64">
            <v>-9988.3926666666666</v>
          </cell>
        </row>
        <row r="65">
          <cell r="C65">
            <v>810</v>
          </cell>
          <cell r="D65">
            <v>63</v>
          </cell>
          <cell r="E65">
            <v>747</v>
          </cell>
          <cell r="N65">
            <v>4888.6000000000004</v>
          </cell>
          <cell r="O65">
            <v>1295</v>
          </cell>
          <cell r="P65">
            <v>-3593.6000000000004</v>
          </cell>
          <cell r="Q65">
            <v>10553.895454545454</v>
          </cell>
          <cell r="R65">
            <v>2254</v>
          </cell>
          <cell r="S65">
            <v>-8299.8954545454544</v>
          </cell>
          <cell r="T65">
            <v>8878.2590909090904</v>
          </cell>
          <cell r="U65">
            <v>4919</v>
          </cell>
          <cell r="V65">
            <v>3959.2590909090904</v>
          </cell>
          <cell r="W65">
            <v>1557</v>
          </cell>
          <cell r="X65">
            <v>-7321.2590909090904</v>
          </cell>
          <cell r="Y65">
            <v>7244.0999999999995</v>
          </cell>
          <cell r="Z65">
            <v>4367</v>
          </cell>
          <cell r="AA65">
            <v>2877.0999999999995</v>
          </cell>
          <cell r="AB65">
            <v>1201</v>
          </cell>
          <cell r="AC65">
            <v>-6043.0999999999995</v>
          </cell>
          <cell r="AD65">
            <v>5961.1136363636369</v>
          </cell>
          <cell r="AE65">
            <v>5888.1136363636369</v>
          </cell>
          <cell r="AF65">
            <v>73</v>
          </cell>
          <cell r="AG65">
            <v>1946</v>
          </cell>
          <cell r="AH65">
            <v>938</v>
          </cell>
          <cell r="AI65">
            <v>0</v>
          </cell>
          <cell r="AJ65">
            <v>-4015.1136363636369</v>
          </cell>
          <cell r="AP65">
            <v>38268.968181818185</v>
          </cell>
          <cell r="AQ65">
            <v>14207.6</v>
          </cell>
          <cell r="AR65">
            <v>24061.368181818187</v>
          </cell>
          <cell r="AS65">
            <v>7245</v>
          </cell>
          <cell r="AT65">
            <v>-31023.968181818185</v>
          </cell>
          <cell r="AU65">
            <v>9286</v>
          </cell>
          <cell r="AV65">
            <v>10425</v>
          </cell>
          <cell r="AW65">
            <v>4921.6000000000004</v>
          </cell>
          <cell r="AX65">
            <v>13636.368181818187</v>
          </cell>
        </row>
        <row r="66">
          <cell r="C66">
            <v>0</v>
          </cell>
          <cell r="D66">
            <v>0</v>
          </cell>
          <cell r="E66">
            <v>0</v>
          </cell>
          <cell r="N66">
            <v>520.33333333333326</v>
          </cell>
          <cell r="O66">
            <v>198</v>
          </cell>
          <cell r="P66">
            <v>-322.33333333333326</v>
          </cell>
          <cell r="Q66">
            <v>3093.0909090909095</v>
          </cell>
          <cell r="R66">
            <v>1097</v>
          </cell>
          <cell r="S66">
            <v>-1996.0909090909095</v>
          </cell>
          <cell r="T66">
            <v>1803.4545454545455</v>
          </cell>
          <cell r="U66">
            <v>922</v>
          </cell>
          <cell r="V66">
            <v>881.4545454545455</v>
          </cell>
          <cell r="W66">
            <v>608</v>
          </cell>
          <cell r="X66">
            <v>-1195.4545454545455</v>
          </cell>
          <cell r="Y66">
            <v>1171</v>
          </cell>
          <cell r="Z66">
            <v>634</v>
          </cell>
          <cell r="AA66">
            <v>537</v>
          </cell>
          <cell r="AB66">
            <v>435</v>
          </cell>
          <cell r="AC66">
            <v>-736</v>
          </cell>
          <cell r="AD66">
            <v>1256</v>
          </cell>
          <cell r="AE66">
            <v>1256.090909090909</v>
          </cell>
          <cell r="AF66">
            <v>-9.0909090909008228E-2</v>
          </cell>
          <cell r="AG66">
            <v>318</v>
          </cell>
          <cell r="AH66">
            <v>237</v>
          </cell>
          <cell r="AI66">
            <v>0</v>
          </cell>
          <cell r="AJ66">
            <v>-938</v>
          </cell>
          <cell r="AP66">
            <v>7843.969696969697</v>
          </cell>
          <cell r="AQ66">
            <v>2076.333333333333</v>
          </cell>
          <cell r="AR66">
            <v>5767.636363636364</v>
          </cell>
          <cell r="AS66">
            <v>2575</v>
          </cell>
          <cell r="AT66">
            <v>-5268.969696969697</v>
          </cell>
        </row>
        <row r="67">
          <cell r="C67">
            <v>0</v>
          </cell>
          <cell r="D67">
            <v>0</v>
          </cell>
          <cell r="E67">
            <v>0</v>
          </cell>
          <cell r="N67">
            <v>30</v>
          </cell>
          <cell r="O67">
            <v>11</v>
          </cell>
          <cell r="P67">
            <v>-19</v>
          </cell>
          <cell r="Q67">
            <v>170</v>
          </cell>
          <cell r="R67">
            <v>60</v>
          </cell>
          <cell r="S67">
            <v>-110</v>
          </cell>
          <cell r="T67">
            <v>99</v>
          </cell>
          <cell r="U67">
            <v>51</v>
          </cell>
          <cell r="V67">
            <v>48</v>
          </cell>
          <cell r="W67">
            <v>33</v>
          </cell>
          <cell r="X67">
            <v>-66</v>
          </cell>
          <cell r="Y67">
            <v>64</v>
          </cell>
          <cell r="Z67">
            <v>35</v>
          </cell>
          <cell r="AA67">
            <v>29</v>
          </cell>
          <cell r="AB67">
            <v>24</v>
          </cell>
          <cell r="AC67">
            <v>-40</v>
          </cell>
          <cell r="AD67">
            <v>69</v>
          </cell>
          <cell r="AE67">
            <v>69</v>
          </cell>
          <cell r="AF67">
            <v>0</v>
          </cell>
          <cell r="AG67">
            <v>17</v>
          </cell>
          <cell r="AH67">
            <v>12</v>
          </cell>
          <cell r="AI67">
            <v>0</v>
          </cell>
          <cell r="AJ67">
            <v>-52</v>
          </cell>
          <cell r="AP67">
            <v>432</v>
          </cell>
          <cell r="AQ67">
            <v>116</v>
          </cell>
          <cell r="AR67">
            <v>316</v>
          </cell>
          <cell r="AS67">
            <v>140</v>
          </cell>
          <cell r="AT67">
            <v>-292</v>
          </cell>
        </row>
        <row r="68">
          <cell r="C68">
            <v>0</v>
          </cell>
          <cell r="D68">
            <v>0</v>
          </cell>
          <cell r="E68">
            <v>0</v>
          </cell>
          <cell r="N68">
            <v>168</v>
          </cell>
          <cell r="O68">
            <v>63</v>
          </cell>
          <cell r="P68">
            <v>-105</v>
          </cell>
          <cell r="Q68">
            <v>988</v>
          </cell>
          <cell r="R68">
            <v>330</v>
          </cell>
          <cell r="S68">
            <v>-658</v>
          </cell>
          <cell r="T68">
            <v>578</v>
          </cell>
          <cell r="U68">
            <v>295</v>
          </cell>
          <cell r="V68">
            <v>283</v>
          </cell>
          <cell r="W68">
            <v>190</v>
          </cell>
          <cell r="X68">
            <v>-388</v>
          </cell>
          <cell r="Y68">
            <v>377</v>
          </cell>
          <cell r="Z68">
            <v>205</v>
          </cell>
          <cell r="AA68">
            <v>172</v>
          </cell>
          <cell r="AB68">
            <v>137</v>
          </cell>
          <cell r="AC68">
            <v>-240</v>
          </cell>
          <cell r="AD68">
            <v>402</v>
          </cell>
          <cell r="AE68">
            <v>402</v>
          </cell>
          <cell r="AF68">
            <v>0</v>
          </cell>
          <cell r="AG68">
            <v>102</v>
          </cell>
          <cell r="AH68">
            <v>16</v>
          </cell>
          <cell r="AI68">
            <v>0</v>
          </cell>
          <cell r="AJ68">
            <v>-300</v>
          </cell>
          <cell r="AP68">
            <v>2513</v>
          </cell>
          <cell r="AQ68">
            <v>668</v>
          </cell>
          <cell r="AR68">
            <v>1845</v>
          </cell>
          <cell r="AS68">
            <v>620</v>
          </cell>
          <cell r="AT68">
            <v>-1893</v>
          </cell>
        </row>
        <row r="69">
          <cell r="C69">
            <v>0</v>
          </cell>
          <cell r="D69">
            <v>0</v>
          </cell>
          <cell r="E69">
            <v>0</v>
          </cell>
          <cell r="N69">
            <v>198</v>
          </cell>
          <cell r="P69">
            <v>-198</v>
          </cell>
          <cell r="Q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I69">
            <v>0</v>
          </cell>
          <cell r="AJ69">
            <v>0</v>
          </cell>
          <cell r="AP69">
            <v>198</v>
          </cell>
          <cell r="AQ69">
            <v>198</v>
          </cell>
          <cell r="AR69">
            <v>0</v>
          </cell>
          <cell r="AS69">
            <v>0</v>
          </cell>
          <cell r="AT69">
            <v>-198</v>
          </cell>
        </row>
        <row r="70">
          <cell r="C70" t="e">
            <v>#REF!</v>
          </cell>
          <cell r="D70" t="e">
            <v>#REF!</v>
          </cell>
          <cell r="E70" t="e">
            <v>#REF!</v>
          </cell>
          <cell r="N70">
            <v>1182.5</v>
          </cell>
          <cell r="P70">
            <v>-1182.5</v>
          </cell>
          <cell r="Q70">
            <v>500.6</v>
          </cell>
          <cell r="S70">
            <v>-500.6</v>
          </cell>
          <cell r="T70">
            <v>527</v>
          </cell>
          <cell r="U70">
            <v>0</v>
          </cell>
          <cell r="V70">
            <v>527</v>
          </cell>
          <cell r="X70">
            <v>-527</v>
          </cell>
          <cell r="Y70">
            <v>0</v>
          </cell>
          <cell r="Z70">
            <v>170</v>
          </cell>
          <cell r="AA70">
            <v>-170</v>
          </cell>
          <cell r="AC70">
            <v>0</v>
          </cell>
          <cell r="AD70">
            <v>1020.7636363636364</v>
          </cell>
          <cell r="AE70">
            <v>1020.7636363636364</v>
          </cell>
          <cell r="AF70">
            <v>0</v>
          </cell>
          <cell r="AI70">
            <v>0</v>
          </cell>
          <cell r="AJ70">
            <v>-1020.7636363636364</v>
          </cell>
          <cell r="AP70" t="e">
            <v>#REF!</v>
          </cell>
          <cell r="AQ70" t="e">
            <v>#REF!</v>
          </cell>
          <cell r="AS70">
            <v>0</v>
          </cell>
          <cell r="AT70" t="e">
            <v>#REF!</v>
          </cell>
        </row>
        <row r="71">
          <cell r="C71" t="e">
            <v>#REF!</v>
          </cell>
          <cell r="D71" t="e">
            <v>#REF!</v>
          </cell>
          <cell r="E71" t="e">
            <v>#REF!</v>
          </cell>
          <cell r="N71">
            <v>0</v>
          </cell>
          <cell r="P71">
            <v>0</v>
          </cell>
          <cell r="Q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I71">
            <v>0</v>
          </cell>
          <cell r="AJ71">
            <v>0</v>
          </cell>
          <cell r="AP71" t="e">
            <v>#REF!</v>
          </cell>
          <cell r="AQ71" t="e">
            <v>#REF!</v>
          </cell>
          <cell r="AS71">
            <v>0</v>
          </cell>
          <cell r="AT71" t="e">
            <v>#REF!</v>
          </cell>
        </row>
        <row r="72">
          <cell r="C72">
            <v>10489.5</v>
          </cell>
          <cell r="D72">
            <v>1252</v>
          </cell>
          <cell r="E72">
            <v>9237.5</v>
          </cell>
          <cell r="N72">
            <v>710.07</v>
          </cell>
          <cell r="O72">
            <v>227</v>
          </cell>
          <cell r="P72">
            <v>-483.07000000000005</v>
          </cell>
          <cell r="Q72">
            <v>2114.3516666666665</v>
          </cell>
          <cell r="R72">
            <v>403</v>
          </cell>
          <cell r="S72">
            <v>-1711.3516666666665</v>
          </cell>
          <cell r="T72">
            <v>728.45800000000008</v>
          </cell>
          <cell r="U72">
            <v>344</v>
          </cell>
          <cell r="V72">
            <v>384.45800000000008</v>
          </cell>
          <cell r="W72">
            <v>175</v>
          </cell>
          <cell r="X72">
            <v>-553.45800000000008</v>
          </cell>
          <cell r="Y72">
            <v>645.31200000000001</v>
          </cell>
          <cell r="Z72">
            <v>350</v>
          </cell>
          <cell r="AA72">
            <v>295.31200000000001</v>
          </cell>
          <cell r="AB72">
            <v>94</v>
          </cell>
          <cell r="AC72">
            <v>-551.31200000000001</v>
          </cell>
          <cell r="AD72">
            <v>1489.9006666666667</v>
          </cell>
          <cell r="AE72">
            <v>1233.93</v>
          </cell>
          <cell r="AF72">
            <v>255.9706666666666</v>
          </cell>
          <cell r="AG72">
            <v>379</v>
          </cell>
          <cell r="AH72">
            <v>173</v>
          </cell>
          <cell r="AI72">
            <v>35</v>
          </cell>
          <cell r="AJ72">
            <v>-1110.9006666666667</v>
          </cell>
          <cell r="AN72">
            <v>0</v>
          </cell>
          <cell r="AP72">
            <v>17151.752333333334</v>
          </cell>
          <cell r="AQ72" t="e">
            <v>#REF!</v>
          </cell>
          <cell r="AR72" t="e">
            <v>#REF!</v>
          </cell>
          <cell r="AS72">
            <v>181</v>
          </cell>
          <cell r="AT72">
            <v>-16970.752333333334</v>
          </cell>
          <cell r="AU72">
            <v>694</v>
          </cell>
          <cell r="AV72">
            <v>1364</v>
          </cell>
          <cell r="AW72">
            <v>2524.67</v>
          </cell>
          <cell r="AX72" t="e">
            <v>#REF!</v>
          </cell>
        </row>
        <row r="73">
          <cell r="C73">
            <v>927</v>
          </cell>
          <cell r="D73">
            <v>70</v>
          </cell>
          <cell r="E73">
            <v>857</v>
          </cell>
          <cell r="N73">
            <v>0</v>
          </cell>
          <cell r="P73">
            <v>0</v>
          </cell>
          <cell r="Q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X73">
            <v>0</v>
          </cell>
          <cell r="Y73">
            <v>18</v>
          </cell>
          <cell r="Z73">
            <v>0</v>
          </cell>
          <cell r="AA73">
            <v>18</v>
          </cell>
          <cell r="AC73">
            <v>-18</v>
          </cell>
          <cell r="AD73">
            <v>0</v>
          </cell>
          <cell r="AE73">
            <v>0</v>
          </cell>
          <cell r="AF73">
            <v>0</v>
          </cell>
          <cell r="AI73">
            <v>0</v>
          </cell>
          <cell r="AJ73">
            <v>0</v>
          </cell>
          <cell r="AP73">
            <v>945</v>
          </cell>
          <cell r="AQ73">
            <v>70</v>
          </cell>
          <cell r="AR73">
            <v>875</v>
          </cell>
          <cell r="AS73">
            <v>0</v>
          </cell>
          <cell r="AT73">
            <v>-945</v>
          </cell>
          <cell r="AU73">
            <v>0</v>
          </cell>
          <cell r="AV73">
            <v>18</v>
          </cell>
          <cell r="AW73">
            <v>70</v>
          </cell>
          <cell r="AX73">
            <v>857</v>
          </cell>
        </row>
        <row r="74">
          <cell r="C74">
            <v>9562.5</v>
          </cell>
          <cell r="D74">
            <v>1182</v>
          </cell>
          <cell r="E74">
            <v>8380.5</v>
          </cell>
          <cell r="N74">
            <v>710.07</v>
          </cell>
          <cell r="P74">
            <v>-710.07</v>
          </cell>
          <cell r="Q74">
            <v>2013.3516666666667</v>
          </cell>
          <cell r="S74">
            <v>-2013.3516666666667</v>
          </cell>
          <cell r="T74">
            <v>728.45800000000008</v>
          </cell>
          <cell r="U74">
            <v>344</v>
          </cell>
          <cell r="V74">
            <v>384.45800000000008</v>
          </cell>
          <cell r="X74">
            <v>-728.45800000000008</v>
          </cell>
          <cell r="Y74">
            <v>627.31200000000001</v>
          </cell>
          <cell r="Z74">
            <v>350</v>
          </cell>
          <cell r="AA74">
            <v>277.31200000000001</v>
          </cell>
          <cell r="AC74">
            <v>-627.31200000000001</v>
          </cell>
          <cell r="AD74">
            <v>1489.9006666666667</v>
          </cell>
          <cell r="AE74">
            <v>1233.33</v>
          </cell>
          <cell r="AF74">
            <v>256.57066666666674</v>
          </cell>
          <cell r="AG74">
            <v>379</v>
          </cell>
          <cell r="AH74">
            <v>173</v>
          </cell>
          <cell r="AI74">
            <v>35</v>
          </cell>
          <cell r="AJ74">
            <v>-1110.9006666666667</v>
          </cell>
          <cell r="AN74">
            <v>0</v>
          </cell>
          <cell r="AP74">
            <v>16105.152333333333</v>
          </cell>
          <cell r="AQ74">
            <v>3148.67</v>
          </cell>
          <cell r="AR74">
            <v>12956.482333333333</v>
          </cell>
          <cell r="AS74">
            <v>181</v>
          </cell>
          <cell r="AT74">
            <v>-15924.152333333333</v>
          </cell>
          <cell r="AU74">
            <v>694</v>
          </cell>
          <cell r="AV74">
            <v>1346</v>
          </cell>
          <cell r="AW74">
            <v>2454.67</v>
          </cell>
          <cell r="AX74">
            <v>11610.482333333333</v>
          </cell>
        </row>
        <row r="75">
          <cell r="C75">
            <v>1066</v>
          </cell>
          <cell r="D75">
            <v>299</v>
          </cell>
          <cell r="E75">
            <v>767</v>
          </cell>
          <cell r="N75">
            <v>479.07</v>
          </cell>
          <cell r="P75">
            <v>-479.07</v>
          </cell>
          <cell r="Q75">
            <v>1244.9099999999999</v>
          </cell>
          <cell r="S75">
            <v>-1244.9099999999999</v>
          </cell>
          <cell r="T75">
            <v>420.80799999999999</v>
          </cell>
          <cell r="U75">
            <v>202</v>
          </cell>
          <cell r="V75">
            <v>218.80799999999999</v>
          </cell>
          <cell r="X75">
            <v>-420.80799999999999</v>
          </cell>
          <cell r="Y75">
            <v>250.36199999999999</v>
          </cell>
          <cell r="Z75">
            <v>204</v>
          </cell>
          <cell r="AA75">
            <v>46.361999999999995</v>
          </cell>
          <cell r="AC75">
            <v>-250.36199999999999</v>
          </cell>
          <cell r="AD75">
            <v>961.10066666666671</v>
          </cell>
          <cell r="AE75">
            <v>817.48</v>
          </cell>
          <cell r="AF75">
            <v>143.62066666666669</v>
          </cell>
          <cell r="AJ75">
            <v>-961.10066666666671</v>
          </cell>
          <cell r="AP75">
            <v>4678.6299999999992</v>
          </cell>
          <cell r="AQ75">
            <v>1408.67</v>
          </cell>
          <cell r="AR75">
            <v>3269.9599999999991</v>
          </cell>
          <cell r="AS75">
            <v>0</v>
          </cell>
          <cell r="AT75">
            <v>-4678.6299999999992</v>
          </cell>
          <cell r="AX75">
            <v>3269.9599999999991</v>
          </cell>
        </row>
        <row r="76">
          <cell r="C76">
            <v>0</v>
          </cell>
          <cell r="D76">
            <v>0</v>
          </cell>
          <cell r="E76">
            <v>0</v>
          </cell>
          <cell r="N76">
            <v>0</v>
          </cell>
          <cell r="P76">
            <v>0</v>
          </cell>
          <cell r="Q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J76">
            <v>0</v>
          </cell>
          <cell r="AP76">
            <v>658.33066666666662</v>
          </cell>
          <cell r="AQ76">
            <v>324</v>
          </cell>
          <cell r="AR76">
            <v>334.33066666666662</v>
          </cell>
          <cell r="AS76">
            <v>0</v>
          </cell>
          <cell r="AT76">
            <v>-658.33066666666662</v>
          </cell>
          <cell r="AX76">
            <v>334.33066666666662</v>
          </cell>
        </row>
        <row r="77">
          <cell r="C77">
            <v>915</v>
          </cell>
          <cell r="D77">
            <v>323</v>
          </cell>
          <cell r="E77">
            <v>592</v>
          </cell>
          <cell r="N77">
            <v>87.75</v>
          </cell>
          <cell r="Q77">
            <v>515.4666666666667</v>
          </cell>
          <cell r="T77">
            <v>133.6</v>
          </cell>
          <cell r="U77">
            <v>17</v>
          </cell>
          <cell r="V77">
            <v>116.6</v>
          </cell>
          <cell r="Y77">
            <v>126.15</v>
          </cell>
          <cell r="Z77">
            <v>46</v>
          </cell>
          <cell r="AA77">
            <v>80.150000000000006</v>
          </cell>
          <cell r="AD77">
            <v>253.75</v>
          </cell>
          <cell r="AE77">
            <v>212.85</v>
          </cell>
          <cell r="AF77">
            <v>40.900000000000006</v>
          </cell>
        </row>
        <row r="78">
          <cell r="C78">
            <v>3122.5</v>
          </cell>
          <cell r="D78">
            <v>363</v>
          </cell>
          <cell r="E78">
            <v>2759.5</v>
          </cell>
          <cell r="N78">
            <v>142.25</v>
          </cell>
          <cell r="Q78">
            <v>353.97500000000002</v>
          </cell>
          <cell r="T78">
            <v>173.05</v>
          </cell>
          <cell r="U78">
            <v>34</v>
          </cell>
          <cell r="V78">
            <v>139.05000000000001</v>
          </cell>
          <cell r="Y78">
            <v>250.8</v>
          </cell>
          <cell r="Z78">
            <v>69</v>
          </cell>
          <cell r="AA78">
            <v>181.8</v>
          </cell>
          <cell r="AD78">
            <v>274.05</v>
          </cell>
          <cell r="AE78">
            <v>203</v>
          </cell>
          <cell r="AF78">
            <v>71.050000000000011</v>
          </cell>
        </row>
        <row r="79">
          <cell r="C79">
            <v>0</v>
          </cell>
          <cell r="D79">
            <v>85</v>
          </cell>
          <cell r="E79">
            <v>-85</v>
          </cell>
          <cell r="N79">
            <v>15.1</v>
          </cell>
          <cell r="P79">
            <v>-15.1</v>
          </cell>
          <cell r="Q79">
            <v>7.5</v>
          </cell>
          <cell r="S79">
            <v>-7.5</v>
          </cell>
          <cell r="T79">
            <v>0</v>
          </cell>
          <cell r="U79">
            <v>0</v>
          </cell>
          <cell r="V79">
            <v>0</v>
          </cell>
          <cell r="X79">
            <v>0</v>
          </cell>
          <cell r="Y79">
            <v>6.7</v>
          </cell>
          <cell r="Z79">
            <v>0</v>
          </cell>
          <cell r="AA79">
            <v>6.7</v>
          </cell>
          <cell r="AC79">
            <v>-6.7</v>
          </cell>
          <cell r="AD79">
            <v>38.799999999999997</v>
          </cell>
          <cell r="AE79">
            <v>34</v>
          </cell>
          <cell r="AF79">
            <v>4.7999999999999972</v>
          </cell>
          <cell r="AJ79">
            <v>-38.799999999999997</v>
          </cell>
          <cell r="AP79">
            <v>66.300000000000011</v>
          </cell>
          <cell r="AQ79">
            <v>103.1</v>
          </cell>
          <cell r="AS79">
            <v>0</v>
          </cell>
          <cell r="AT79">
            <v>-66.300000000000011</v>
          </cell>
        </row>
        <row r="80">
          <cell r="C80">
            <v>15664.597</v>
          </cell>
          <cell r="D80">
            <v>2178</v>
          </cell>
          <cell r="E80">
            <v>13486.597</v>
          </cell>
          <cell r="N80">
            <v>19283.667393939395</v>
          </cell>
          <cell r="O80">
            <v>6571</v>
          </cell>
          <cell r="P80">
            <v>-12712.667393939395</v>
          </cell>
          <cell r="Q80">
            <v>126414.37178787879</v>
          </cell>
          <cell r="R80">
            <v>83057</v>
          </cell>
          <cell r="S80">
            <v>-43357.371787878787</v>
          </cell>
          <cell r="T80">
            <v>198443.80515151517</v>
          </cell>
          <cell r="U80">
            <v>112107.34756097561</v>
          </cell>
          <cell r="V80">
            <v>86336.457590539532</v>
          </cell>
          <cell r="W80">
            <v>101508</v>
          </cell>
          <cell r="X80">
            <v>-96935.805151515175</v>
          </cell>
          <cell r="Y80">
            <v>163986.33393939392</v>
          </cell>
          <cell r="Z80">
            <v>96838.750161952048</v>
          </cell>
          <cell r="AA80">
            <v>67147.583777441905</v>
          </cell>
          <cell r="AB80">
            <v>81399</v>
          </cell>
          <cell r="AC80">
            <v>-82587.333939393924</v>
          </cell>
          <cell r="AD80">
            <v>33796.432666666668</v>
          </cell>
          <cell r="AE80">
            <v>27938.544424242424</v>
          </cell>
          <cell r="AF80">
            <v>5857.888242424242</v>
          </cell>
          <cell r="AG80">
            <v>9642</v>
          </cell>
          <cell r="AH80">
            <v>6481</v>
          </cell>
          <cell r="AI80">
            <v>2032</v>
          </cell>
          <cell r="AJ80">
            <v>-24154.432666666668</v>
          </cell>
          <cell r="AL80">
            <v>0</v>
          </cell>
          <cell r="AN80">
            <v>0</v>
          </cell>
          <cell r="AP80">
            <v>554220.57036363648</v>
          </cell>
          <cell r="AQ80" t="e">
            <v>#REF!</v>
          </cell>
          <cell r="AR80" t="e">
            <v>#REF!</v>
          </cell>
          <cell r="AS80">
            <v>278125</v>
          </cell>
          <cell r="AT80">
            <v>-276095.57036363648</v>
          </cell>
          <cell r="AU80">
            <v>208220.09772292766</v>
          </cell>
          <cell r="AV80">
            <v>242680</v>
          </cell>
          <cell r="AW80">
            <v>21243.085575757577</v>
          </cell>
          <cell r="AX80" t="e">
            <v>#REF!</v>
          </cell>
        </row>
        <row r="81">
          <cell r="C81">
            <v>14737.597</v>
          </cell>
          <cell r="D81">
            <v>2108</v>
          </cell>
          <cell r="E81">
            <v>12629.597</v>
          </cell>
          <cell r="P81">
            <v>0</v>
          </cell>
          <cell r="S81">
            <v>0</v>
          </cell>
          <cell r="X81">
            <v>0</v>
          </cell>
          <cell r="AC81">
            <v>0</v>
          </cell>
          <cell r="AJ81">
            <v>0</v>
          </cell>
          <cell r="AP81">
            <v>162732.57036363648</v>
          </cell>
          <cell r="AQ81" t="e">
            <v>#REF!</v>
          </cell>
          <cell r="AR81" t="e">
            <v>#REF!</v>
          </cell>
          <cell r="AS81">
            <v>0</v>
          </cell>
          <cell r="AT81">
            <v>-162732.57036363648</v>
          </cell>
          <cell r="AU81">
            <v>22301</v>
          </cell>
          <cell r="AV81">
            <v>37112</v>
          </cell>
          <cell r="AW81">
            <v>21242.085575757577</v>
          </cell>
          <cell r="AX81" t="e">
            <v>#REF!</v>
          </cell>
        </row>
        <row r="82">
          <cell r="N82">
            <v>4841.9527272727273</v>
          </cell>
          <cell r="O82">
            <v>1501</v>
          </cell>
          <cell r="P82">
            <v>-3340.9527272727273</v>
          </cell>
          <cell r="Q82">
            <v>10883.540909090911</v>
          </cell>
          <cell r="R82">
            <v>3466</v>
          </cell>
          <cell r="S82">
            <v>-7417.5409090909106</v>
          </cell>
          <cell r="T82">
            <v>4123.5772727272724</v>
          </cell>
          <cell r="U82">
            <v>2012</v>
          </cell>
          <cell r="V82">
            <v>2111.5772727272729</v>
          </cell>
          <cell r="W82">
            <v>1353</v>
          </cell>
          <cell r="X82">
            <v>-2770.5772727272724</v>
          </cell>
          <cell r="Y82">
            <v>3354.8872727272728</v>
          </cell>
          <cell r="Z82">
            <v>1812</v>
          </cell>
          <cell r="AA82">
            <v>1542.8872727272728</v>
          </cell>
          <cell r="AB82">
            <v>1097</v>
          </cell>
          <cell r="AC82">
            <v>-2257.8872727272728</v>
          </cell>
          <cell r="AD82">
            <v>9668.3463636363631</v>
          </cell>
          <cell r="AE82">
            <v>8781.9363636363632</v>
          </cell>
          <cell r="AF82">
            <v>886.40999999999985</v>
          </cell>
          <cell r="AG82">
            <v>2881</v>
          </cell>
          <cell r="AH82">
            <v>1984</v>
          </cell>
          <cell r="AI82">
            <v>306</v>
          </cell>
          <cell r="AJ82">
            <v>-6787.3463636363631</v>
          </cell>
          <cell r="AN82">
            <v>0</v>
          </cell>
          <cell r="AP82">
            <v>34146.991545454548</v>
          </cell>
          <cell r="AS82">
            <v>9401</v>
          </cell>
          <cell r="AT82">
            <v>-24745.991545454548</v>
          </cell>
        </row>
        <row r="83">
          <cell r="C83">
            <v>14767</v>
          </cell>
          <cell r="D83">
            <v>11292</v>
          </cell>
          <cell r="E83">
            <v>0</v>
          </cell>
          <cell r="P83">
            <v>0</v>
          </cell>
          <cell r="S83">
            <v>0</v>
          </cell>
          <cell r="X83">
            <v>0</v>
          </cell>
          <cell r="AC83">
            <v>0</v>
          </cell>
          <cell r="AJ83">
            <v>0</v>
          </cell>
          <cell r="AP83">
            <v>14767</v>
          </cell>
          <cell r="AQ83">
            <v>11292</v>
          </cell>
          <cell r="AR83">
            <v>0</v>
          </cell>
          <cell r="AS83">
            <v>0</v>
          </cell>
          <cell r="AT83">
            <v>-14767</v>
          </cell>
          <cell r="AU83">
            <v>0</v>
          </cell>
          <cell r="AV83">
            <v>0</v>
          </cell>
          <cell r="AW83">
            <v>0</v>
          </cell>
          <cell r="AX83">
            <v>0</v>
          </cell>
        </row>
        <row r="84">
          <cell r="C84">
            <v>30431.597000000002</v>
          </cell>
          <cell r="D84">
            <v>13470</v>
          </cell>
          <cell r="E84">
            <v>13486.597</v>
          </cell>
          <cell r="N84">
            <v>19283.667393939395</v>
          </cell>
          <cell r="O84">
            <v>6571</v>
          </cell>
          <cell r="P84">
            <v>-12712.667393939395</v>
          </cell>
          <cell r="Q84">
            <v>126414.37178787879</v>
          </cell>
          <cell r="R84">
            <v>83057</v>
          </cell>
          <cell r="S84">
            <v>-43357.371787878787</v>
          </cell>
          <cell r="T84">
            <v>198443.80515151517</v>
          </cell>
          <cell r="U84">
            <v>112107.34756097561</v>
          </cell>
          <cell r="V84">
            <v>86336.457590539532</v>
          </cell>
          <cell r="W84">
            <v>101508</v>
          </cell>
          <cell r="X84">
            <v>-96935.805151515175</v>
          </cell>
          <cell r="Y84">
            <v>163986.33393939392</v>
          </cell>
          <cell r="Z84">
            <v>96838.750161952048</v>
          </cell>
          <cell r="AA84">
            <v>67147.583777441905</v>
          </cell>
          <cell r="AB84">
            <v>81399</v>
          </cell>
          <cell r="AC84">
            <v>-82587.333939393924</v>
          </cell>
          <cell r="AD84">
            <v>33796.432666666668</v>
          </cell>
          <cell r="AE84">
            <v>27938.544424242424</v>
          </cell>
          <cell r="AF84">
            <v>5857.888242424242</v>
          </cell>
          <cell r="AG84">
            <v>9642</v>
          </cell>
          <cell r="AH84">
            <v>6481</v>
          </cell>
          <cell r="AI84">
            <v>2032</v>
          </cell>
          <cell r="AJ84">
            <v>-24154.432666666668</v>
          </cell>
          <cell r="AL84">
            <v>0</v>
          </cell>
          <cell r="AN84">
            <v>0</v>
          </cell>
          <cell r="AP84">
            <v>568987.57036363648</v>
          </cell>
          <cell r="AQ84" t="e">
            <v>#REF!</v>
          </cell>
          <cell r="AR84" t="e">
            <v>#REF!</v>
          </cell>
          <cell r="AS84">
            <v>278125</v>
          </cell>
          <cell r="AT84">
            <v>-290862.57036363648</v>
          </cell>
          <cell r="AU84">
            <v>208220.09772292766</v>
          </cell>
          <cell r="AV84">
            <v>242680</v>
          </cell>
          <cell r="AW84">
            <v>21243.085575757577</v>
          </cell>
          <cell r="AX84" t="e">
            <v>#REF!</v>
          </cell>
        </row>
        <row r="85">
          <cell r="C85">
            <v>0</v>
          </cell>
          <cell r="D85">
            <v>0</v>
          </cell>
          <cell r="E85">
            <v>0</v>
          </cell>
          <cell r="N85">
            <v>0</v>
          </cell>
          <cell r="P85">
            <v>0</v>
          </cell>
          <cell r="Q85">
            <v>0</v>
          </cell>
          <cell r="S85">
            <v>0</v>
          </cell>
          <cell r="U85">
            <v>0</v>
          </cell>
          <cell r="V85">
            <v>0</v>
          </cell>
          <cell r="X85">
            <v>0</v>
          </cell>
          <cell r="Y85">
            <v>13442.217575757575</v>
          </cell>
          <cell r="AC85">
            <v>-13442.217575757575</v>
          </cell>
          <cell r="AI85">
            <v>0</v>
          </cell>
          <cell r="AJ85">
            <v>0</v>
          </cell>
          <cell r="AP85">
            <v>13441.217575757575</v>
          </cell>
          <cell r="AQ85">
            <v>0</v>
          </cell>
          <cell r="AR85">
            <v>13441.217575757575</v>
          </cell>
          <cell r="AS85">
            <v>0</v>
          </cell>
          <cell r="AT85">
            <v>-13441.217575757575</v>
          </cell>
          <cell r="AU85">
            <v>0</v>
          </cell>
          <cell r="AV85">
            <v>0</v>
          </cell>
          <cell r="AW85">
            <v>0</v>
          </cell>
          <cell r="AX85">
            <v>13441.217575757575</v>
          </cell>
        </row>
        <row r="86">
          <cell r="C86">
            <v>1383</v>
          </cell>
          <cell r="D86">
            <v>1959</v>
          </cell>
          <cell r="E86">
            <v>-576</v>
          </cell>
          <cell r="N86">
            <v>0</v>
          </cell>
          <cell r="P86">
            <v>0</v>
          </cell>
          <cell r="Q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X86">
            <v>0</v>
          </cell>
          <cell r="Y86">
            <v>0</v>
          </cell>
          <cell r="AC86">
            <v>0</v>
          </cell>
          <cell r="AI86">
            <v>0</v>
          </cell>
          <cell r="AJ86">
            <v>0</v>
          </cell>
          <cell r="AP86">
            <v>1383</v>
          </cell>
          <cell r="AQ86">
            <v>1959</v>
          </cell>
          <cell r="AR86">
            <v>-576</v>
          </cell>
          <cell r="AS86">
            <v>0</v>
          </cell>
          <cell r="AT86">
            <v>-1383</v>
          </cell>
          <cell r="AU86">
            <v>0</v>
          </cell>
          <cell r="AV86">
            <v>0</v>
          </cell>
          <cell r="AW86">
            <v>1959</v>
          </cell>
          <cell r="AX86">
            <v>-576</v>
          </cell>
        </row>
        <row r="87">
          <cell r="C87">
            <v>101</v>
          </cell>
          <cell r="D87">
            <v>481</v>
          </cell>
          <cell r="E87">
            <v>-380</v>
          </cell>
          <cell r="N87">
            <v>0</v>
          </cell>
          <cell r="P87">
            <v>0</v>
          </cell>
          <cell r="Q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C87">
            <v>0</v>
          </cell>
          <cell r="AI87">
            <v>0</v>
          </cell>
          <cell r="AJ87">
            <v>0</v>
          </cell>
          <cell r="AP87">
            <v>100</v>
          </cell>
          <cell r="AQ87">
            <v>481</v>
          </cell>
          <cell r="AR87">
            <v>-381</v>
          </cell>
          <cell r="AS87">
            <v>-1</v>
          </cell>
          <cell r="AT87">
            <v>-101</v>
          </cell>
          <cell r="AU87">
            <v>0</v>
          </cell>
          <cell r="AV87">
            <v>0</v>
          </cell>
          <cell r="AW87">
            <v>481</v>
          </cell>
          <cell r="AX87">
            <v>-381</v>
          </cell>
        </row>
        <row r="88">
          <cell r="C88">
            <v>74</v>
          </cell>
          <cell r="D88">
            <v>12</v>
          </cell>
          <cell r="E88">
            <v>62</v>
          </cell>
          <cell r="N88">
            <v>182.13333333333333</v>
          </cell>
          <cell r="O88">
            <v>51</v>
          </cell>
          <cell r="P88">
            <v>-131.13333333333333</v>
          </cell>
          <cell r="Q88">
            <v>189.6</v>
          </cell>
          <cell r="S88">
            <v>-189.6</v>
          </cell>
          <cell r="T88">
            <v>169.93333333333331</v>
          </cell>
          <cell r="U88">
            <v>176</v>
          </cell>
          <cell r="V88">
            <v>-6.0666666666666913</v>
          </cell>
          <cell r="X88">
            <v>-169.93333333333331</v>
          </cell>
          <cell r="Y88">
            <v>389.93333333333328</v>
          </cell>
          <cell r="Z88">
            <v>0</v>
          </cell>
          <cell r="AB88">
            <v>0</v>
          </cell>
          <cell r="AC88">
            <v>-389.93333333333328</v>
          </cell>
          <cell r="AD88">
            <v>140</v>
          </cell>
          <cell r="AE88">
            <v>46</v>
          </cell>
          <cell r="AF88">
            <v>94</v>
          </cell>
          <cell r="AG88">
            <v>44</v>
          </cell>
          <cell r="AH88">
            <v>15</v>
          </cell>
          <cell r="AI88">
            <v>29</v>
          </cell>
          <cell r="AJ88">
            <v>-96</v>
          </cell>
          <cell r="AP88">
            <v>956.59999999999991</v>
          </cell>
          <cell r="AQ88">
            <v>301.13333333333333</v>
          </cell>
          <cell r="AR88">
            <v>655.46666666666658</v>
          </cell>
          <cell r="AS88">
            <v>65</v>
          </cell>
          <cell r="AT88">
            <v>-891.59999999999991</v>
          </cell>
          <cell r="AU88">
            <v>176</v>
          </cell>
          <cell r="AV88">
            <v>46</v>
          </cell>
          <cell r="AW88">
            <v>125.13333333333333</v>
          </cell>
          <cell r="AX88">
            <v>609.46666666666658</v>
          </cell>
        </row>
        <row r="89">
          <cell r="C89">
            <v>31989.597000000002</v>
          </cell>
          <cell r="D89">
            <v>15922</v>
          </cell>
          <cell r="E89">
            <v>12592.597</v>
          </cell>
          <cell r="N89">
            <v>19465.80072727273</v>
          </cell>
          <cell r="O89">
            <v>6622</v>
          </cell>
          <cell r="P89">
            <v>-12843.80072727273</v>
          </cell>
          <cell r="Q89">
            <v>126603.97178787879</v>
          </cell>
          <cell r="R89">
            <v>83057</v>
          </cell>
          <cell r="S89">
            <v>-43546.971787878792</v>
          </cell>
          <cell r="T89">
            <v>198613.73848484849</v>
          </cell>
          <cell r="U89">
            <v>112283.34756097561</v>
          </cell>
          <cell r="V89">
            <v>86330.390923872867</v>
          </cell>
          <cell r="W89">
            <v>101508</v>
          </cell>
          <cell r="X89">
            <v>-97105.738484848494</v>
          </cell>
          <cell r="Y89">
            <v>177818.48484848483</v>
          </cell>
          <cell r="Z89">
            <v>96838.750161952048</v>
          </cell>
          <cell r="AA89">
            <v>67147.583777441905</v>
          </cell>
          <cell r="AB89">
            <v>81399</v>
          </cell>
          <cell r="AC89">
            <v>-96419.484848484833</v>
          </cell>
          <cell r="AD89">
            <v>33936.432666666668</v>
          </cell>
          <cell r="AE89">
            <v>27984.544424242424</v>
          </cell>
          <cell r="AF89">
            <v>5951.888242424242</v>
          </cell>
          <cell r="AG89">
            <v>9686</v>
          </cell>
          <cell r="AH89">
            <v>6496</v>
          </cell>
          <cell r="AI89">
            <v>2061</v>
          </cell>
          <cell r="AJ89">
            <v>-24250.432666666668</v>
          </cell>
          <cell r="AK89">
            <v>0</v>
          </cell>
          <cell r="AN89">
            <v>0</v>
          </cell>
          <cell r="AP89">
            <v>584870.38793939399</v>
          </cell>
          <cell r="AQ89" t="e">
            <v>#REF!</v>
          </cell>
          <cell r="AR89" t="e">
            <v>#REF!</v>
          </cell>
          <cell r="AS89">
            <v>278189</v>
          </cell>
          <cell r="AT89">
            <v>-306681.38793939399</v>
          </cell>
          <cell r="AU89">
            <v>208396.09772292766</v>
          </cell>
          <cell r="AV89">
            <v>242726</v>
          </cell>
          <cell r="AW89">
            <v>23808.218909090912</v>
          </cell>
          <cell r="AX89" t="e">
            <v>#REF!</v>
          </cell>
        </row>
        <row r="90">
          <cell r="C90">
            <v>17222.597000000002</v>
          </cell>
          <cell r="D90">
            <v>4630</v>
          </cell>
          <cell r="E90">
            <v>12592.597</v>
          </cell>
          <cell r="N90">
            <v>19465.80072727273</v>
          </cell>
          <cell r="O90">
            <v>6622</v>
          </cell>
          <cell r="P90">
            <v>-12843.80072727273</v>
          </cell>
          <cell r="Q90">
            <v>54063.971787878792</v>
          </cell>
          <cell r="R90">
            <v>21655</v>
          </cell>
          <cell r="S90">
            <v>-32408.971787878792</v>
          </cell>
          <cell r="T90">
            <v>25645.738484848494</v>
          </cell>
          <cell r="U90">
            <v>13122</v>
          </cell>
          <cell r="V90">
            <v>12523.73848484848</v>
          </cell>
          <cell r="W90">
            <v>7876</v>
          </cell>
          <cell r="X90">
            <v>-17769.738484848494</v>
          </cell>
          <cell r="Y90">
            <v>31839.484848484833</v>
          </cell>
          <cell r="Z90">
            <v>10081</v>
          </cell>
          <cell r="AA90">
            <v>7926.3339393939532</v>
          </cell>
          <cell r="AB90">
            <v>5098</v>
          </cell>
          <cell r="AC90">
            <v>-26741.484848484833</v>
          </cell>
          <cell r="AD90">
            <v>33936.432666666668</v>
          </cell>
          <cell r="AE90">
            <v>27984.544424242424</v>
          </cell>
          <cell r="AF90">
            <v>5951.888242424242</v>
          </cell>
          <cell r="AG90">
            <v>9686</v>
          </cell>
          <cell r="AH90">
            <v>6496</v>
          </cell>
          <cell r="AI90">
            <v>2061</v>
          </cell>
          <cell r="AJ90">
            <v>-24250.432666666668</v>
          </cell>
          <cell r="AN90">
            <v>0</v>
          </cell>
          <cell r="AP90">
            <v>178615.38793939399</v>
          </cell>
          <cell r="AQ90" t="e">
            <v>#REF!</v>
          </cell>
          <cell r="AR90" t="e">
            <v>#REF!</v>
          </cell>
          <cell r="AS90">
            <v>46854</v>
          </cell>
          <cell r="AT90">
            <v>-131761.38793939399</v>
          </cell>
          <cell r="AU90">
            <v>22477</v>
          </cell>
          <cell r="AV90">
            <v>37158</v>
          </cell>
          <cell r="AW90">
            <v>23807.218909090912</v>
          </cell>
          <cell r="AX90" t="e">
            <v>#REF!</v>
          </cell>
        </row>
        <row r="91">
          <cell r="C91">
            <v>1390.097</v>
          </cell>
          <cell r="D91">
            <v>310</v>
          </cell>
          <cell r="E91">
            <v>1080.097</v>
          </cell>
          <cell r="N91">
            <v>4841.9527272727273</v>
          </cell>
          <cell r="O91">
            <v>1501</v>
          </cell>
          <cell r="P91">
            <v>-3340.9527272727273</v>
          </cell>
          <cell r="Q91">
            <v>10883.540909090911</v>
          </cell>
          <cell r="R91">
            <v>3466</v>
          </cell>
          <cell r="S91">
            <v>-7417.5409090909106</v>
          </cell>
          <cell r="T91">
            <v>4123.5772727272724</v>
          </cell>
          <cell r="U91">
            <v>2012</v>
          </cell>
          <cell r="V91">
            <v>2111.5772727272729</v>
          </cell>
          <cell r="W91">
            <v>1353</v>
          </cell>
          <cell r="X91">
            <v>-2770.5772727272724</v>
          </cell>
          <cell r="Y91">
            <v>3354.8872727272728</v>
          </cell>
          <cell r="AB91">
            <v>1097</v>
          </cell>
          <cell r="AC91">
            <v>-2257.8872727272728</v>
          </cell>
          <cell r="AD91">
            <v>9668.3463636363631</v>
          </cell>
          <cell r="AE91">
            <v>8781.9363636363632</v>
          </cell>
          <cell r="AF91">
            <v>886.40999999999985</v>
          </cell>
          <cell r="AG91">
            <v>2881</v>
          </cell>
          <cell r="AH91">
            <v>1984</v>
          </cell>
          <cell r="AI91">
            <v>306</v>
          </cell>
          <cell r="AJ91">
            <v>-6787.3463636363631</v>
          </cell>
          <cell r="AN91">
            <v>0</v>
          </cell>
          <cell r="AP91">
            <v>34146.991545454548</v>
          </cell>
          <cell r="AQ91">
            <v>585023.38793939399</v>
          </cell>
          <cell r="AR91">
            <v>245956.31663201857</v>
          </cell>
          <cell r="AS91">
            <v>9401</v>
          </cell>
        </row>
        <row r="92">
          <cell r="C92">
            <v>4245.2000000000007</v>
          </cell>
          <cell r="N92">
            <v>6155.65</v>
          </cell>
          <cell r="P92">
            <v>-6155.65</v>
          </cell>
          <cell r="Q92">
            <v>16301.093999999999</v>
          </cell>
          <cell r="S92">
            <v>-16301.093999999999</v>
          </cell>
          <cell r="T92">
            <v>668.47</v>
          </cell>
          <cell r="X92">
            <v>-668.47</v>
          </cell>
          <cell r="Y92">
            <v>3357.9775757575753</v>
          </cell>
          <cell r="AB92">
            <v>432</v>
          </cell>
          <cell r="AC92">
            <v>-2925.9775757575753</v>
          </cell>
          <cell r="AD92">
            <v>1768.6</v>
          </cell>
          <cell r="AE92">
            <v>932.45</v>
          </cell>
          <cell r="AF92">
            <v>836.14999999999986</v>
          </cell>
          <cell r="AG92">
            <v>1768.6</v>
          </cell>
          <cell r="AI92">
            <v>1768.6</v>
          </cell>
          <cell r="AJ92" t="e">
            <v>#REF!</v>
          </cell>
          <cell r="AN92" t="e">
            <v>#REF!</v>
          </cell>
          <cell r="AO92">
            <v>1616</v>
          </cell>
          <cell r="AP92" t="e">
            <v>#REF!</v>
          </cell>
          <cell r="AS92">
            <v>2048</v>
          </cell>
        </row>
        <row r="93">
          <cell r="C93">
            <v>-1273</v>
          </cell>
          <cell r="N93">
            <v>1687</v>
          </cell>
          <cell r="P93">
            <v>-1687</v>
          </cell>
          <cell r="Q93">
            <v>4262</v>
          </cell>
          <cell r="S93">
            <v>-4262</v>
          </cell>
          <cell r="T93">
            <v>0</v>
          </cell>
          <cell r="W93">
            <v>0</v>
          </cell>
          <cell r="X93">
            <v>0</v>
          </cell>
          <cell r="Y93">
            <v>3358</v>
          </cell>
          <cell r="AB93">
            <v>432</v>
          </cell>
          <cell r="AC93">
            <v>-2926</v>
          </cell>
          <cell r="AD93">
            <v>-904.4</v>
          </cell>
          <cell r="AE93">
            <v>932.45</v>
          </cell>
          <cell r="AF93">
            <v>-1836.85</v>
          </cell>
          <cell r="AI93">
            <v>0</v>
          </cell>
          <cell r="AJ93">
            <v>904.4</v>
          </cell>
          <cell r="AN93" t="e">
            <v>#REF!</v>
          </cell>
          <cell r="AP93" t="e">
            <v>#REF!</v>
          </cell>
          <cell r="AS93">
            <v>432</v>
          </cell>
        </row>
        <row r="95">
          <cell r="C95">
            <v>-1308</v>
          </cell>
          <cell r="N95">
            <v>900</v>
          </cell>
          <cell r="P95">
            <v>-900</v>
          </cell>
          <cell r="Q95">
            <v>620</v>
          </cell>
          <cell r="R95">
            <v>0</v>
          </cell>
          <cell r="S95">
            <v>-620</v>
          </cell>
          <cell r="T95">
            <v>0</v>
          </cell>
          <cell r="X95">
            <v>0</v>
          </cell>
          <cell r="Y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I95">
            <v>0</v>
          </cell>
          <cell r="AJ95">
            <v>0</v>
          </cell>
          <cell r="AN95" t="e">
            <v>#REF!</v>
          </cell>
          <cell r="AP95" t="e">
            <v>#REF!</v>
          </cell>
          <cell r="AS95">
            <v>0</v>
          </cell>
        </row>
        <row r="96">
          <cell r="P96">
            <v>0</v>
          </cell>
          <cell r="S96">
            <v>0</v>
          </cell>
          <cell r="X96">
            <v>0</v>
          </cell>
          <cell r="AC96">
            <v>0</v>
          </cell>
          <cell r="AF96">
            <v>0</v>
          </cell>
          <cell r="AI96">
            <v>0</v>
          </cell>
          <cell r="AJ96">
            <v>0</v>
          </cell>
          <cell r="AN96" t="e">
            <v>#REF!</v>
          </cell>
          <cell r="AP96" t="e">
            <v>#REF!</v>
          </cell>
          <cell r="AS96">
            <v>0</v>
          </cell>
        </row>
        <row r="97">
          <cell r="P97">
            <v>0</v>
          </cell>
          <cell r="S97">
            <v>0</v>
          </cell>
          <cell r="X97">
            <v>0</v>
          </cell>
          <cell r="AC97">
            <v>0</v>
          </cell>
          <cell r="AF97">
            <v>0</v>
          </cell>
          <cell r="AI97">
            <v>0</v>
          </cell>
          <cell r="AJ97">
            <v>0</v>
          </cell>
          <cell r="AN97" t="e">
            <v>#REF!</v>
          </cell>
          <cell r="AP97" t="e">
            <v>#REF!</v>
          </cell>
          <cell r="AS97">
            <v>0</v>
          </cell>
        </row>
        <row r="98">
          <cell r="P98">
            <v>0</v>
          </cell>
          <cell r="S98">
            <v>0</v>
          </cell>
          <cell r="X98">
            <v>0</v>
          </cell>
          <cell r="AC98">
            <v>0</v>
          </cell>
          <cell r="AF98">
            <v>0</v>
          </cell>
          <cell r="AI98">
            <v>0</v>
          </cell>
          <cell r="AJ98">
            <v>0</v>
          </cell>
          <cell r="AN98" t="e">
            <v>#REF!</v>
          </cell>
          <cell r="AP98" t="e">
            <v>#REF!</v>
          </cell>
          <cell r="AS98">
            <v>0</v>
          </cell>
        </row>
        <row r="99">
          <cell r="P99">
            <v>0</v>
          </cell>
          <cell r="S99">
            <v>0</v>
          </cell>
          <cell r="X99">
            <v>0</v>
          </cell>
          <cell r="AC99">
            <v>0</v>
          </cell>
          <cell r="AI99">
            <v>0</v>
          </cell>
          <cell r="AJ99">
            <v>0</v>
          </cell>
          <cell r="AN99" t="e">
            <v>#REF!</v>
          </cell>
          <cell r="AP99" t="e">
            <v>#REF!</v>
          </cell>
          <cell r="AS99">
            <v>0</v>
          </cell>
        </row>
        <row r="100">
          <cell r="C100">
            <v>-1308</v>
          </cell>
          <cell r="N100">
            <v>0.19200000000000017</v>
          </cell>
          <cell r="P100">
            <v>-0.19200000000000017</v>
          </cell>
          <cell r="Q100">
            <v>-0.32000000000000028</v>
          </cell>
          <cell r="R100">
            <v>31</v>
          </cell>
          <cell r="S100">
            <v>31.32</v>
          </cell>
          <cell r="T100">
            <v>-0.3360000000000003</v>
          </cell>
          <cell r="W100">
            <v>2</v>
          </cell>
          <cell r="X100">
            <v>2.3360000000000003</v>
          </cell>
          <cell r="Y100">
            <v>0.28000000000000114</v>
          </cell>
          <cell r="AB100">
            <v>10</v>
          </cell>
          <cell r="AC100">
            <v>9.7199999999999989</v>
          </cell>
          <cell r="AD100">
            <v>0.35200000000000031</v>
          </cell>
          <cell r="AE100">
            <v>0.35200000000000031</v>
          </cell>
          <cell r="AF100">
            <v>0</v>
          </cell>
          <cell r="AG100">
            <v>128</v>
          </cell>
          <cell r="AH100">
            <v>128</v>
          </cell>
          <cell r="AI100">
            <v>0</v>
          </cell>
          <cell r="AJ100">
            <v>127.648</v>
          </cell>
          <cell r="AN100" t="e">
            <v>#REF!</v>
          </cell>
          <cell r="AP100" t="e">
            <v>#REF!</v>
          </cell>
          <cell r="AS100">
            <v>140</v>
          </cell>
        </row>
        <row r="101">
          <cell r="C101">
            <v>-2616</v>
          </cell>
          <cell r="N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X101">
            <v>0</v>
          </cell>
          <cell r="Y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I101">
            <v>0</v>
          </cell>
          <cell r="AJ101">
            <v>0</v>
          </cell>
          <cell r="AN101" t="e">
            <v>#REF!</v>
          </cell>
          <cell r="AP101" t="e">
            <v>#REF!</v>
          </cell>
          <cell r="AS101">
            <v>0</v>
          </cell>
        </row>
        <row r="102">
          <cell r="C102">
            <v>-1308</v>
          </cell>
          <cell r="N102">
            <v>0</v>
          </cell>
          <cell r="P102">
            <v>0</v>
          </cell>
          <cell r="Q102">
            <v>0</v>
          </cell>
          <cell r="S102">
            <v>0</v>
          </cell>
          <cell r="T102">
            <v>0</v>
          </cell>
          <cell r="X102">
            <v>0</v>
          </cell>
          <cell r="Y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I102">
            <v>0</v>
          </cell>
          <cell r="AJ102">
            <v>0</v>
          </cell>
          <cell r="AN102" t="e">
            <v>#REF!</v>
          </cell>
          <cell r="AP102" t="e">
            <v>#REF!</v>
          </cell>
          <cell r="AS102">
            <v>0</v>
          </cell>
        </row>
        <row r="103">
          <cell r="C103">
            <v>0</v>
          </cell>
          <cell r="N103">
            <v>0.19200000000000017</v>
          </cell>
          <cell r="P103">
            <v>-0.19200000000000017</v>
          </cell>
          <cell r="Q103">
            <v>-0.32000000000000028</v>
          </cell>
          <cell r="R103">
            <v>31</v>
          </cell>
          <cell r="S103">
            <v>31.32</v>
          </cell>
          <cell r="T103">
            <v>-0.3360000000000003</v>
          </cell>
          <cell r="W103">
            <v>2</v>
          </cell>
          <cell r="X103">
            <v>2.3360000000000003</v>
          </cell>
          <cell r="Y103">
            <v>0.28000000000000114</v>
          </cell>
          <cell r="AB103">
            <v>10</v>
          </cell>
          <cell r="AC103">
            <v>9.7199999999999989</v>
          </cell>
          <cell r="AD103">
            <v>0.35200000000000031</v>
          </cell>
          <cell r="AE103">
            <v>0.35200000000000031</v>
          </cell>
          <cell r="AF103">
            <v>0</v>
          </cell>
          <cell r="AG103">
            <v>128</v>
          </cell>
          <cell r="AH103">
            <v>128</v>
          </cell>
          <cell r="AI103">
            <v>0</v>
          </cell>
          <cell r="AJ103">
            <v>127.648</v>
          </cell>
          <cell r="AN103">
            <v>3701.768</v>
          </cell>
          <cell r="AP103">
            <v>3702</v>
          </cell>
          <cell r="AS103">
            <v>140</v>
          </cell>
        </row>
        <row r="104">
          <cell r="C104">
            <v>0</v>
          </cell>
          <cell r="N104">
            <v>0.20800000000000018</v>
          </cell>
          <cell r="P104">
            <v>-0.20800000000000018</v>
          </cell>
          <cell r="Q104">
            <v>234.404</v>
          </cell>
          <cell r="R104">
            <v>154</v>
          </cell>
          <cell r="S104">
            <v>-80.403999999999996</v>
          </cell>
          <cell r="T104">
            <v>-0.42800000000000082</v>
          </cell>
          <cell r="W104">
            <v>79</v>
          </cell>
          <cell r="X104">
            <v>79.427999999999997</v>
          </cell>
          <cell r="Y104">
            <v>6.799999999999784E-2</v>
          </cell>
          <cell r="AB104">
            <v>86</v>
          </cell>
          <cell r="AC104">
            <v>85.932000000000002</v>
          </cell>
          <cell r="AD104">
            <v>0.28399999999999892</v>
          </cell>
          <cell r="AE104">
            <v>0.28399999999999892</v>
          </cell>
          <cell r="AF104">
            <v>0</v>
          </cell>
          <cell r="AG104">
            <v>30</v>
          </cell>
          <cell r="AH104">
            <v>30</v>
          </cell>
          <cell r="AI104">
            <v>0</v>
          </cell>
          <cell r="AJ104">
            <v>29.716000000000001</v>
          </cell>
          <cell r="AN104" t="e">
            <v>#REF!</v>
          </cell>
          <cell r="AP104" t="e">
            <v>#REF!</v>
          </cell>
          <cell r="AS104">
            <v>195</v>
          </cell>
        </row>
        <row r="105">
          <cell r="C105">
            <v>0</v>
          </cell>
          <cell r="N105">
            <v>0</v>
          </cell>
          <cell r="P105">
            <v>0</v>
          </cell>
          <cell r="Q105">
            <v>233.64000000000001</v>
          </cell>
          <cell r="R105">
            <v>0</v>
          </cell>
          <cell r="S105">
            <v>-233.64000000000001</v>
          </cell>
          <cell r="T105">
            <v>0</v>
          </cell>
          <cell r="W105">
            <v>0</v>
          </cell>
          <cell r="X105">
            <v>0</v>
          </cell>
          <cell r="Y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I105">
            <v>0</v>
          </cell>
          <cell r="AJ105">
            <v>0</v>
          </cell>
          <cell r="AN105" t="e">
            <v>#REF!</v>
          </cell>
          <cell r="AP105" t="e">
            <v>#REF!</v>
          </cell>
          <cell r="AS105">
            <v>0</v>
          </cell>
        </row>
        <row r="106">
          <cell r="C106">
            <v>0</v>
          </cell>
          <cell r="N106">
            <v>0.20800000000000018</v>
          </cell>
          <cell r="P106">
            <v>-0.20800000000000018</v>
          </cell>
          <cell r="Q106">
            <v>-0.23600000000000065</v>
          </cell>
          <cell r="R106">
            <v>154</v>
          </cell>
          <cell r="S106">
            <v>154.23599999999999</v>
          </cell>
          <cell r="T106">
            <v>-0.42800000000000082</v>
          </cell>
          <cell r="W106">
            <v>79</v>
          </cell>
          <cell r="X106">
            <v>79.427999999999997</v>
          </cell>
          <cell r="Y106">
            <v>6.799999999999784E-2</v>
          </cell>
          <cell r="AB106">
            <v>86</v>
          </cell>
          <cell r="AC106">
            <v>85.932000000000002</v>
          </cell>
          <cell r="AD106">
            <v>0.28399999999999892</v>
          </cell>
          <cell r="AE106">
            <v>0.28399999999999892</v>
          </cell>
          <cell r="AF106">
            <v>0</v>
          </cell>
          <cell r="AG106">
            <v>30</v>
          </cell>
          <cell r="AH106">
            <v>30</v>
          </cell>
          <cell r="AI106">
            <v>0</v>
          </cell>
          <cell r="AJ106">
            <v>29.716000000000001</v>
          </cell>
          <cell r="AN106" t="e">
            <v>#REF!</v>
          </cell>
          <cell r="AP106" t="e">
            <v>#REF!</v>
          </cell>
          <cell r="AS106">
            <v>195</v>
          </cell>
        </row>
        <row r="107">
          <cell r="C107" t="e">
            <v>#REF!</v>
          </cell>
          <cell r="N107">
            <v>0</v>
          </cell>
          <cell r="P107">
            <v>0</v>
          </cell>
          <cell r="Q107">
            <v>526.04999999999995</v>
          </cell>
          <cell r="R107">
            <v>800</v>
          </cell>
          <cell r="S107">
            <v>273.95000000000005</v>
          </cell>
          <cell r="T107">
            <v>0</v>
          </cell>
          <cell r="X107">
            <v>0</v>
          </cell>
          <cell r="Y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I107">
            <v>0</v>
          </cell>
          <cell r="AJ107">
            <v>0</v>
          </cell>
          <cell r="AN107" t="e">
            <v>#REF!</v>
          </cell>
          <cell r="AP107" t="e">
            <v>#REF!</v>
          </cell>
          <cell r="AQ107" t="e">
            <v>#REF!</v>
          </cell>
          <cell r="AR107" t="e">
            <v>#REF!</v>
          </cell>
          <cell r="AS107">
            <v>0</v>
          </cell>
        </row>
        <row r="108">
          <cell r="C108">
            <v>0</v>
          </cell>
          <cell r="N108">
            <v>0</v>
          </cell>
          <cell r="P108">
            <v>0</v>
          </cell>
          <cell r="Q108">
            <v>526.04999999999995</v>
          </cell>
          <cell r="R108">
            <v>800</v>
          </cell>
          <cell r="S108">
            <v>273.95000000000005</v>
          </cell>
          <cell r="T108">
            <v>0</v>
          </cell>
          <cell r="X108">
            <v>0</v>
          </cell>
          <cell r="Y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I108">
            <v>0</v>
          </cell>
          <cell r="AJ108">
            <v>0</v>
          </cell>
          <cell r="AN108" t="e">
            <v>#REF!</v>
          </cell>
          <cell r="AP108" t="e">
            <v>#REF!</v>
          </cell>
          <cell r="AS108">
            <v>0</v>
          </cell>
        </row>
        <row r="109">
          <cell r="C109">
            <v>0</v>
          </cell>
          <cell r="N109">
            <v>0</v>
          </cell>
          <cell r="P109">
            <v>0</v>
          </cell>
          <cell r="Q109">
            <v>0</v>
          </cell>
          <cell r="S109">
            <v>0</v>
          </cell>
          <cell r="T109">
            <v>0</v>
          </cell>
          <cell r="X109">
            <v>0</v>
          </cell>
          <cell r="Y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I109">
            <v>0</v>
          </cell>
          <cell r="AJ109">
            <v>0</v>
          </cell>
          <cell r="AN109" t="e">
            <v>#REF!</v>
          </cell>
          <cell r="AP109" t="e">
            <v>#REF!</v>
          </cell>
          <cell r="AQ109">
            <v>0</v>
          </cell>
          <cell r="AR109">
            <v>0</v>
          </cell>
          <cell r="AS109">
            <v>0</v>
          </cell>
        </row>
        <row r="110">
          <cell r="C110">
            <v>0</v>
          </cell>
          <cell r="N110">
            <v>0</v>
          </cell>
          <cell r="P110">
            <v>0</v>
          </cell>
          <cell r="Q110">
            <v>0</v>
          </cell>
          <cell r="S110">
            <v>0</v>
          </cell>
          <cell r="T110">
            <v>0</v>
          </cell>
          <cell r="X110">
            <v>0</v>
          </cell>
          <cell r="Y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I110">
            <v>0</v>
          </cell>
          <cell r="AJ110">
            <v>0</v>
          </cell>
          <cell r="AN110" t="e">
            <v>#REF!</v>
          </cell>
          <cell r="AP110" t="e">
            <v>#REF!</v>
          </cell>
          <cell r="AS110">
            <v>0</v>
          </cell>
        </row>
        <row r="111">
          <cell r="C111">
            <v>0</v>
          </cell>
          <cell r="N111">
            <v>0</v>
          </cell>
          <cell r="P111">
            <v>0</v>
          </cell>
          <cell r="Q111">
            <v>0</v>
          </cell>
          <cell r="R111">
            <v>928</v>
          </cell>
          <cell r="S111">
            <v>928</v>
          </cell>
          <cell r="T111">
            <v>0</v>
          </cell>
          <cell r="W111">
            <v>366</v>
          </cell>
          <cell r="X111">
            <v>366</v>
          </cell>
          <cell r="Y111">
            <v>0</v>
          </cell>
          <cell r="AB111">
            <v>251</v>
          </cell>
          <cell r="AC111">
            <v>251</v>
          </cell>
          <cell r="AD111">
            <v>0</v>
          </cell>
          <cell r="AE111">
            <v>0</v>
          </cell>
          <cell r="AF111">
            <v>0</v>
          </cell>
          <cell r="AG111">
            <v>535</v>
          </cell>
          <cell r="AH111">
            <v>535</v>
          </cell>
          <cell r="AI111">
            <v>0</v>
          </cell>
          <cell r="AJ111">
            <v>535</v>
          </cell>
          <cell r="AN111" t="e">
            <v>#REF!</v>
          </cell>
          <cell r="AP111" t="e">
            <v>#REF!</v>
          </cell>
          <cell r="AS111">
            <v>1152</v>
          </cell>
        </row>
        <row r="112">
          <cell r="C112">
            <v>0</v>
          </cell>
          <cell r="N112">
            <v>0</v>
          </cell>
          <cell r="P112">
            <v>0</v>
          </cell>
          <cell r="Q112">
            <v>0</v>
          </cell>
          <cell r="R112">
            <v>8</v>
          </cell>
          <cell r="S112">
            <v>8</v>
          </cell>
          <cell r="T112">
            <v>0</v>
          </cell>
          <cell r="W112">
            <v>57</v>
          </cell>
          <cell r="X112">
            <v>57</v>
          </cell>
          <cell r="Y112">
            <v>0</v>
          </cell>
          <cell r="AB112">
            <v>7</v>
          </cell>
          <cell r="AC112">
            <v>7</v>
          </cell>
          <cell r="AD112">
            <v>0</v>
          </cell>
          <cell r="AE112">
            <v>0</v>
          </cell>
          <cell r="AF112">
            <v>0</v>
          </cell>
          <cell r="AI112">
            <v>0</v>
          </cell>
          <cell r="AJ112">
            <v>0</v>
          </cell>
          <cell r="AN112">
            <v>19</v>
          </cell>
          <cell r="AP112">
            <v>19</v>
          </cell>
          <cell r="AS112">
            <v>64</v>
          </cell>
        </row>
        <row r="113">
          <cell r="C113">
            <v>695</v>
          </cell>
          <cell r="N113">
            <v>0</v>
          </cell>
          <cell r="P113">
            <v>0</v>
          </cell>
          <cell r="Q113">
            <v>0</v>
          </cell>
          <cell r="S113">
            <v>0</v>
          </cell>
          <cell r="T113">
            <v>0</v>
          </cell>
          <cell r="X113">
            <v>0</v>
          </cell>
          <cell r="Y113">
            <v>0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  <cell r="AI113">
            <v>0</v>
          </cell>
          <cell r="AJ113">
            <v>0</v>
          </cell>
          <cell r="AN113" t="e">
            <v>#REF!</v>
          </cell>
          <cell r="AP113" t="e">
            <v>#REF!</v>
          </cell>
          <cell r="AS113">
            <v>0</v>
          </cell>
        </row>
        <row r="114">
          <cell r="C114">
            <v>100</v>
          </cell>
          <cell r="P114">
            <v>0</v>
          </cell>
          <cell r="S114">
            <v>0</v>
          </cell>
          <cell r="X114">
            <v>0</v>
          </cell>
          <cell r="AC114">
            <v>0</v>
          </cell>
          <cell r="AF114">
            <v>0</v>
          </cell>
          <cell r="AI114">
            <v>0</v>
          </cell>
          <cell r="AJ114">
            <v>0</v>
          </cell>
          <cell r="AP114">
            <v>100</v>
          </cell>
          <cell r="AS114">
            <v>0</v>
          </cell>
        </row>
        <row r="115">
          <cell r="C115">
            <v>7109</v>
          </cell>
          <cell r="P115">
            <v>0</v>
          </cell>
          <cell r="S115">
            <v>0</v>
          </cell>
          <cell r="X115">
            <v>0</v>
          </cell>
          <cell r="AC115">
            <v>0</v>
          </cell>
          <cell r="AF115">
            <v>0</v>
          </cell>
          <cell r="AI115">
            <v>0</v>
          </cell>
          <cell r="AJ115">
            <v>0</v>
          </cell>
          <cell r="AP115">
            <v>7109</v>
          </cell>
          <cell r="AS115">
            <v>0</v>
          </cell>
        </row>
        <row r="116">
          <cell r="C116">
            <v>3500</v>
          </cell>
        </row>
        <row r="119">
          <cell r="P119">
            <v>0</v>
          </cell>
          <cell r="S119">
            <v>0</v>
          </cell>
          <cell r="X119">
            <v>0</v>
          </cell>
          <cell r="AC119">
            <v>0</v>
          </cell>
          <cell r="AE119" t="e">
            <v>#REF!</v>
          </cell>
          <cell r="AF119" t="e">
            <v>#REF!</v>
          </cell>
          <cell r="AI119">
            <v>0</v>
          </cell>
          <cell r="AJ119">
            <v>0</v>
          </cell>
          <cell r="AN119" t="e">
            <v>#REF!</v>
          </cell>
          <cell r="AP119">
            <v>36465</v>
          </cell>
          <cell r="AQ119" t="e">
            <v>#REF!</v>
          </cell>
          <cell r="AS119">
            <v>0</v>
          </cell>
        </row>
        <row r="120">
          <cell r="C120">
            <v>0</v>
          </cell>
          <cell r="P120">
            <v>0</v>
          </cell>
          <cell r="S120">
            <v>0</v>
          </cell>
          <cell r="X120">
            <v>0</v>
          </cell>
          <cell r="AC120">
            <v>0</v>
          </cell>
          <cell r="AJ120">
            <v>0</v>
          </cell>
          <cell r="AN120" t="e">
            <v>#REF!</v>
          </cell>
          <cell r="AP120" t="e">
            <v>#REF!</v>
          </cell>
          <cell r="AS120">
            <v>0</v>
          </cell>
        </row>
        <row r="121">
          <cell r="C121">
            <v>11853</v>
          </cell>
          <cell r="D121">
            <v>0</v>
          </cell>
          <cell r="E121">
            <v>0</v>
          </cell>
          <cell r="N121">
            <v>0.40000000000000036</v>
          </cell>
          <cell r="O121">
            <v>0</v>
          </cell>
          <cell r="P121">
            <v>-0.40000000000000036</v>
          </cell>
          <cell r="Q121">
            <v>0</v>
          </cell>
          <cell r="R121">
            <v>1921</v>
          </cell>
          <cell r="S121">
            <v>1921</v>
          </cell>
          <cell r="T121">
            <v>-0.76400000000000112</v>
          </cell>
          <cell r="U121">
            <v>0</v>
          </cell>
          <cell r="V121">
            <v>0</v>
          </cell>
          <cell r="W121">
            <v>504</v>
          </cell>
          <cell r="X121">
            <v>504.76400000000001</v>
          </cell>
          <cell r="Y121">
            <v>0.34799999999999898</v>
          </cell>
          <cell r="Z121">
            <v>0</v>
          </cell>
          <cell r="AA121">
            <v>0</v>
          </cell>
          <cell r="AB121">
            <v>354</v>
          </cell>
          <cell r="AC121">
            <v>353.65199999999999</v>
          </cell>
          <cell r="AD121">
            <v>0.63599999999999923</v>
          </cell>
          <cell r="AE121">
            <v>0.63599999999999923</v>
          </cell>
          <cell r="AF121">
            <v>0</v>
          </cell>
          <cell r="AG121">
            <v>693</v>
          </cell>
          <cell r="AH121">
            <v>693</v>
          </cell>
          <cell r="AI121">
            <v>0</v>
          </cell>
          <cell r="AJ121">
            <v>692.36400000000003</v>
          </cell>
          <cell r="AN121" t="e">
            <v>#REF!</v>
          </cell>
          <cell r="AP121" t="e">
            <v>#REF!</v>
          </cell>
          <cell r="AU121">
            <v>0</v>
          </cell>
          <cell r="AV121">
            <v>0</v>
          </cell>
          <cell r="AW121">
            <v>0</v>
          </cell>
          <cell r="AX121">
            <v>0</v>
          </cell>
        </row>
        <row r="122">
          <cell r="C122" t="e">
            <v>#REF!</v>
          </cell>
          <cell r="D122">
            <v>0</v>
          </cell>
          <cell r="E122">
            <v>0</v>
          </cell>
          <cell r="N122">
            <v>900.4</v>
          </cell>
          <cell r="P122">
            <v>-900.4</v>
          </cell>
          <cell r="Q122">
            <v>1380.134</v>
          </cell>
          <cell r="T122">
            <v>-0.76400000000000112</v>
          </cell>
          <cell r="U122">
            <v>0</v>
          </cell>
          <cell r="V122">
            <v>0</v>
          </cell>
          <cell r="X122">
            <v>0.76400000000000112</v>
          </cell>
          <cell r="Y122">
            <v>0.34799999999999898</v>
          </cell>
          <cell r="Z122">
            <v>0</v>
          </cell>
          <cell r="AA122">
            <v>0</v>
          </cell>
          <cell r="AC122">
            <v>-0.34799999999999898</v>
          </cell>
          <cell r="AJ122">
            <v>0</v>
          </cell>
          <cell r="AN122" t="e">
            <v>#REF!</v>
          </cell>
          <cell r="AP122" t="e">
            <v>#REF!</v>
          </cell>
        </row>
        <row r="123">
          <cell r="P123">
            <v>0</v>
          </cell>
          <cell r="X123">
            <v>0</v>
          </cell>
          <cell r="AC123">
            <v>0</v>
          </cell>
          <cell r="AJ123">
            <v>0</v>
          </cell>
          <cell r="AP123" t="e">
            <v>#REF!</v>
          </cell>
        </row>
        <row r="124">
          <cell r="P124">
            <v>0</v>
          </cell>
          <cell r="X124">
            <v>0</v>
          </cell>
          <cell r="AC124">
            <v>0</v>
          </cell>
          <cell r="AJ124">
            <v>0</v>
          </cell>
          <cell r="AP124" t="e">
            <v>#REF!</v>
          </cell>
        </row>
        <row r="125">
          <cell r="P125">
            <v>0</v>
          </cell>
          <cell r="X125">
            <v>0</v>
          </cell>
          <cell r="AC125">
            <v>0</v>
          </cell>
          <cell r="AJ125">
            <v>0</v>
          </cell>
          <cell r="AP125" t="e">
            <v>#REF!</v>
          </cell>
          <cell r="AQ125" t="e">
            <v>#REF!</v>
          </cell>
          <cell r="AR125" t="e">
            <v>#REF!</v>
          </cell>
        </row>
        <row r="126">
          <cell r="P126">
            <v>0</v>
          </cell>
          <cell r="X126">
            <v>0</v>
          </cell>
          <cell r="AC126">
            <v>0</v>
          </cell>
          <cell r="AJ126">
            <v>0</v>
          </cell>
        </row>
        <row r="127">
          <cell r="P127">
            <v>0</v>
          </cell>
          <cell r="X127">
            <v>0</v>
          </cell>
          <cell r="AC127">
            <v>0</v>
          </cell>
          <cell r="AJ127">
            <v>0</v>
          </cell>
          <cell r="AP127" t="e">
            <v>#REF!</v>
          </cell>
          <cell r="AU127">
            <v>0</v>
          </cell>
        </row>
        <row r="128">
          <cell r="P128">
            <v>0</v>
          </cell>
          <cell r="X128">
            <v>0</v>
          </cell>
          <cell r="AC128">
            <v>0</v>
          </cell>
          <cell r="AJ128">
            <v>0</v>
          </cell>
        </row>
        <row r="129">
          <cell r="P129">
            <v>0</v>
          </cell>
          <cell r="X129">
            <v>0</v>
          </cell>
          <cell r="AC129">
            <v>0</v>
          </cell>
          <cell r="AJ129">
            <v>0</v>
          </cell>
        </row>
        <row r="130">
          <cell r="P130">
            <v>0</v>
          </cell>
          <cell r="X130">
            <v>0</v>
          </cell>
          <cell r="AC130">
            <v>0</v>
          </cell>
          <cell r="AJ130">
            <v>0</v>
          </cell>
          <cell r="AP130" t="e">
            <v>#REF!</v>
          </cell>
          <cell r="AR130" t="e">
            <v>#REF!</v>
          </cell>
          <cell r="AU130">
            <v>0</v>
          </cell>
          <cell r="AW130">
            <v>0</v>
          </cell>
        </row>
        <row r="131">
          <cell r="P131">
            <v>0</v>
          </cell>
          <cell r="X131">
            <v>0</v>
          </cell>
          <cell r="AC131">
            <v>0</v>
          </cell>
          <cell r="AJ131">
            <v>0</v>
          </cell>
          <cell r="AP131" t="e">
            <v>#REF!</v>
          </cell>
          <cell r="AU131">
            <v>0</v>
          </cell>
        </row>
        <row r="132">
          <cell r="P132">
            <v>0</v>
          </cell>
          <cell r="X132">
            <v>0</v>
          </cell>
          <cell r="AC132">
            <v>0</v>
          </cell>
          <cell r="AJ132">
            <v>0</v>
          </cell>
          <cell r="AP132" t="e">
            <v>#REF!</v>
          </cell>
          <cell r="AU132" t="e">
            <v>#DIV/0!</v>
          </cell>
        </row>
        <row r="133">
          <cell r="P133">
            <v>0</v>
          </cell>
          <cell r="X133">
            <v>0</v>
          </cell>
          <cell r="AC133">
            <v>0</v>
          </cell>
          <cell r="AJ133">
            <v>0</v>
          </cell>
          <cell r="AP133" t="e">
            <v>#REF!</v>
          </cell>
          <cell r="AU133" t="e">
            <v>#DIV/0!</v>
          </cell>
        </row>
        <row r="134">
          <cell r="P134">
            <v>0</v>
          </cell>
          <cell r="X134">
            <v>0</v>
          </cell>
          <cell r="AC134">
            <v>0</v>
          </cell>
          <cell r="AJ134">
            <v>0</v>
          </cell>
          <cell r="AP134">
            <v>0</v>
          </cell>
          <cell r="AU134">
            <v>0</v>
          </cell>
        </row>
        <row r="135">
          <cell r="P135">
            <v>0</v>
          </cell>
          <cell r="X135">
            <v>0</v>
          </cell>
          <cell r="AC135">
            <v>0</v>
          </cell>
          <cell r="AJ135">
            <v>0</v>
          </cell>
        </row>
        <row r="136">
          <cell r="P136">
            <v>0</v>
          </cell>
          <cell r="X136">
            <v>0</v>
          </cell>
          <cell r="AC136">
            <v>0</v>
          </cell>
          <cell r="AJ136">
            <v>0</v>
          </cell>
          <cell r="AP136">
            <v>36.19</v>
          </cell>
          <cell r="AU136" t="e">
            <v>#DIV/0!</v>
          </cell>
        </row>
        <row r="137">
          <cell r="P137">
            <v>0</v>
          </cell>
          <cell r="X137">
            <v>0</v>
          </cell>
          <cell r="AC137">
            <v>0</v>
          </cell>
          <cell r="AJ137">
            <v>0</v>
          </cell>
        </row>
        <row r="138">
          <cell r="P138">
            <v>0</v>
          </cell>
          <cell r="X138">
            <v>0</v>
          </cell>
          <cell r="AC138">
            <v>0</v>
          </cell>
          <cell r="AJ138">
            <v>0</v>
          </cell>
          <cell r="AN138">
            <v>0</v>
          </cell>
          <cell r="AP138" t="e">
            <v>#REF!</v>
          </cell>
          <cell r="AU138" t="e">
            <v>#DIV/0!</v>
          </cell>
        </row>
        <row r="139">
          <cell r="P139">
            <v>0</v>
          </cell>
          <cell r="X139">
            <v>0</v>
          </cell>
          <cell r="AC139">
            <v>0</v>
          </cell>
          <cell r="AJ139">
            <v>0</v>
          </cell>
          <cell r="AP139">
            <v>180931</v>
          </cell>
          <cell r="AQ139">
            <v>180931</v>
          </cell>
        </row>
        <row r="140">
          <cell r="C140" t="str">
            <v>коп/кВтг</v>
          </cell>
          <cell r="P140">
            <v>0</v>
          </cell>
          <cell r="X140">
            <v>0</v>
          </cell>
          <cell r="AC140">
            <v>0</v>
          </cell>
          <cell r="AJ140">
            <v>0</v>
          </cell>
        </row>
        <row r="141">
          <cell r="P141">
            <v>0</v>
          </cell>
          <cell r="X141">
            <v>0</v>
          </cell>
          <cell r="AC141">
            <v>0</v>
          </cell>
          <cell r="AJ141">
            <v>0</v>
          </cell>
          <cell r="AN141">
            <v>0</v>
          </cell>
          <cell r="AP141">
            <v>0</v>
          </cell>
        </row>
        <row r="142">
          <cell r="P142">
            <v>0</v>
          </cell>
          <cell r="Q142">
            <v>0</v>
          </cell>
          <cell r="X142">
            <v>0</v>
          </cell>
          <cell r="AC142">
            <v>0</v>
          </cell>
          <cell r="AJ142">
            <v>0</v>
          </cell>
          <cell r="AP142">
            <v>2601</v>
          </cell>
        </row>
        <row r="143">
          <cell r="P143">
            <v>0</v>
          </cell>
          <cell r="X143">
            <v>0</v>
          </cell>
          <cell r="AC143">
            <v>0</v>
          </cell>
          <cell r="AJ143">
            <v>0</v>
          </cell>
          <cell r="AN143">
            <v>0</v>
          </cell>
          <cell r="AP143" t="e">
            <v>#REF!</v>
          </cell>
          <cell r="AQ143">
            <v>180931</v>
          </cell>
          <cell r="AR143" t="e">
            <v>#REF!</v>
          </cell>
          <cell r="AU143">
            <v>0</v>
          </cell>
        </row>
        <row r="144">
          <cell r="P144">
            <v>0</v>
          </cell>
          <cell r="X144">
            <v>0</v>
          </cell>
          <cell r="AC144">
            <v>0</v>
          </cell>
          <cell r="AJ144">
            <v>0</v>
          </cell>
          <cell r="AP144">
            <v>0</v>
          </cell>
        </row>
        <row r="145">
          <cell r="P145">
            <v>0</v>
          </cell>
          <cell r="X145">
            <v>0</v>
          </cell>
          <cell r="AC145">
            <v>0</v>
          </cell>
          <cell r="AJ145">
            <v>0</v>
          </cell>
          <cell r="AP145" t="e">
            <v>#REF!</v>
          </cell>
          <cell r="AQ145">
            <v>180931</v>
          </cell>
          <cell r="AR145" t="e">
            <v>#REF!</v>
          </cell>
        </row>
        <row r="146">
          <cell r="P146">
            <v>0</v>
          </cell>
          <cell r="X146">
            <v>0</v>
          </cell>
          <cell r="AC146">
            <v>0</v>
          </cell>
          <cell r="AJ146">
            <v>0</v>
          </cell>
          <cell r="AU146">
            <v>22477</v>
          </cell>
          <cell r="AV146">
            <v>37158</v>
          </cell>
          <cell r="AW146">
            <v>23807.218909090912</v>
          </cell>
          <cell r="AX146" t="e">
            <v>#REF!</v>
          </cell>
        </row>
        <row r="147">
          <cell r="P147">
            <v>0</v>
          </cell>
          <cell r="X147">
            <v>0</v>
          </cell>
          <cell r="AC147">
            <v>0</v>
          </cell>
          <cell r="AJ147">
            <v>0</v>
          </cell>
          <cell r="AP147" t="e">
            <v>#REF!</v>
          </cell>
          <cell r="AQ147" t="e">
            <v>#REF!</v>
          </cell>
          <cell r="AR147" t="e">
            <v>#REF!</v>
          </cell>
        </row>
        <row r="148">
          <cell r="P148">
            <v>0</v>
          </cell>
          <cell r="X148">
            <v>0</v>
          </cell>
          <cell r="AC148">
            <v>0</v>
          </cell>
          <cell r="AJ148">
            <v>0</v>
          </cell>
        </row>
        <row r="149">
          <cell r="C149">
            <v>0</v>
          </cell>
          <cell r="N149">
            <v>0</v>
          </cell>
          <cell r="P149">
            <v>0</v>
          </cell>
          <cell r="Q149">
            <v>0</v>
          </cell>
          <cell r="T149">
            <v>0</v>
          </cell>
          <cell r="X149">
            <v>0</v>
          </cell>
          <cell r="Y149">
            <v>0</v>
          </cell>
          <cell r="AC149">
            <v>0</v>
          </cell>
          <cell r="AJ149">
            <v>0</v>
          </cell>
          <cell r="AN149">
            <v>0</v>
          </cell>
        </row>
        <row r="151">
          <cell r="C151">
            <v>916.24199999999996</v>
          </cell>
          <cell r="N151">
            <v>1295.5</v>
          </cell>
          <cell r="P151">
            <v>-1295.5</v>
          </cell>
          <cell r="Q151">
            <v>2567.7454545454548</v>
          </cell>
          <cell r="S151">
            <v>-2567.7454545454548</v>
          </cell>
          <cell r="T151">
            <v>1558.3090909090909</v>
          </cell>
          <cell r="W151">
            <v>1510</v>
          </cell>
          <cell r="X151">
            <v>-48.309090909090855</v>
          </cell>
          <cell r="Y151">
            <v>1196.7</v>
          </cell>
          <cell r="AC151">
            <v>-1196.7</v>
          </cell>
          <cell r="AD151">
            <v>1791.7636363636364</v>
          </cell>
          <cell r="AE151">
            <v>1791.7636363636364</v>
          </cell>
          <cell r="AF151">
            <v>0</v>
          </cell>
          <cell r="AG151">
            <v>1946</v>
          </cell>
          <cell r="AH151">
            <v>938</v>
          </cell>
          <cell r="AI151">
            <v>0</v>
          </cell>
          <cell r="AJ151">
            <v>154.23636363636365</v>
          </cell>
          <cell r="AN151">
            <v>197</v>
          </cell>
          <cell r="AP151">
            <v>9542.2601818181811</v>
          </cell>
        </row>
        <row r="152">
          <cell r="C152">
            <v>916.24199999999996</v>
          </cell>
        </row>
        <row r="153">
          <cell r="N153">
            <v>916.33333333333326</v>
          </cell>
          <cell r="O153">
            <v>272</v>
          </cell>
          <cell r="P153">
            <v>-644.33333333333326</v>
          </cell>
          <cell r="Q153">
            <v>4251.0909090909099</v>
          </cell>
          <cell r="R153">
            <v>1487</v>
          </cell>
          <cell r="S153">
            <v>-2764.0909090909099</v>
          </cell>
          <cell r="T153">
            <v>2480.4545454545455</v>
          </cell>
          <cell r="U153">
            <v>1268</v>
          </cell>
          <cell r="V153">
            <v>1212.4545454545455</v>
          </cell>
          <cell r="W153">
            <v>831</v>
          </cell>
          <cell r="X153">
            <v>-1649.4545454545455</v>
          </cell>
          <cell r="Y153">
            <v>1612</v>
          </cell>
          <cell r="Z153">
            <v>874</v>
          </cell>
          <cell r="AA153">
            <v>738</v>
          </cell>
          <cell r="AB153">
            <v>596</v>
          </cell>
          <cell r="AC153">
            <v>-1016</v>
          </cell>
          <cell r="AD153">
            <v>1727</v>
          </cell>
          <cell r="AE153">
            <v>1727.090909090909</v>
          </cell>
          <cell r="AF153">
            <v>-9.0909090909008228E-2</v>
          </cell>
          <cell r="AG153">
            <v>437</v>
          </cell>
          <cell r="AH153">
            <v>265</v>
          </cell>
          <cell r="AI153">
            <v>0</v>
          </cell>
          <cell r="AJ153">
            <v>-1290</v>
          </cell>
          <cell r="AN153">
            <v>0</v>
          </cell>
        </row>
        <row r="154">
          <cell r="N154">
            <v>0</v>
          </cell>
          <cell r="P154">
            <v>0</v>
          </cell>
          <cell r="Q154">
            <v>0</v>
          </cell>
          <cell r="S154">
            <v>0</v>
          </cell>
          <cell r="T154">
            <v>70</v>
          </cell>
          <cell r="X154">
            <v>-70</v>
          </cell>
          <cell r="Y154">
            <v>24</v>
          </cell>
          <cell r="AC154">
            <v>-24</v>
          </cell>
          <cell r="AJ154">
            <v>0</v>
          </cell>
          <cell r="AP154" t="e">
            <v>#REF!</v>
          </cell>
        </row>
        <row r="155">
          <cell r="N155">
            <v>0</v>
          </cell>
          <cell r="P155">
            <v>0</v>
          </cell>
          <cell r="Q155">
            <v>0</v>
          </cell>
          <cell r="S155">
            <v>0</v>
          </cell>
          <cell r="T155">
            <v>0</v>
          </cell>
          <cell r="X155">
            <v>0</v>
          </cell>
          <cell r="Y155">
            <v>0</v>
          </cell>
          <cell r="AC155">
            <v>0</v>
          </cell>
          <cell r="AJ155">
            <v>0</v>
          </cell>
          <cell r="AP155" t="e">
            <v>#REF!</v>
          </cell>
        </row>
        <row r="156">
          <cell r="C156" t="e">
            <v>#REF!</v>
          </cell>
          <cell r="N156">
            <v>681</v>
          </cell>
          <cell r="P156">
            <v>-681</v>
          </cell>
          <cell r="Q156">
            <v>1041.8333333333333</v>
          </cell>
          <cell r="S156">
            <v>-1041.8333333333333</v>
          </cell>
          <cell r="T156">
            <v>213</v>
          </cell>
          <cell r="X156">
            <v>-213</v>
          </cell>
          <cell r="Y156">
            <v>1171.0035872727274</v>
          </cell>
          <cell r="AC156">
            <v>-1171.0035872727274</v>
          </cell>
          <cell r="AJ156">
            <v>0</v>
          </cell>
          <cell r="AP156" t="e">
            <v>#REF!</v>
          </cell>
        </row>
        <row r="157">
          <cell r="C157" t="e">
            <v>#REF!</v>
          </cell>
          <cell r="N157">
            <v>47</v>
          </cell>
          <cell r="P157">
            <v>-47</v>
          </cell>
          <cell r="Q157">
            <v>140</v>
          </cell>
          <cell r="S157">
            <v>-140</v>
          </cell>
          <cell r="T157">
            <v>105</v>
          </cell>
          <cell r="X157">
            <v>-105</v>
          </cell>
          <cell r="Y157">
            <v>190</v>
          </cell>
          <cell r="AC157">
            <v>-190</v>
          </cell>
          <cell r="AJ157">
            <v>0</v>
          </cell>
          <cell r="AP157" t="e">
            <v>#REF!</v>
          </cell>
        </row>
        <row r="158">
          <cell r="C158" t="e">
            <v>#REF!</v>
          </cell>
          <cell r="N158">
            <v>1248.5</v>
          </cell>
          <cell r="P158">
            <v>-1248.5</v>
          </cell>
          <cell r="Q158">
            <v>140</v>
          </cell>
          <cell r="S158">
            <v>-140</v>
          </cell>
          <cell r="T158" t="str">
            <v xml:space="preserve">                   КОРИГУВАННЯ   ПЛАНУ   НА   СЕРПЕНЬ  1998 р</v>
          </cell>
          <cell r="X158" t="e">
            <v>#VALUE!</v>
          </cell>
          <cell r="Y158">
            <v>1006.7</v>
          </cell>
          <cell r="AC158">
            <v>-1006.7</v>
          </cell>
          <cell r="AJ158">
            <v>0</v>
          </cell>
          <cell r="AP158" t="e">
            <v>#REF!</v>
          </cell>
        </row>
        <row r="159">
          <cell r="C159" t="e">
            <v>#REF!</v>
          </cell>
          <cell r="N159">
            <v>1295.5</v>
          </cell>
          <cell r="P159">
            <v>-1295.5</v>
          </cell>
          <cell r="Q159">
            <v>280</v>
          </cell>
          <cell r="S159">
            <v>-280</v>
          </cell>
          <cell r="X159">
            <v>0</v>
          </cell>
          <cell r="Y159">
            <v>1196.7</v>
          </cell>
          <cell r="AC159">
            <v>-1196.7</v>
          </cell>
          <cell r="AJ159">
            <v>0</v>
          </cell>
        </row>
        <row r="160">
          <cell r="N160">
            <v>0</v>
          </cell>
          <cell r="P160">
            <v>0</v>
          </cell>
          <cell r="Q160">
            <v>2287.7454545454548</v>
          </cell>
          <cell r="S160">
            <v>-2287.7454545454548</v>
          </cell>
          <cell r="X160">
            <v>0</v>
          </cell>
          <cell r="Y160">
            <v>0</v>
          </cell>
          <cell r="AC160">
            <v>0</v>
          </cell>
          <cell r="AJ160">
            <v>0</v>
          </cell>
          <cell r="AP160" t="e">
            <v>#REF!</v>
          </cell>
        </row>
        <row r="161">
          <cell r="C161" t="e">
            <v>#REF!</v>
          </cell>
          <cell r="N161" t="e">
            <v>#REF!</v>
          </cell>
          <cell r="P161" t="e">
            <v>#REF!</v>
          </cell>
          <cell r="Q161">
            <v>776</v>
          </cell>
          <cell r="S161">
            <v>-776</v>
          </cell>
          <cell r="X161">
            <v>0</v>
          </cell>
          <cell r="Y161" t="e">
            <v>#REF!</v>
          </cell>
          <cell r="AC161" t="e">
            <v>#REF!</v>
          </cell>
          <cell r="AJ161">
            <v>0</v>
          </cell>
          <cell r="AP161" t="e">
            <v>#REF!</v>
          </cell>
        </row>
        <row r="162">
          <cell r="C162">
            <v>4245.2000000000007</v>
          </cell>
          <cell r="N162">
            <v>6155.65</v>
          </cell>
          <cell r="O162">
            <v>0</v>
          </cell>
          <cell r="P162">
            <v>-6155.65</v>
          </cell>
          <cell r="Q162">
            <v>1739.5839999999998</v>
          </cell>
          <cell r="R162">
            <v>800</v>
          </cell>
          <cell r="S162">
            <v>-939.58399999999983</v>
          </cell>
          <cell r="T162">
            <v>668.47</v>
          </cell>
          <cell r="U162">
            <v>0</v>
          </cell>
          <cell r="V162">
            <v>0</v>
          </cell>
          <cell r="W162">
            <v>0</v>
          </cell>
          <cell r="X162">
            <v>-668.47</v>
          </cell>
          <cell r="Y162">
            <v>3357.9775757575753</v>
          </cell>
          <cell r="Z162">
            <v>0</v>
          </cell>
          <cell r="AA162">
            <v>0</v>
          </cell>
          <cell r="AB162">
            <v>432</v>
          </cell>
          <cell r="AC162">
            <v>-2925.9775757575753</v>
          </cell>
          <cell r="AD162" t="e">
            <v>#REF!</v>
          </cell>
          <cell r="AE162">
            <v>1768.6</v>
          </cell>
          <cell r="AF162">
            <v>836.14999999999986</v>
          </cell>
          <cell r="AG162">
            <v>1768.6</v>
          </cell>
          <cell r="AH162">
            <v>0</v>
          </cell>
          <cell r="AI162">
            <v>1768.6</v>
          </cell>
          <cell r="AJ162" t="e">
            <v>#REF!</v>
          </cell>
          <cell r="AK162">
            <v>0</v>
          </cell>
          <cell r="AL162">
            <v>0</v>
          </cell>
          <cell r="AM162">
            <v>0</v>
          </cell>
          <cell r="AN162" t="e">
            <v>#REF!</v>
          </cell>
          <cell r="AO162">
            <v>1616</v>
          </cell>
          <cell r="AP162" t="e">
            <v>#REF!</v>
          </cell>
          <cell r="AS162">
            <v>2048</v>
          </cell>
        </row>
        <row r="163">
          <cell r="C163">
            <v>0</v>
          </cell>
          <cell r="N163">
            <v>0.20800000000000018</v>
          </cell>
          <cell r="O163">
            <v>0</v>
          </cell>
          <cell r="P163">
            <v>-0.20800000000000018</v>
          </cell>
          <cell r="Q163">
            <v>-0.23600000000000065</v>
          </cell>
          <cell r="R163">
            <v>154</v>
          </cell>
          <cell r="S163">
            <v>154.23599999999999</v>
          </cell>
          <cell r="T163">
            <v>-0.42800000000000082</v>
          </cell>
          <cell r="U163">
            <v>0</v>
          </cell>
          <cell r="V163">
            <v>0</v>
          </cell>
          <cell r="W163">
            <v>79</v>
          </cell>
          <cell r="X163">
            <v>79.427999999999997</v>
          </cell>
          <cell r="Y163">
            <v>6.799999999999784E-2</v>
          </cell>
          <cell r="Z163">
            <v>0</v>
          </cell>
          <cell r="AA163">
            <v>0</v>
          </cell>
          <cell r="AB163">
            <v>86</v>
          </cell>
          <cell r="AC163">
            <v>85.932000000000002</v>
          </cell>
          <cell r="AD163">
            <v>0.28399999999999892</v>
          </cell>
          <cell r="AE163">
            <v>0.28399999999999892</v>
          </cell>
          <cell r="AF163">
            <v>0</v>
          </cell>
          <cell r="AG163">
            <v>30</v>
          </cell>
          <cell r="AH163">
            <v>30</v>
          </cell>
          <cell r="AI163">
            <v>0</v>
          </cell>
          <cell r="AJ163">
            <v>29.716000000000001</v>
          </cell>
          <cell r="AK163">
            <v>0</v>
          </cell>
          <cell r="AL163">
            <v>0</v>
          </cell>
          <cell r="AM163">
            <v>0</v>
          </cell>
          <cell r="AN163" t="e">
            <v>#REF!</v>
          </cell>
          <cell r="AO163">
            <v>0</v>
          </cell>
          <cell r="AP163" t="e">
            <v>#REF!</v>
          </cell>
          <cell r="AS163">
            <v>195</v>
          </cell>
        </row>
        <row r="164">
          <cell r="C164">
            <v>1910.097</v>
          </cell>
          <cell r="N164">
            <v>6859.9527272727273</v>
          </cell>
          <cell r="O164">
            <v>2062</v>
          </cell>
          <cell r="P164">
            <v>-4797.9527272727273</v>
          </cell>
          <cell r="Q164">
            <v>14962.540909090911</v>
          </cell>
          <cell r="R164">
            <v>5523</v>
          </cell>
          <cell r="S164">
            <v>-9439.5409090909106</v>
          </cell>
          <cell r="T164">
            <v>5669.5772727272724</v>
          </cell>
          <cell r="U164">
            <v>2766</v>
          </cell>
          <cell r="V164">
            <v>2903.5772727272729</v>
          </cell>
          <cell r="W164">
            <v>2210</v>
          </cell>
          <cell r="X164">
            <v>-3459.5772727272724</v>
          </cell>
          <cell r="Y164">
            <v>4613.8872727272728</v>
          </cell>
          <cell r="Z164">
            <v>2495</v>
          </cell>
          <cell r="AA164">
            <v>2118.8872727272728</v>
          </cell>
          <cell r="AB164">
            <v>1749</v>
          </cell>
          <cell r="AC164">
            <v>-2864.8872727272728</v>
          </cell>
          <cell r="AD164">
            <v>13294.346363636363</v>
          </cell>
          <cell r="AE164">
            <v>12073.936363636363</v>
          </cell>
          <cell r="AF164">
            <v>1220.4099999999999</v>
          </cell>
          <cell r="AG164">
            <v>4464</v>
          </cell>
          <cell r="AH164">
            <v>3202</v>
          </cell>
          <cell r="AI164">
            <v>427</v>
          </cell>
          <cell r="AJ164">
            <v>-8830.3463636363631</v>
          </cell>
          <cell r="AK164">
            <v>0</v>
          </cell>
          <cell r="AL164">
            <v>0</v>
          </cell>
          <cell r="AM164">
            <v>0</v>
          </cell>
          <cell r="AN164" t="e">
            <v>#REF!</v>
          </cell>
          <cell r="AO164">
            <v>0</v>
          </cell>
          <cell r="AP164" t="e">
            <v>#REF!</v>
          </cell>
          <cell r="AS164">
            <v>13703</v>
          </cell>
        </row>
        <row r="165">
          <cell r="C165">
            <v>74</v>
          </cell>
          <cell r="N165">
            <v>182.13333333333333</v>
          </cell>
          <cell r="O165">
            <v>51</v>
          </cell>
          <cell r="P165">
            <v>-131.13333333333333</v>
          </cell>
          <cell r="Q165">
            <v>311.39999999999998</v>
          </cell>
          <cell r="R165">
            <v>62</v>
          </cell>
          <cell r="S165">
            <v>-249.39999999999998</v>
          </cell>
          <cell r="T165">
            <v>5613.5333333333338</v>
          </cell>
          <cell r="U165">
            <v>2904</v>
          </cell>
          <cell r="V165">
            <v>2709.5333333333338</v>
          </cell>
          <cell r="W165">
            <v>2464</v>
          </cell>
          <cell r="X165">
            <v>-3149.5333333333338</v>
          </cell>
          <cell r="Y165">
            <v>494.79999999999995</v>
          </cell>
          <cell r="Z165">
            <v>57</v>
          </cell>
          <cell r="AA165">
            <v>47.86666666666666</v>
          </cell>
          <cell r="AB165">
            <v>27</v>
          </cell>
          <cell r="AC165">
            <v>-467.79999999999995</v>
          </cell>
          <cell r="AD165">
            <v>145</v>
          </cell>
          <cell r="AE165">
            <v>50</v>
          </cell>
          <cell r="AF165">
            <v>95</v>
          </cell>
          <cell r="AG165">
            <v>44</v>
          </cell>
          <cell r="AH165">
            <v>15</v>
          </cell>
          <cell r="AI165">
            <v>29</v>
          </cell>
          <cell r="AJ165">
            <v>-101</v>
          </cell>
          <cell r="AK165">
            <v>0</v>
          </cell>
          <cell r="AL165">
            <v>0</v>
          </cell>
          <cell r="AM165">
            <v>0</v>
          </cell>
          <cell r="AN165">
            <v>19</v>
          </cell>
          <cell r="AO165">
            <v>0</v>
          </cell>
          <cell r="AP165">
            <v>6649.8666666666668</v>
          </cell>
          <cell r="AS165">
            <v>2610</v>
          </cell>
        </row>
        <row r="166">
          <cell r="C166">
            <v>6358.0580000000009</v>
          </cell>
          <cell r="N166">
            <v>6909.2400000000052</v>
          </cell>
          <cell r="Q166">
            <v>39364.056333333334</v>
          </cell>
          <cell r="T166">
            <v>10466.937333333344</v>
          </cell>
          <cell r="Y166">
            <v>19881.993333333321</v>
          </cell>
          <cell r="AE166">
            <v>-13957.493090909091</v>
          </cell>
          <cell r="AG166">
            <v>697.40000000000009</v>
          </cell>
          <cell r="AH166">
            <v>2561</v>
          </cell>
          <cell r="AN166" t="e">
            <v>#REF!</v>
          </cell>
          <cell r="AP166" t="e">
            <v>#REF!</v>
          </cell>
        </row>
        <row r="167">
          <cell r="C167" t="e">
            <v>#REF!</v>
          </cell>
          <cell r="N167">
            <v>4222.1499999999996</v>
          </cell>
        </row>
        <row r="168">
          <cell r="C168" t="e">
            <v>#REF!</v>
          </cell>
        </row>
        <row r="169">
          <cell r="C169" t="e">
            <v>#REF!</v>
          </cell>
        </row>
        <row r="170">
          <cell r="AV170">
            <v>1507.2</v>
          </cell>
        </row>
        <row r="173">
          <cell r="C173" t="str">
            <v>АПАРАТ ВСЬОГО</v>
          </cell>
          <cell r="D173" t="str">
            <v>АПАРАТ ЕЛЕКТРО</v>
          </cell>
          <cell r="E173" t="str">
            <v>АПАРАТ ТЕПЛО</v>
          </cell>
          <cell r="N173" t="str">
            <v>ККМ</v>
          </cell>
          <cell r="Q173" t="str">
            <v>КТМ</v>
          </cell>
          <cell r="U173">
            <v>250</v>
          </cell>
          <cell r="Y173" t="str">
            <v>ТЕЦ-6 ВСЬОГО</v>
          </cell>
          <cell r="Z173" t="str">
            <v>Е/Е</v>
          </cell>
          <cell r="AA173" t="str">
            <v xml:space="preserve"> Т/Е</v>
          </cell>
          <cell r="AN173" t="str">
            <v>ДОП.ВИР. СТ.ОРГ.</v>
          </cell>
          <cell r="AP173" t="str">
            <v>АК КЕ ВСЬОГО</v>
          </cell>
          <cell r="AQ173" t="str">
            <v>Е/Е</v>
          </cell>
          <cell r="AR173" t="str">
            <v xml:space="preserve"> Т/Е</v>
          </cell>
          <cell r="AU173" t="str">
            <v>очикуваемАК КЕ ВСЬОГО</v>
          </cell>
          <cell r="AV173" t="str">
            <v>Е/Е</v>
          </cell>
          <cell r="AW173" t="str">
            <v xml:space="preserve"> Т/Е</v>
          </cell>
        </row>
        <row r="174">
          <cell r="C174">
            <v>1.895</v>
          </cell>
          <cell r="N174">
            <v>1.847</v>
          </cell>
          <cell r="Q174">
            <v>1.895</v>
          </cell>
          <cell r="U174">
            <v>1.895</v>
          </cell>
          <cell r="V174">
            <v>1.895</v>
          </cell>
          <cell r="Y174">
            <v>1.895</v>
          </cell>
          <cell r="Z174">
            <v>1.895</v>
          </cell>
          <cell r="AA174">
            <v>1.895</v>
          </cell>
          <cell r="AN174">
            <v>1.895</v>
          </cell>
          <cell r="AP174">
            <v>1.895</v>
          </cell>
          <cell r="AQ174">
            <v>1.895</v>
          </cell>
          <cell r="AU174">
            <v>1.905</v>
          </cell>
          <cell r="AV174">
            <v>1.895</v>
          </cell>
        </row>
        <row r="176">
          <cell r="Q176">
            <v>132.19999999999999</v>
          </cell>
          <cell r="Y176">
            <v>68.7</v>
          </cell>
          <cell r="AP176">
            <v>200.89999999999998</v>
          </cell>
          <cell r="AU176">
            <v>251.12700000000001</v>
          </cell>
        </row>
        <row r="177">
          <cell r="Q177">
            <v>150.5</v>
          </cell>
          <cell r="U177">
            <v>150.5</v>
          </cell>
          <cell r="Y177">
            <v>78.3</v>
          </cell>
          <cell r="AP177">
            <v>228.8</v>
          </cell>
          <cell r="AU177">
            <v>288.28500000000003</v>
          </cell>
        </row>
        <row r="178">
          <cell r="N178">
            <v>0</v>
          </cell>
          <cell r="Q178">
            <v>82.5</v>
          </cell>
          <cell r="U178">
            <v>82.5</v>
          </cell>
          <cell r="Y178">
            <v>82.5</v>
          </cell>
          <cell r="AP178">
            <v>82.5</v>
          </cell>
          <cell r="AU178">
            <v>66</v>
          </cell>
        </row>
        <row r="179">
          <cell r="N179">
            <v>0</v>
          </cell>
          <cell r="Q179">
            <v>156.34</v>
          </cell>
          <cell r="U179">
            <v>156.34</v>
          </cell>
          <cell r="Y179">
            <v>156.34</v>
          </cell>
          <cell r="AP179">
            <v>156.34</v>
          </cell>
          <cell r="AU179">
            <v>125.73</v>
          </cell>
        </row>
        <row r="180">
          <cell r="Q180">
            <v>20668</v>
          </cell>
          <cell r="U180">
            <v>0</v>
          </cell>
          <cell r="Y180">
            <v>10741</v>
          </cell>
          <cell r="AP180">
            <v>31409</v>
          </cell>
          <cell r="AU180">
            <v>31574</v>
          </cell>
        </row>
        <row r="181">
          <cell r="AP181">
            <v>31409</v>
          </cell>
          <cell r="AU181" t="e">
            <v>#REF!</v>
          </cell>
        </row>
        <row r="182">
          <cell r="Q182">
            <v>0</v>
          </cell>
          <cell r="U182">
            <v>0</v>
          </cell>
          <cell r="Y182">
            <v>52.1</v>
          </cell>
          <cell r="AP182">
            <v>52.1</v>
          </cell>
          <cell r="AU182">
            <v>67.933000000000007</v>
          </cell>
        </row>
        <row r="183">
          <cell r="Q183">
            <v>0</v>
          </cell>
          <cell r="U183">
            <v>0</v>
          </cell>
          <cell r="Y183">
            <v>71.3</v>
          </cell>
          <cell r="AP183">
            <v>71.3</v>
          </cell>
          <cell r="AU183">
            <v>91.201999999999998</v>
          </cell>
        </row>
        <row r="184">
          <cell r="C184">
            <v>75</v>
          </cell>
          <cell r="N184">
            <v>75</v>
          </cell>
          <cell r="AN184">
            <v>0</v>
          </cell>
          <cell r="AP184">
            <v>98.96042216358839</v>
          </cell>
          <cell r="AU184">
            <v>98.96042216358839</v>
          </cell>
        </row>
        <row r="185">
          <cell r="Q185">
            <v>187.53</v>
          </cell>
          <cell r="U185">
            <v>0</v>
          </cell>
          <cell r="Y185">
            <v>187.53</v>
          </cell>
          <cell r="AP185">
            <v>187.53</v>
          </cell>
          <cell r="AU185">
            <v>187.53</v>
          </cell>
        </row>
        <row r="186">
          <cell r="Q186">
            <v>0</v>
          </cell>
          <cell r="T186">
            <v>0</v>
          </cell>
          <cell r="Y186">
            <v>9770</v>
          </cell>
          <cell r="AP186">
            <v>9770</v>
          </cell>
          <cell r="AU186">
            <v>12739</v>
          </cell>
        </row>
        <row r="187">
          <cell r="AP187">
            <v>9770</v>
          </cell>
          <cell r="AU187" t="e">
            <v>#REF!</v>
          </cell>
        </row>
        <row r="188">
          <cell r="Q188">
            <v>150.5</v>
          </cell>
          <cell r="T188">
            <v>0</v>
          </cell>
          <cell r="U188">
            <v>51.4</v>
          </cell>
          <cell r="V188">
            <v>-51.4</v>
          </cell>
          <cell r="Y188">
            <v>149.6</v>
          </cell>
          <cell r="Z188">
            <v>52.7</v>
          </cell>
          <cell r="AA188">
            <v>96.899999999999991</v>
          </cell>
          <cell r="AP188">
            <v>300.10000000000002</v>
          </cell>
          <cell r="AQ188">
            <v>104.1</v>
          </cell>
          <cell r="AR188">
            <v>196</v>
          </cell>
          <cell r="AU188">
            <v>379.48700000000002</v>
          </cell>
          <cell r="AV188">
            <v>83.676000000000002</v>
          </cell>
          <cell r="AW188">
            <v>295.81100000000004</v>
          </cell>
        </row>
        <row r="189">
          <cell r="Q189">
            <v>20668</v>
          </cell>
          <cell r="T189">
            <v>0</v>
          </cell>
          <cell r="U189" t="e">
            <v>#DIV/0!</v>
          </cell>
          <cell r="V189" t="e">
            <v>#DIV/0!</v>
          </cell>
          <cell r="Y189">
            <v>20511</v>
          </cell>
          <cell r="Z189">
            <v>7225</v>
          </cell>
          <cell r="AA189">
            <v>13286</v>
          </cell>
          <cell r="AP189" t="e">
            <v>#DIV/0!</v>
          </cell>
          <cell r="AQ189" t="e">
            <v>#DIV/0!</v>
          </cell>
          <cell r="AR189" t="e">
            <v>#DIV/0!</v>
          </cell>
          <cell r="AU189">
            <v>44313</v>
          </cell>
          <cell r="AV189">
            <v>9770.9133329995493</v>
          </cell>
          <cell r="AW189">
            <v>34542.086667000447</v>
          </cell>
        </row>
        <row r="190">
          <cell r="Q190">
            <v>137.33000000000001</v>
          </cell>
          <cell r="T190" t="e">
            <v>#DIV/0!</v>
          </cell>
          <cell r="U190" t="e">
            <v>#DIV/0!</v>
          </cell>
          <cell r="V190" t="e">
            <v>#DIV/0!</v>
          </cell>
          <cell r="Y190">
            <v>137.11000000000001</v>
          </cell>
          <cell r="Z190">
            <v>137.1</v>
          </cell>
          <cell r="AA190">
            <v>137.11000000000001</v>
          </cell>
          <cell r="AN190">
            <v>0</v>
          </cell>
          <cell r="AP190" t="e">
            <v>#DIV/0!</v>
          </cell>
          <cell r="AQ190" t="e">
            <v>#DIV/0!</v>
          </cell>
          <cell r="AR190" t="e">
            <v>#DIV/0!</v>
          </cell>
          <cell r="AU190">
            <v>116.77</v>
          </cell>
          <cell r="AV190">
            <v>116.77</v>
          </cell>
          <cell r="AW190">
            <v>116.77</v>
          </cell>
        </row>
        <row r="191">
          <cell r="AP191">
            <v>0</v>
          </cell>
          <cell r="AQ191">
            <v>0</v>
          </cell>
          <cell r="AR191">
            <v>0</v>
          </cell>
          <cell r="AU191">
            <v>0</v>
          </cell>
          <cell r="AV191">
            <v>0</v>
          </cell>
          <cell r="AW191">
            <v>0</v>
          </cell>
        </row>
        <row r="192">
          <cell r="T192" t="e">
            <v>#DIV/0!</v>
          </cell>
          <cell r="Y192">
            <v>20511</v>
          </cell>
          <cell r="AP192" t="e">
            <v>#DIV/0!</v>
          </cell>
          <cell r="AQ192" t="e">
            <v>#DIV/0!</v>
          </cell>
          <cell r="AR192" t="e">
            <v>#DIV/0!</v>
          </cell>
          <cell r="AU192">
            <v>44313</v>
          </cell>
          <cell r="AV192">
            <v>9770.9133329995493</v>
          </cell>
          <cell r="AW192">
            <v>34542.086667000447</v>
          </cell>
        </row>
        <row r="195">
          <cell r="T195" t="str">
            <v>ТЕЦ-5 ВСЬОГО</v>
          </cell>
          <cell r="U195" t="str">
            <v>Е/Е</v>
          </cell>
          <cell r="V195" t="str">
            <v xml:space="preserve"> Т/Е</v>
          </cell>
          <cell r="Y195" t="str">
            <v>ТЕЦ-6 ВСЬОГО</v>
          </cell>
          <cell r="Z195" t="str">
            <v>Е/Е</v>
          </cell>
          <cell r="AA195" t="str">
            <v xml:space="preserve"> Т/Е</v>
          </cell>
          <cell r="AP195" t="str">
            <v>АК КЕ ВСЬОГО</v>
          </cell>
          <cell r="AQ195" t="str">
            <v>Е/Е</v>
          </cell>
          <cell r="AR195" t="str">
            <v xml:space="preserve"> Т/Е</v>
          </cell>
        </row>
        <row r="196">
          <cell r="U196">
            <v>291.85000000000002</v>
          </cell>
          <cell r="V196">
            <v>750</v>
          </cell>
          <cell r="Z196">
            <v>268.14999999999998</v>
          </cell>
          <cell r="AA196">
            <v>590</v>
          </cell>
        </row>
        <row r="197">
          <cell r="U197">
            <v>176.1</v>
          </cell>
          <cell r="V197">
            <v>163.6</v>
          </cell>
          <cell r="Z197">
            <v>196.5</v>
          </cell>
          <cell r="AA197">
            <v>164.2</v>
          </cell>
        </row>
        <row r="198">
          <cell r="U198">
            <v>306.60000000000002</v>
          </cell>
          <cell r="V198">
            <v>112.8</v>
          </cell>
          <cell r="Z198">
            <v>301.89999999999998</v>
          </cell>
          <cell r="AA198">
            <v>116.3</v>
          </cell>
        </row>
        <row r="199">
          <cell r="U199">
            <v>130.50000000000003</v>
          </cell>
          <cell r="V199">
            <v>-50.8</v>
          </cell>
          <cell r="Z199">
            <v>105.39999999999998</v>
          </cell>
          <cell r="AA199">
            <v>-47.899999999999991</v>
          </cell>
        </row>
        <row r="200">
          <cell r="U200" t="e">
            <v>#DIV/0!</v>
          </cell>
          <cell r="V200" t="e">
            <v>#DIV/0!</v>
          </cell>
          <cell r="Z200">
            <v>137.1</v>
          </cell>
          <cell r="AA200">
            <v>137.11000000000001</v>
          </cell>
        </row>
        <row r="201">
          <cell r="U201" t="e">
            <v>#DIV/0!</v>
          </cell>
          <cell r="V201" t="e">
            <v>#DIV/0!</v>
          </cell>
          <cell r="Z201">
            <v>14.450339999999997</v>
          </cell>
          <cell r="AA201">
            <v>-6.5675689999999998</v>
          </cell>
        </row>
        <row r="202">
          <cell r="U202" t="e">
            <v>#DIV/0!</v>
          </cell>
          <cell r="V202" t="e">
            <v>#DIV/0!</v>
          </cell>
          <cell r="Z202">
            <v>3874.858670999999</v>
          </cell>
          <cell r="AA202">
            <v>-3874.86571</v>
          </cell>
          <cell r="AQ202" t="e">
            <v>#DIV/0!</v>
          </cell>
          <cell r="AR202" t="e">
            <v>#DIV/0!</v>
          </cell>
        </row>
        <row r="204">
          <cell r="AV204">
            <v>1507.2</v>
          </cell>
        </row>
        <row r="218">
          <cell r="Y218" t="str">
            <v>ЗАТВЕРДЖУЮ</v>
          </cell>
        </row>
        <row r="219">
          <cell r="Y219" t="str">
            <v>ГОЛОВА ПРАЛІННЯ АК КЕ</v>
          </cell>
        </row>
        <row r="220">
          <cell r="Z220" t="str">
            <v>І.В.ПЛАЧКОВ</v>
          </cell>
        </row>
        <row r="221">
          <cell r="C221" t="str">
            <v>ПОТРЕБА   В КОШТАХ НА  1 КВАРТАЛ 1998 року</v>
          </cell>
        </row>
        <row r="222">
          <cell r="C222" t="str">
            <v>ПО ФІЛІАЛАХ АК КИЇВЕНЕРГО</v>
          </cell>
        </row>
        <row r="224">
          <cell r="C224" t="str">
            <v>ВИКОН.ДИР.</v>
          </cell>
          <cell r="D224" t="str">
            <v>АПАРАТ ЕЛЕКТРО</v>
          </cell>
          <cell r="E224" t="str">
            <v>АПАРАТ ТЕПЛО</v>
          </cell>
          <cell r="N224" t="str">
            <v>ККМ</v>
          </cell>
          <cell r="Q224" t="str">
            <v>КТМ</v>
          </cell>
          <cell r="T224" t="str">
            <v>ТЕЦ-5 ВСЬОГО</v>
          </cell>
          <cell r="U224" t="str">
            <v>Е/Е</v>
          </cell>
          <cell r="V224" t="str">
            <v xml:space="preserve"> Т/Е</v>
          </cell>
          <cell r="Y224" t="str">
            <v>ТЕЦ-6 ВСЬОГО</v>
          </cell>
          <cell r="Z224" t="str">
            <v>Е/Е</v>
          </cell>
          <cell r="AA224" t="str">
            <v xml:space="preserve"> Т/Е</v>
          </cell>
          <cell r="AN224" t="str">
            <v>ДОП.ВИР. СТ.ОРГ.</v>
          </cell>
          <cell r="AP224" t="str">
            <v>АК КЕ ВСЬОГО</v>
          </cell>
          <cell r="AQ224" t="str">
            <v>Е/Е</v>
          </cell>
          <cell r="AR224" t="str">
            <v xml:space="preserve"> Т/Е</v>
          </cell>
          <cell r="AU224" t="str">
            <v>СТАНЦІї ЕЛЕКТРО</v>
          </cell>
          <cell r="AV224" t="str">
            <v>СТАНЦІІ ТЕПЛОВІ</v>
          </cell>
          <cell r="AW224" t="str">
            <v>МЕРЕЖІ ЕЛЕКТРО</v>
          </cell>
          <cell r="AX224" t="str">
            <v>МЕРЕЖІ ТЕПЛОВІ</v>
          </cell>
        </row>
        <row r="227">
          <cell r="C227" t="e">
            <v>#REF!</v>
          </cell>
          <cell r="N227" t="e">
            <v>#REF!</v>
          </cell>
          <cell r="Q227">
            <v>54839.971787878792</v>
          </cell>
          <cell r="T227">
            <v>25644.974484848495</v>
          </cell>
          <cell r="Y227" t="e">
            <v>#REF!</v>
          </cell>
          <cell r="AN227" t="e">
            <v>#REF!</v>
          </cell>
          <cell r="AP227" t="e">
            <v>#REF!</v>
          </cell>
          <cell r="AQ227" t="e">
            <v>#REF!</v>
          </cell>
        </row>
        <row r="228">
          <cell r="C228" t="e">
            <v>#REF!</v>
          </cell>
          <cell r="N228" t="e">
            <v>#REF!</v>
          </cell>
          <cell r="Q228">
            <v>22032.588212121209</v>
          </cell>
          <cell r="T228">
            <v>12941.719212121227</v>
          </cell>
          <cell r="Y228" t="e">
            <v>#REF!</v>
          </cell>
          <cell r="AP228" t="e">
            <v>#REF!</v>
          </cell>
          <cell r="AQ228" t="e">
            <v>#REF!</v>
          </cell>
        </row>
        <row r="230">
          <cell r="C230">
            <v>1910.097</v>
          </cell>
          <cell r="N230">
            <v>6859.9527272727273</v>
          </cell>
          <cell r="Q230">
            <v>14962.540909090911</v>
          </cell>
          <cell r="T230">
            <v>5669.5772727272724</v>
          </cell>
          <cell r="Y230">
            <v>4613.8872727272728</v>
          </cell>
          <cell r="AN230" t="e">
            <v>#REF!</v>
          </cell>
          <cell r="AP230" t="e">
            <v>#REF!</v>
          </cell>
          <cell r="AQ230" t="e">
            <v>#REF!</v>
          </cell>
        </row>
        <row r="231">
          <cell r="C231">
            <v>520</v>
          </cell>
          <cell r="N231">
            <v>2018</v>
          </cell>
          <cell r="Q231">
            <v>4079</v>
          </cell>
          <cell r="T231">
            <v>1546</v>
          </cell>
          <cell r="Y231">
            <v>1259</v>
          </cell>
          <cell r="AP231" t="e">
            <v>#REF!</v>
          </cell>
          <cell r="AQ231" t="e">
            <v>#REF!</v>
          </cell>
        </row>
        <row r="232">
          <cell r="AQ232" t="e">
            <v>#REF!</v>
          </cell>
        </row>
        <row r="233">
          <cell r="C233">
            <v>0</v>
          </cell>
          <cell r="N233">
            <v>0</v>
          </cell>
          <cell r="Q233">
            <v>121.8</v>
          </cell>
          <cell r="T233">
            <v>5443.6</v>
          </cell>
          <cell r="Y233">
            <v>104.86666666666666</v>
          </cell>
          <cell r="AP233">
            <v>5674.2666666666673</v>
          </cell>
          <cell r="AQ233" t="e">
            <v>#REF!</v>
          </cell>
        </row>
        <row r="234">
          <cell r="C234">
            <v>0</v>
          </cell>
          <cell r="N234">
            <v>0</v>
          </cell>
          <cell r="Q234">
            <v>0</v>
          </cell>
          <cell r="T234">
            <v>0</v>
          </cell>
          <cell r="Y234">
            <v>0</v>
          </cell>
          <cell r="AP234">
            <v>19</v>
          </cell>
          <cell r="AQ234" t="e">
            <v>#REF!</v>
          </cell>
        </row>
        <row r="235">
          <cell r="C235" t="e">
            <v>#REF!</v>
          </cell>
          <cell r="N235">
            <v>0</v>
          </cell>
          <cell r="Q235">
            <v>526.04999999999995</v>
          </cell>
          <cell r="T235">
            <v>0</v>
          </cell>
          <cell r="Y235">
            <v>13442.217575757575</v>
          </cell>
          <cell r="AP235" t="e">
            <v>#REF!</v>
          </cell>
          <cell r="AQ235" t="e">
            <v>#REF!</v>
          </cell>
        </row>
        <row r="236">
          <cell r="AQ236" t="e">
            <v>#REF!</v>
          </cell>
        </row>
        <row r="237">
          <cell r="C237">
            <v>4245.2000000000007</v>
          </cell>
          <cell r="N237">
            <v>6155.65</v>
          </cell>
          <cell r="Q237">
            <v>1739.5839999999998</v>
          </cell>
          <cell r="T237">
            <v>668.47</v>
          </cell>
          <cell r="Y237">
            <v>3357.9775757575753</v>
          </cell>
          <cell r="AP237" t="e">
            <v>#REF!</v>
          </cell>
          <cell r="AQ237" t="e">
            <v>#REF!</v>
          </cell>
        </row>
        <row r="238">
          <cell r="C238">
            <v>916.24199999999996</v>
          </cell>
          <cell r="N238">
            <v>0</v>
          </cell>
          <cell r="Q238">
            <v>0</v>
          </cell>
          <cell r="T238">
            <v>0</v>
          </cell>
          <cell r="Y238">
            <v>0</v>
          </cell>
          <cell r="AP238">
            <v>0</v>
          </cell>
          <cell r="AQ238" t="e">
            <v>#REF!</v>
          </cell>
        </row>
        <row r="239">
          <cell r="AQ239" t="e">
            <v>#REF!</v>
          </cell>
        </row>
        <row r="240">
          <cell r="C240" t="e">
            <v>#REF!</v>
          </cell>
          <cell r="N240" t="e">
            <v>#REF!</v>
          </cell>
          <cell r="Q240">
            <v>776</v>
          </cell>
          <cell r="T240">
            <v>0</v>
          </cell>
          <cell r="Y240" t="e">
            <v>#REF!</v>
          </cell>
          <cell r="AP240" t="e">
            <v>#REF!</v>
          </cell>
          <cell r="AQ240" t="e">
            <v>#REF!</v>
          </cell>
        </row>
        <row r="241">
          <cell r="AQ241" t="e">
            <v>#REF!</v>
          </cell>
        </row>
        <row r="242">
          <cell r="AQ242" t="e">
            <v>#REF!</v>
          </cell>
        </row>
        <row r="243">
          <cell r="C243">
            <v>377</v>
          </cell>
          <cell r="N243">
            <v>1234</v>
          </cell>
          <cell r="Q243">
            <v>4713.0186666666668</v>
          </cell>
          <cell r="T243">
            <v>682.25866666666661</v>
          </cell>
          <cell r="Y243">
            <v>536.22533333333331</v>
          </cell>
          <cell r="AP243">
            <v>10417.385166809334</v>
          </cell>
          <cell r="AQ243" t="e">
            <v>#REF!</v>
          </cell>
        </row>
        <row r="244">
          <cell r="C244">
            <v>1612</v>
          </cell>
          <cell r="N244">
            <v>76</v>
          </cell>
          <cell r="Q244">
            <v>429.33333333333337</v>
          </cell>
          <cell r="T244">
            <v>313.62666666666667</v>
          </cell>
          <cell r="Y244">
            <v>315.78399999999999</v>
          </cell>
          <cell r="AP244">
            <v>2883.9412082354906</v>
          </cell>
          <cell r="AQ244" t="e">
            <v>#REF!</v>
          </cell>
        </row>
        <row r="245">
          <cell r="AQ245" t="e">
            <v>#REF!</v>
          </cell>
        </row>
        <row r="246">
          <cell r="C246">
            <v>0</v>
          </cell>
          <cell r="N246">
            <v>1</v>
          </cell>
          <cell r="Q246">
            <v>0</v>
          </cell>
          <cell r="T246">
            <v>114.19266666666665</v>
          </cell>
          <cell r="Y246">
            <v>-46.472000000000008</v>
          </cell>
          <cell r="AP246">
            <v>68.720666666666645</v>
          </cell>
          <cell r="AQ246" t="e">
            <v>#REF!</v>
          </cell>
        </row>
        <row r="247">
          <cell r="C247">
            <v>14</v>
          </cell>
          <cell r="N247">
            <v>248.08600000000001</v>
          </cell>
          <cell r="Q247">
            <v>12039.690666666667</v>
          </cell>
          <cell r="T247">
            <v>0</v>
          </cell>
          <cell r="Y247">
            <v>0</v>
          </cell>
          <cell r="AP247">
            <v>14624.448666666667</v>
          </cell>
          <cell r="AQ247" t="e">
            <v>#REF!</v>
          </cell>
        </row>
        <row r="248">
          <cell r="C248">
            <v>0</v>
          </cell>
          <cell r="N248">
            <v>0</v>
          </cell>
          <cell r="Q248">
            <v>0</v>
          </cell>
          <cell r="T248">
            <v>0</v>
          </cell>
          <cell r="Y248">
            <v>0</v>
          </cell>
          <cell r="AP248">
            <v>658.33066666666662</v>
          </cell>
          <cell r="AQ248" t="e">
            <v>#REF!</v>
          </cell>
        </row>
        <row r="249">
          <cell r="C249">
            <v>927</v>
          </cell>
          <cell r="N249">
            <v>0</v>
          </cell>
          <cell r="Q249">
            <v>0</v>
          </cell>
          <cell r="T249">
            <v>0</v>
          </cell>
          <cell r="Y249">
            <v>18</v>
          </cell>
          <cell r="AP249">
            <v>945</v>
          </cell>
          <cell r="AQ249" t="e">
            <v>#REF!</v>
          </cell>
        </row>
        <row r="250">
          <cell r="C250">
            <v>0</v>
          </cell>
          <cell r="N250">
            <v>0.20800000000000018</v>
          </cell>
          <cell r="Q250">
            <v>0.76399999999998158</v>
          </cell>
          <cell r="T250">
            <v>-0.42800000000000082</v>
          </cell>
          <cell r="Y250">
            <v>6.799999999999784E-2</v>
          </cell>
          <cell r="AP250" t="e">
            <v>#REF!</v>
          </cell>
          <cell r="AQ250" t="e">
            <v>#REF!</v>
          </cell>
        </row>
        <row r="251">
          <cell r="C251">
            <v>1308</v>
          </cell>
          <cell r="N251">
            <v>0.19200000000000017</v>
          </cell>
          <cell r="Q251">
            <v>-0.32000000000000028</v>
          </cell>
          <cell r="T251">
            <v>-0.3360000000000003</v>
          </cell>
          <cell r="Y251">
            <v>0.28000000000000114</v>
          </cell>
          <cell r="AP251" t="e">
            <v>#REF!</v>
          </cell>
          <cell r="AQ251" t="e">
            <v>#REF!</v>
          </cell>
        </row>
        <row r="252">
          <cell r="C252" t="e">
            <v>#REF!</v>
          </cell>
          <cell r="N252" t="e">
            <v>#REF!</v>
          </cell>
          <cell r="Q252">
            <v>18990.510212121208</v>
          </cell>
          <cell r="T252">
            <v>12274.013212121221</v>
          </cell>
          <cell r="Y252" t="e">
            <v>#REF!</v>
          </cell>
          <cell r="AP252" t="e">
            <v>#REF!</v>
          </cell>
          <cell r="AQ252" t="e">
            <v>#REF!</v>
          </cell>
        </row>
        <row r="253">
          <cell r="Q253">
            <v>541</v>
          </cell>
          <cell r="T253">
            <v>480</v>
          </cell>
          <cell r="Y253">
            <v>44</v>
          </cell>
          <cell r="AP253">
            <v>524</v>
          </cell>
          <cell r="AQ253" t="e">
            <v>#REF!</v>
          </cell>
        </row>
        <row r="293">
          <cell r="T293" t="str">
            <v>Собівартість</v>
          </cell>
        </row>
        <row r="294">
          <cell r="V294">
            <v>-25</v>
          </cell>
        </row>
        <row r="295">
          <cell r="V295">
            <v>-1.375</v>
          </cell>
        </row>
        <row r="296">
          <cell r="V296">
            <v>-8</v>
          </cell>
        </row>
        <row r="297">
          <cell r="V297">
            <v>-2.1590909090909096</v>
          </cell>
        </row>
        <row r="303">
          <cell r="T303" t="str">
            <v>ФМЗ ( з відрахуван)</v>
          </cell>
          <cell r="V303">
            <v>25</v>
          </cell>
        </row>
      </sheetData>
      <sheetData sheetId="38" refreshError="1">
        <row r="16">
          <cell r="AP16" t="str">
            <v>ЗАТВЕРДЖУЮ</v>
          </cell>
        </row>
        <row r="17">
          <cell r="C17" t="str">
            <v>І.В.ПЛАЧКОВ</v>
          </cell>
          <cell r="AP17" t="str">
            <v>ГОЛОВА ПРАЛІННЯ АК КЕ</v>
          </cell>
        </row>
        <row r="22">
          <cell r="AV22" t="str">
            <v>І.В.ПЛАЧКОВ</v>
          </cell>
        </row>
        <row r="30">
          <cell r="C30" t="str">
            <v>ВИКОН.ДИР.ПЛАН</v>
          </cell>
          <cell r="D30" t="str">
            <v>Е/Е</v>
          </cell>
          <cell r="E30" t="str">
            <v xml:space="preserve"> Т/Е</v>
          </cell>
          <cell r="N30" t="str">
            <v xml:space="preserve">ККМ ПЛАН </v>
          </cell>
          <cell r="O30" t="str">
            <v>ЗВІТ</v>
          </cell>
          <cell r="P30" t="str">
            <v>ВІДХ.</v>
          </cell>
          <cell r="Q30" t="str">
            <v>КТМ ПЛАН</v>
          </cell>
          <cell r="R30" t="str">
            <v>ЗВІТ</v>
          </cell>
          <cell r="S30" t="str">
            <v>ВІДХ.</v>
          </cell>
          <cell r="T30" t="str">
            <v>ТЕЦ-5   ПЛАН</v>
          </cell>
          <cell r="U30" t="str">
            <v>Е/Е</v>
          </cell>
          <cell r="V30" t="str">
            <v xml:space="preserve"> Т/Е</v>
          </cell>
          <cell r="W30" t="str">
            <v>ЗВІТ</v>
          </cell>
          <cell r="X30" t="str">
            <v>ВІДХ.</v>
          </cell>
          <cell r="Y30" t="str">
            <v>ТЕЦ-6  ПЛАН</v>
          </cell>
          <cell r="Z30" t="str">
            <v>Е/Е</v>
          </cell>
          <cell r="AA30" t="str">
            <v xml:space="preserve"> Т/Е</v>
          </cell>
          <cell r="AB30" t="str">
            <v>ЗВІТ</v>
          </cell>
          <cell r="AC30" t="str">
            <v>ВІДХ.</v>
          </cell>
          <cell r="AD30" t="str">
            <v>ТРМ ВСЬОГО ПЛАН</v>
          </cell>
          <cell r="AE30" t="str">
            <v>ТРМ АК ПЛАН</v>
          </cell>
          <cell r="AF30" t="str">
            <v>ТРМ СТОР  ПЛАН</v>
          </cell>
          <cell r="AG30" t="str">
            <v>ТРМ ВСЬОГО ЗВІТ</v>
          </cell>
          <cell r="AH30" t="str">
            <v>ТРМ АК ЗВІТ</v>
          </cell>
          <cell r="AI30" t="str">
            <v>ТРМ СТОР  ЗВІТ</v>
          </cell>
          <cell r="AJ30" t="str">
            <v>відх всього</v>
          </cell>
          <cell r="AK30" t="str">
            <v>Е/Е</v>
          </cell>
          <cell r="AL30" t="str">
            <v xml:space="preserve"> Т/Е</v>
          </cell>
          <cell r="AN30" t="str">
            <v>ДОП.ВИР. ПЛАН</v>
          </cell>
          <cell r="AO30" t="str">
            <v>ЗВІТ</v>
          </cell>
          <cell r="AP30" t="str">
            <v>АК КЕ  ПЛАН</v>
          </cell>
          <cell r="AQ30" t="str">
            <v xml:space="preserve"> Е/Е</v>
          </cell>
          <cell r="AR30" t="str">
            <v xml:space="preserve"> Т/Е</v>
          </cell>
          <cell r="AS30" t="str">
            <v>ЗВІТ</v>
          </cell>
          <cell r="AT30" t="str">
            <v>відх</v>
          </cell>
          <cell r="AU30" t="str">
            <v>СТАНЦІї ЕЛЕКТРО</v>
          </cell>
          <cell r="AV30" t="str">
            <v>СТАНЦІІ ТЕПЛОВІ</v>
          </cell>
          <cell r="AW30" t="str">
            <v>МЕРЕЖІ ЕЛЕКТРО</v>
          </cell>
          <cell r="AX30" t="str">
            <v>МЕРЕЖІ ТЕПЛОВІ</v>
          </cell>
        </row>
        <row r="31">
          <cell r="U31">
            <v>330</v>
          </cell>
          <cell r="Z31">
            <v>298</v>
          </cell>
          <cell r="AQ31">
            <v>628</v>
          </cell>
        </row>
        <row r="32">
          <cell r="U32">
            <v>291.85000000000002</v>
          </cell>
          <cell r="Z32">
            <v>268.14999999999998</v>
          </cell>
          <cell r="AQ32">
            <v>560</v>
          </cell>
        </row>
        <row r="33">
          <cell r="AQ33">
            <v>0</v>
          </cell>
        </row>
        <row r="34">
          <cell r="AQ34">
            <v>0</v>
          </cell>
        </row>
        <row r="35">
          <cell r="AQ35">
            <v>32</v>
          </cell>
        </row>
        <row r="36">
          <cell r="AQ36">
            <v>0</v>
          </cell>
        </row>
        <row r="37">
          <cell r="AQ37">
            <v>500</v>
          </cell>
        </row>
        <row r="38">
          <cell r="N38">
            <v>0</v>
          </cell>
          <cell r="AQ38">
            <v>468</v>
          </cell>
        </row>
        <row r="39">
          <cell r="C39" t="e">
            <v>#REF!</v>
          </cell>
          <cell r="N39">
            <v>6918.5707272727286</v>
          </cell>
          <cell r="O39">
            <v>6571</v>
          </cell>
          <cell r="P39">
            <v>-347.57072727272862</v>
          </cell>
          <cell r="Q39">
            <v>22108.007454545455</v>
          </cell>
          <cell r="R39">
            <v>23576</v>
          </cell>
          <cell r="S39">
            <v>1467.9925454545446</v>
          </cell>
          <cell r="T39">
            <v>6545.5823636363884</v>
          </cell>
          <cell r="W39">
            <v>8380</v>
          </cell>
          <cell r="X39">
            <v>1834.4176363636116</v>
          </cell>
          <cell r="Y39">
            <v>3583.0152727272871</v>
          </cell>
          <cell r="Z39">
            <v>1208</v>
          </cell>
          <cell r="AA39">
            <v>2300.067272727274</v>
          </cell>
          <cell r="AB39">
            <v>5452</v>
          </cell>
          <cell r="AC39">
            <v>1868.9847272727129</v>
          </cell>
          <cell r="AD39">
            <v>11439.317757575758</v>
          </cell>
          <cell r="AG39">
            <v>8513</v>
          </cell>
          <cell r="AH39">
            <v>6481</v>
          </cell>
          <cell r="AI39">
            <v>2032</v>
          </cell>
          <cell r="AJ39">
            <v>-2926.3177575757582</v>
          </cell>
          <cell r="AN39" t="e">
            <v>#REF!</v>
          </cell>
        </row>
        <row r="40">
          <cell r="C40">
            <v>12426.396999999997</v>
          </cell>
        </row>
        <row r="41">
          <cell r="C41">
            <v>1651.8969999999999</v>
          </cell>
          <cell r="D41">
            <v>443</v>
          </cell>
          <cell r="E41">
            <v>1208.8969999999999</v>
          </cell>
          <cell r="N41">
            <v>2372.272727272727</v>
          </cell>
          <cell r="Q41">
            <v>5435.727272727273</v>
          </cell>
          <cell r="T41">
            <v>2142.727272727273</v>
          </cell>
          <cell r="U41">
            <v>846</v>
          </cell>
          <cell r="V41">
            <v>1296.7272727272727</v>
          </cell>
          <cell r="Y41">
            <v>1732.7272727272727</v>
          </cell>
          <cell r="Z41">
            <v>647</v>
          </cell>
          <cell r="AA41">
            <v>1085.7272727272727</v>
          </cell>
          <cell r="AE41">
            <v>4482.6363636363631</v>
          </cell>
          <cell r="AG41">
            <v>4464</v>
          </cell>
          <cell r="AH41">
            <v>3202</v>
          </cell>
          <cell r="AN41" t="e">
            <v>#REF!</v>
          </cell>
          <cell r="AR41">
            <v>2382.4545454545455</v>
          </cell>
        </row>
        <row r="42">
          <cell r="Q42">
            <v>970</v>
          </cell>
          <cell r="V42">
            <v>750</v>
          </cell>
          <cell r="AA42">
            <v>590</v>
          </cell>
          <cell r="AR42">
            <v>2095</v>
          </cell>
        </row>
        <row r="46">
          <cell r="C46">
            <v>2157</v>
          </cell>
          <cell r="D46">
            <v>327</v>
          </cell>
          <cell r="E46">
            <v>1830</v>
          </cell>
          <cell r="N46">
            <v>1361.5680000000002</v>
          </cell>
          <cell r="O46">
            <v>1204</v>
          </cell>
          <cell r="P46">
            <v>-157.56800000000021</v>
          </cell>
          <cell r="Q46">
            <v>1683.0160000000001</v>
          </cell>
          <cell r="R46">
            <v>2125</v>
          </cell>
          <cell r="S46">
            <v>441.98399999999992</v>
          </cell>
          <cell r="T46">
            <v>419.488</v>
          </cell>
          <cell r="U46">
            <v>155</v>
          </cell>
          <cell r="V46">
            <v>264.488</v>
          </cell>
          <cell r="W46">
            <v>431</v>
          </cell>
          <cell r="X46">
            <v>11.512</v>
          </cell>
          <cell r="Y46">
            <v>522.74400000000003</v>
          </cell>
          <cell r="Z46">
            <v>197</v>
          </cell>
          <cell r="AA46">
            <v>325.74400000000003</v>
          </cell>
          <cell r="AB46">
            <v>400</v>
          </cell>
          <cell r="AC46">
            <v>-122.74400000000003</v>
          </cell>
          <cell r="AD46">
            <v>998.3413333333333</v>
          </cell>
          <cell r="AE46">
            <v>844.68000000000006</v>
          </cell>
          <cell r="AF46">
            <v>153.66133333333323</v>
          </cell>
          <cell r="AG46">
            <v>1087</v>
          </cell>
          <cell r="AH46">
            <v>292</v>
          </cell>
          <cell r="AI46">
            <v>134</v>
          </cell>
          <cell r="AJ46">
            <v>88.658666666666704</v>
          </cell>
          <cell r="AN46">
            <v>0</v>
          </cell>
          <cell r="AP46">
            <v>7242.2160000000003</v>
          </cell>
          <cell r="AQ46">
            <v>2219.1680000000001</v>
          </cell>
          <cell r="AR46">
            <v>5023.0480000000007</v>
          </cell>
          <cell r="AS46">
            <v>4452</v>
          </cell>
          <cell r="AT46">
            <v>-2790.2160000000003</v>
          </cell>
          <cell r="AU46">
            <v>352</v>
          </cell>
          <cell r="AV46">
            <v>1162</v>
          </cell>
          <cell r="AW46">
            <v>1867.1680000000001</v>
          </cell>
          <cell r="AX46">
            <v>3861.0480000000007</v>
          </cell>
        </row>
        <row r="47">
          <cell r="C47">
            <v>393</v>
          </cell>
          <cell r="E47">
            <v>393</v>
          </cell>
          <cell r="Q47">
            <v>1473.1853333333333</v>
          </cell>
          <cell r="T47">
            <v>145.25866666666667</v>
          </cell>
          <cell r="U47">
            <v>53</v>
          </cell>
          <cell r="V47">
            <v>92.25866666666667</v>
          </cell>
          <cell r="Y47">
            <v>100.22533333333334</v>
          </cell>
          <cell r="Z47">
            <v>38</v>
          </cell>
          <cell r="AA47">
            <v>62.225333333333339</v>
          </cell>
          <cell r="AC47">
            <v>-100.22533333333334</v>
          </cell>
          <cell r="AD47">
            <v>698.17071999999996</v>
          </cell>
          <cell r="AE47">
            <v>625.88250014266646</v>
          </cell>
          <cell r="AP47">
            <v>2737.551833476</v>
          </cell>
        </row>
        <row r="48">
          <cell r="C48">
            <v>0</v>
          </cell>
          <cell r="E48">
            <v>0</v>
          </cell>
          <cell r="Q48">
            <v>0</v>
          </cell>
          <cell r="T48">
            <v>95.642666666666656</v>
          </cell>
          <cell r="U48">
            <v>39</v>
          </cell>
          <cell r="V48">
            <v>56.642666666666656</v>
          </cell>
          <cell r="Y48">
            <v>206.52799999999999</v>
          </cell>
          <cell r="Z48">
            <v>80</v>
          </cell>
          <cell r="AA48">
            <v>126.52799999999999</v>
          </cell>
          <cell r="AC48">
            <v>-206.52799999999999</v>
          </cell>
          <cell r="AD48">
            <v>0</v>
          </cell>
          <cell r="AE48">
            <v>0</v>
          </cell>
          <cell r="AP48">
            <v>302.17066666666665</v>
          </cell>
        </row>
        <row r="49">
          <cell r="C49">
            <v>1653</v>
          </cell>
          <cell r="E49">
            <v>1653</v>
          </cell>
          <cell r="Q49">
            <v>113.33333333333334</v>
          </cell>
          <cell r="T49">
            <v>48.626666666666665</v>
          </cell>
          <cell r="U49">
            <v>22</v>
          </cell>
          <cell r="V49">
            <v>26.626666666666665</v>
          </cell>
          <cell r="Y49">
            <v>65.784000000000006</v>
          </cell>
          <cell r="Z49">
            <v>25</v>
          </cell>
          <cell r="AA49">
            <v>40.784000000000006</v>
          </cell>
          <cell r="AC49">
            <v>-65.784000000000006</v>
          </cell>
          <cell r="AD49">
            <v>50.74026666666667</v>
          </cell>
          <cell r="AE49">
            <v>48.597208235490712</v>
          </cell>
          <cell r="AP49">
            <v>1929.3412082354907</v>
          </cell>
        </row>
        <row r="50">
          <cell r="C50">
            <v>6</v>
          </cell>
          <cell r="D50">
            <v>2</v>
          </cell>
          <cell r="E50">
            <v>4</v>
          </cell>
          <cell r="N50">
            <v>93.024000000000001</v>
          </cell>
          <cell r="O50">
            <v>121</v>
          </cell>
          <cell r="P50">
            <v>27.975999999999999</v>
          </cell>
          <cell r="Q50">
            <v>1194.9680000000001</v>
          </cell>
          <cell r="R50">
            <v>1386</v>
          </cell>
          <cell r="S50">
            <v>191.03199999999993</v>
          </cell>
          <cell r="T50">
            <v>2642.7440000000001</v>
          </cell>
          <cell r="U50">
            <v>1031</v>
          </cell>
          <cell r="V50">
            <v>1611.7440000000001</v>
          </cell>
          <cell r="W50">
            <v>2636</v>
          </cell>
          <cell r="X50">
            <v>-6.7440000000001419</v>
          </cell>
          <cell r="Y50">
            <v>235.624</v>
          </cell>
          <cell r="Z50">
            <v>87</v>
          </cell>
          <cell r="AA50">
            <v>148.624</v>
          </cell>
          <cell r="AB50">
            <v>292</v>
          </cell>
          <cell r="AC50">
            <v>56.376000000000005</v>
          </cell>
          <cell r="AD50">
            <v>446.35733333333337</v>
          </cell>
          <cell r="AE50">
            <v>369.72</v>
          </cell>
          <cell r="AF50">
            <v>76.637333333333345</v>
          </cell>
          <cell r="AG50">
            <v>288</v>
          </cell>
          <cell r="AH50">
            <v>601</v>
          </cell>
          <cell r="AI50">
            <v>56</v>
          </cell>
          <cell r="AJ50">
            <v>-158.35733333333337</v>
          </cell>
          <cell r="AN50">
            <v>0</v>
          </cell>
          <cell r="AP50">
            <v>4503.4800000000005</v>
          </cell>
          <cell r="AQ50">
            <v>1218.424</v>
          </cell>
          <cell r="AR50">
            <v>3285.0560000000005</v>
          </cell>
          <cell r="AS50">
            <v>5036</v>
          </cell>
          <cell r="AT50">
            <v>532.51999999999953</v>
          </cell>
          <cell r="AU50">
            <v>1118</v>
          </cell>
          <cell r="AV50">
            <v>2167</v>
          </cell>
          <cell r="AW50">
            <v>100.42399999999998</v>
          </cell>
          <cell r="AX50">
            <v>1118.0560000000005</v>
          </cell>
        </row>
        <row r="51">
          <cell r="C51">
            <v>0</v>
          </cell>
          <cell r="D51">
            <v>0</v>
          </cell>
          <cell r="E51">
            <v>0</v>
          </cell>
          <cell r="N51">
            <v>0</v>
          </cell>
          <cell r="P51">
            <v>0</v>
          </cell>
          <cell r="Q51">
            <v>60.8</v>
          </cell>
          <cell r="R51">
            <v>54</v>
          </cell>
          <cell r="S51">
            <v>-6.7999999999999972</v>
          </cell>
          <cell r="T51">
            <v>2406.6</v>
          </cell>
          <cell r="U51">
            <v>943</v>
          </cell>
          <cell r="V51">
            <v>1463.6</v>
          </cell>
          <cell r="W51">
            <v>2407</v>
          </cell>
          <cell r="X51">
            <v>0.40000000000009095</v>
          </cell>
          <cell r="Y51">
            <v>38.200000000000003</v>
          </cell>
          <cell r="Z51">
            <v>15</v>
          </cell>
          <cell r="AA51">
            <v>23.200000000000003</v>
          </cell>
          <cell r="AB51">
            <v>20</v>
          </cell>
          <cell r="AC51">
            <v>-18.200000000000003</v>
          </cell>
          <cell r="AD51">
            <v>0</v>
          </cell>
          <cell r="AE51">
            <v>0</v>
          </cell>
          <cell r="AF51">
            <v>0</v>
          </cell>
          <cell r="AI51">
            <v>0</v>
          </cell>
          <cell r="AJ51">
            <v>0</v>
          </cell>
          <cell r="AP51">
            <v>2505.6</v>
          </cell>
          <cell r="AQ51">
            <v>958</v>
          </cell>
          <cell r="AR51">
            <v>1547.6</v>
          </cell>
          <cell r="AS51">
            <v>2481</v>
          </cell>
          <cell r="AT51">
            <v>-24.599999999999909</v>
          </cell>
          <cell r="AU51">
            <v>958</v>
          </cell>
          <cell r="AV51">
            <v>1507</v>
          </cell>
          <cell r="AW51">
            <v>0</v>
          </cell>
          <cell r="AX51">
            <v>40.599999999999909</v>
          </cell>
        </row>
        <row r="52">
          <cell r="C52">
            <v>0</v>
          </cell>
          <cell r="D52">
            <v>0</v>
          </cell>
          <cell r="E52">
            <v>0</v>
          </cell>
          <cell r="N52">
            <v>0</v>
          </cell>
          <cell r="P52">
            <v>0</v>
          </cell>
          <cell r="Q52">
            <v>54080</v>
          </cell>
          <cell r="R52">
            <v>61402</v>
          </cell>
          <cell r="S52">
            <v>7322</v>
          </cell>
          <cell r="T52">
            <v>109560</v>
          </cell>
          <cell r="U52">
            <v>66108.347560975613</v>
          </cell>
          <cell r="V52">
            <v>43451.652439024387</v>
          </cell>
          <cell r="W52">
            <v>93632</v>
          </cell>
          <cell r="X52">
            <v>-15928</v>
          </cell>
          <cell r="Y52">
            <v>90327</v>
          </cell>
          <cell r="Z52">
            <v>51744.750161952055</v>
          </cell>
          <cell r="AA52">
            <v>38582.249838047945</v>
          </cell>
          <cell r="AB52">
            <v>76301</v>
          </cell>
          <cell r="AC52">
            <v>-14026</v>
          </cell>
          <cell r="AD52">
            <v>0</v>
          </cell>
          <cell r="AE52">
            <v>0</v>
          </cell>
          <cell r="AF52">
            <v>0</v>
          </cell>
          <cell r="AI52">
            <v>0</v>
          </cell>
          <cell r="AJ52">
            <v>0</v>
          </cell>
          <cell r="AN52">
            <v>0</v>
          </cell>
          <cell r="AP52">
            <v>253968</v>
          </cell>
          <cell r="AQ52">
            <v>117854.09772292766</v>
          </cell>
          <cell r="AR52">
            <v>136113.90227707234</v>
          </cell>
          <cell r="AS52">
            <v>231335</v>
          </cell>
          <cell r="AT52">
            <v>-22633</v>
          </cell>
          <cell r="AU52">
            <v>117853.09772292766</v>
          </cell>
          <cell r="AV52">
            <v>136114</v>
          </cell>
          <cell r="AW52">
            <v>1</v>
          </cell>
          <cell r="AX52">
            <v>-9.7722927661379799E-2</v>
          </cell>
        </row>
        <row r="53">
          <cell r="C53">
            <v>0</v>
          </cell>
          <cell r="D53">
            <v>0</v>
          </cell>
          <cell r="E53">
            <v>0</v>
          </cell>
          <cell r="N53">
            <v>0</v>
          </cell>
          <cell r="P53">
            <v>0</v>
          </cell>
          <cell r="Q53">
            <v>54080</v>
          </cell>
          <cell r="R53">
            <v>61402</v>
          </cell>
          <cell r="S53">
            <v>7322</v>
          </cell>
          <cell r="T53">
            <v>109560</v>
          </cell>
          <cell r="U53">
            <v>66108.347560975613</v>
          </cell>
          <cell r="V53">
            <v>43451.652439024387</v>
          </cell>
          <cell r="W53">
            <v>93632</v>
          </cell>
          <cell r="X53">
            <v>-15928</v>
          </cell>
          <cell r="Y53">
            <v>90327</v>
          </cell>
          <cell r="Z53">
            <v>51744.750161952055</v>
          </cell>
          <cell r="AA53">
            <v>38582.249838047945</v>
          </cell>
          <cell r="AB53">
            <v>46301</v>
          </cell>
          <cell r="AC53">
            <v>-44026</v>
          </cell>
          <cell r="AD53">
            <v>0</v>
          </cell>
          <cell r="AE53">
            <v>0</v>
          </cell>
          <cell r="AF53">
            <v>0</v>
          </cell>
          <cell r="AI53">
            <v>0</v>
          </cell>
          <cell r="AJ53">
            <v>0</v>
          </cell>
          <cell r="AP53">
            <v>253967</v>
          </cell>
          <cell r="AQ53">
            <v>117853.09772292766</v>
          </cell>
          <cell r="AR53">
            <v>136113.90227707234</v>
          </cell>
          <cell r="AS53">
            <v>201335</v>
          </cell>
          <cell r="AT53">
            <v>-52632</v>
          </cell>
          <cell r="AU53">
            <v>117853.09772292766</v>
          </cell>
          <cell r="AV53">
            <v>136114</v>
          </cell>
          <cell r="AW53">
            <v>0</v>
          </cell>
          <cell r="AX53">
            <v>-9.7722927661379799E-2</v>
          </cell>
        </row>
        <row r="54">
          <cell r="C54">
            <v>0</v>
          </cell>
          <cell r="D54">
            <v>0</v>
          </cell>
          <cell r="E54">
            <v>0</v>
          </cell>
          <cell r="N54">
            <v>0</v>
          </cell>
          <cell r="P54">
            <v>0</v>
          </cell>
          <cell r="Q54">
            <v>0</v>
          </cell>
          <cell r="S54">
            <v>0</v>
          </cell>
          <cell r="T54">
            <v>0</v>
          </cell>
          <cell r="U54">
            <v>0</v>
          </cell>
          <cell r="Y54">
            <v>0</v>
          </cell>
          <cell r="Z54">
            <v>0</v>
          </cell>
          <cell r="AA54">
            <v>0</v>
          </cell>
          <cell r="AD54">
            <v>0</v>
          </cell>
          <cell r="AE54">
            <v>0</v>
          </cell>
          <cell r="AS54">
            <v>0</v>
          </cell>
          <cell r="AT54">
            <v>0</v>
          </cell>
          <cell r="AV54">
            <v>0</v>
          </cell>
        </row>
        <row r="55">
          <cell r="C55">
            <v>13</v>
          </cell>
          <cell r="D55">
            <v>6</v>
          </cell>
          <cell r="E55">
            <v>7</v>
          </cell>
          <cell r="N55">
            <v>157.33600000000001</v>
          </cell>
          <cell r="O55">
            <v>140</v>
          </cell>
          <cell r="P55">
            <v>-17.336000000000013</v>
          </cell>
          <cell r="Q55">
            <v>9035.0240000000013</v>
          </cell>
          <cell r="R55">
            <v>8493</v>
          </cell>
          <cell r="S55">
            <v>-542.02400000000125</v>
          </cell>
          <cell r="T55">
            <v>0</v>
          </cell>
          <cell r="U55">
            <v>0</v>
          </cell>
          <cell r="V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2239.04</v>
          </cell>
          <cell r="AE55">
            <v>996.67200000000003</v>
          </cell>
          <cell r="AF55">
            <v>1242.3679999999999</v>
          </cell>
          <cell r="AG55">
            <v>809</v>
          </cell>
          <cell r="AH55">
            <v>810</v>
          </cell>
          <cell r="AI55">
            <v>1225</v>
          </cell>
          <cell r="AJ55">
            <v>-1430.04</v>
          </cell>
          <cell r="AN55">
            <v>0</v>
          </cell>
          <cell r="AP55">
            <v>10202.032000000001</v>
          </cell>
          <cell r="AQ55">
            <v>163.33600000000001</v>
          </cell>
          <cell r="AR55">
            <v>10038.696000000002</v>
          </cell>
          <cell r="AS55">
            <v>9442</v>
          </cell>
          <cell r="AT55">
            <v>-760.03200000000106</v>
          </cell>
          <cell r="AU55">
            <v>0</v>
          </cell>
          <cell r="AV55">
            <v>3072</v>
          </cell>
          <cell r="AW55">
            <v>163.33600000000001</v>
          </cell>
          <cell r="AX55">
            <v>6966.6960000000017</v>
          </cell>
        </row>
        <row r="56">
          <cell r="C56">
            <v>1201.8969999999999</v>
          </cell>
          <cell r="D56">
            <v>310</v>
          </cell>
          <cell r="E56">
            <v>891.89699999999993</v>
          </cell>
          <cell r="N56">
            <v>1568.2727272727273</v>
          </cell>
          <cell r="O56">
            <v>1303</v>
          </cell>
          <cell r="P56">
            <v>-265.27272727272725</v>
          </cell>
          <cell r="Q56">
            <v>3026</v>
          </cell>
          <cell r="R56">
            <v>2369</v>
          </cell>
          <cell r="S56">
            <v>-657</v>
          </cell>
          <cell r="T56">
            <v>966.72727272727275</v>
          </cell>
          <cell r="U56">
            <v>384</v>
          </cell>
          <cell r="V56">
            <v>582.72727272727275</v>
          </cell>
          <cell r="W56">
            <v>745</v>
          </cell>
          <cell r="X56">
            <v>-221.72727272727275</v>
          </cell>
          <cell r="Y56">
            <v>825.72727272727275</v>
          </cell>
          <cell r="Z56">
            <v>308</v>
          </cell>
          <cell r="AA56">
            <v>517.72727272727275</v>
          </cell>
          <cell r="AB56">
            <v>662</v>
          </cell>
          <cell r="AC56">
            <v>-163.72727272727275</v>
          </cell>
          <cell r="AD56">
            <v>3267.5454545454545</v>
          </cell>
          <cell r="AE56">
            <v>2998.5454545454545</v>
          </cell>
          <cell r="AF56">
            <v>269</v>
          </cell>
          <cell r="AG56">
            <v>2563</v>
          </cell>
          <cell r="AH56">
            <v>1747</v>
          </cell>
          <cell r="AI56">
            <v>306</v>
          </cell>
          <cell r="AJ56">
            <v>-704.5454545454545</v>
          </cell>
          <cell r="AN56">
            <v>0</v>
          </cell>
          <cell r="AP56">
            <v>11358.169727272727</v>
          </cell>
          <cell r="AQ56">
            <v>3079.090909090909</v>
          </cell>
          <cell r="AR56">
            <v>8279.078818181817</v>
          </cell>
          <cell r="AS56">
            <v>6826</v>
          </cell>
          <cell r="AT56">
            <v>-4532.169727272727</v>
          </cell>
          <cell r="AU56">
            <v>692</v>
          </cell>
          <cell r="AV56">
            <v>2129</v>
          </cell>
          <cell r="AW56">
            <v>2387.090909090909</v>
          </cell>
          <cell r="AX56">
            <v>6150.078818181817</v>
          </cell>
        </row>
        <row r="57">
          <cell r="C57">
            <v>66</v>
          </cell>
          <cell r="D57">
            <v>16</v>
          </cell>
          <cell r="E57">
            <v>50</v>
          </cell>
          <cell r="N57">
            <v>86</v>
          </cell>
          <cell r="O57">
            <v>70</v>
          </cell>
          <cell r="P57">
            <v>-16</v>
          </cell>
          <cell r="Q57">
            <v>166</v>
          </cell>
          <cell r="R57">
            <v>129</v>
          </cell>
          <cell r="S57">
            <v>-37</v>
          </cell>
          <cell r="T57">
            <v>53</v>
          </cell>
          <cell r="U57">
            <v>22</v>
          </cell>
          <cell r="V57">
            <v>31</v>
          </cell>
          <cell r="W57">
            <v>39</v>
          </cell>
          <cell r="X57">
            <v>-14</v>
          </cell>
          <cell r="Y57">
            <v>45</v>
          </cell>
          <cell r="Z57">
            <v>17</v>
          </cell>
          <cell r="AA57">
            <v>28</v>
          </cell>
          <cell r="AB57">
            <v>35</v>
          </cell>
          <cell r="AC57">
            <v>-10</v>
          </cell>
          <cell r="AD57">
            <v>180</v>
          </cell>
          <cell r="AE57">
            <v>165</v>
          </cell>
          <cell r="AF57">
            <v>15</v>
          </cell>
          <cell r="AG57">
            <v>136</v>
          </cell>
          <cell r="AH57">
            <v>96</v>
          </cell>
          <cell r="AI57">
            <v>18</v>
          </cell>
          <cell r="AJ57">
            <v>-44</v>
          </cell>
          <cell r="AN57">
            <v>0</v>
          </cell>
          <cell r="AP57">
            <v>624</v>
          </cell>
          <cell r="AQ57">
            <v>169</v>
          </cell>
          <cell r="AR57">
            <v>455</v>
          </cell>
          <cell r="AS57">
            <v>369</v>
          </cell>
          <cell r="AT57">
            <v>-255</v>
          </cell>
          <cell r="AU57">
            <v>39</v>
          </cell>
          <cell r="AV57">
            <v>88</v>
          </cell>
          <cell r="AW57">
            <v>130</v>
          </cell>
          <cell r="AX57">
            <v>367</v>
          </cell>
        </row>
        <row r="58">
          <cell r="C58">
            <v>384</v>
          </cell>
          <cell r="D58">
            <v>117</v>
          </cell>
          <cell r="E58">
            <v>267</v>
          </cell>
          <cell r="N58">
            <v>503</v>
          </cell>
          <cell r="O58">
            <v>417</v>
          </cell>
          <cell r="P58">
            <v>-86</v>
          </cell>
          <cell r="Q58">
            <v>968</v>
          </cell>
          <cell r="R58">
            <v>610</v>
          </cell>
          <cell r="S58">
            <v>-358</v>
          </cell>
          <cell r="T58">
            <v>309</v>
          </cell>
          <cell r="U58">
            <v>123</v>
          </cell>
          <cell r="V58">
            <v>186</v>
          </cell>
          <cell r="W58">
            <v>229</v>
          </cell>
          <cell r="X58">
            <v>-80</v>
          </cell>
          <cell r="Y58">
            <v>264</v>
          </cell>
          <cell r="Z58">
            <v>99</v>
          </cell>
          <cell r="AA58">
            <v>165</v>
          </cell>
          <cell r="AB58">
            <v>205</v>
          </cell>
          <cell r="AC58">
            <v>-59</v>
          </cell>
          <cell r="AD58">
            <v>1046</v>
          </cell>
          <cell r="AE58">
            <v>960</v>
          </cell>
          <cell r="AF58">
            <v>86</v>
          </cell>
          <cell r="AG58">
            <v>793</v>
          </cell>
          <cell r="AH58">
            <v>559</v>
          </cell>
          <cell r="AI58">
            <v>103</v>
          </cell>
          <cell r="AJ58">
            <v>-253</v>
          </cell>
          <cell r="AN58">
            <v>0</v>
          </cell>
          <cell r="AP58">
            <v>3635</v>
          </cell>
          <cell r="AQ58">
            <v>1003</v>
          </cell>
          <cell r="AR58">
            <v>2632</v>
          </cell>
          <cell r="AS58">
            <v>2021</v>
          </cell>
          <cell r="AT58">
            <v>-1614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</row>
        <row r="59">
          <cell r="C59">
            <v>0</v>
          </cell>
          <cell r="D59">
            <v>0</v>
          </cell>
          <cell r="E59">
            <v>0</v>
          </cell>
          <cell r="N59">
            <v>0</v>
          </cell>
          <cell r="P59">
            <v>0</v>
          </cell>
          <cell r="Q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I59">
            <v>0</v>
          </cell>
          <cell r="AJ59">
            <v>0</v>
          </cell>
          <cell r="AN59" t="e">
            <v>#REF!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</row>
        <row r="60">
          <cell r="C60">
            <v>237</v>
          </cell>
          <cell r="D60">
            <v>85</v>
          </cell>
          <cell r="E60">
            <v>152</v>
          </cell>
          <cell r="N60">
            <v>1782</v>
          </cell>
          <cell r="O60">
            <v>1794</v>
          </cell>
          <cell r="P60">
            <v>12</v>
          </cell>
          <cell r="Q60">
            <v>4149</v>
          </cell>
          <cell r="R60">
            <v>3886</v>
          </cell>
          <cell r="S60">
            <v>-263</v>
          </cell>
          <cell r="T60">
            <v>2122</v>
          </cell>
          <cell r="U60">
            <v>823</v>
          </cell>
          <cell r="V60">
            <v>1299</v>
          </cell>
          <cell r="W60">
            <v>2064</v>
          </cell>
          <cell r="X60">
            <v>-58</v>
          </cell>
          <cell r="Y60">
            <v>2201</v>
          </cell>
          <cell r="Z60">
            <v>818</v>
          </cell>
          <cell r="AA60">
            <v>1383</v>
          </cell>
          <cell r="AB60">
            <v>2209</v>
          </cell>
          <cell r="AC60">
            <v>8</v>
          </cell>
          <cell r="AD60">
            <v>1725.6666666666667</v>
          </cell>
          <cell r="AE60">
            <v>1574.3333333333335</v>
          </cell>
          <cell r="AF60">
            <v>151.33333333333326</v>
          </cell>
          <cell r="AG60">
            <v>1641</v>
          </cell>
          <cell r="AH60">
            <v>1265</v>
          </cell>
          <cell r="AI60">
            <v>155</v>
          </cell>
          <cell r="AJ60">
            <v>-84.666666666666742</v>
          </cell>
          <cell r="AN60">
            <v>0</v>
          </cell>
          <cell r="AP60">
            <v>12041.333333333334</v>
          </cell>
          <cell r="AQ60">
            <v>3536</v>
          </cell>
          <cell r="AR60">
            <v>8505.3333333333339</v>
          </cell>
          <cell r="AS60">
            <v>11218</v>
          </cell>
          <cell r="AT60">
            <v>-823.33333333333394</v>
          </cell>
          <cell r="AU60">
            <v>1641</v>
          </cell>
          <cell r="AV60">
            <v>4093</v>
          </cell>
          <cell r="AW60">
            <v>1895</v>
          </cell>
          <cell r="AX60">
            <v>4412.3333333333339</v>
          </cell>
        </row>
        <row r="61">
          <cell r="C61">
            <v>0</v>
          </cell>
          <cell r="D61">
            <v>0</v>
          </cell>
          <cell r="E61">
            <v>0</v>
          </cell>
          <cell r="N61">
            <v>0</v>
          </cell>
          <cell r="P61">
            <v>0</v>
          </cell>
          <cell r="Q61">
            <v>0</v>
          </cell>
          <cell r="S61">
            <v>0</v>
          </cell>
          <cell r="T61">
            <v>0</v>
          </cell>
          <cell r="U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126</v>
          </cell>
          <cell r="AI61">
            <v>0</v>
          </cell>
          <cell r="AJ61">
            <v>0</v>
          </cell>
          <cell r="AP61">
            <v>0</v>
          </cell>
          <cell r="AS61">
            <v>126</v>
          </cell>
          <cell r="AT61">
            <v>126</v>
          </cell>
        </row>
        <row r="62">
          <cell r="C62">
            <v>252</v>
          </cell>
          <cell r="D62">
            <v>76</v>
          </cell>
          <cell r="E62">
            <v>176</v>
          </cell>
          <cell r="N62">
            <v>1614.15</v>
          </cell>
          <cell r="P62">
            <v>-1614.15</v>
          </cell>
          <cell r="Q62">
            <v>2962.8939999999998</v>
          </cell>
          <cell r="S62">
            <v>-2962.8939999999998</v>
          </cell>
          <cell r="T62">
            <v>176.47000000000003</v>
          </cell>
          <cell r="U62">
            <v>53</v>
          </cell>
          <cell r="X62">
            <v>-176.47000000000003</v>
          </cell>
          <cell r="Y62">
            <v>225.76000000000002</v>
          </cell>
          <cell r="Z62">
            <v>28</v>
          </cell>
          <cell r="AA62">
            <v>197.76000000000002</v>
          </cell>
          <cell r="AC62">
            <v>-225.76000000000002</v>
          </cell>
          <cell r="AD62">
            <v>1009.45</v>
          </cell>
          <cell r="AE62">
            <v>932.45</v>
          </cell>
          <cell r="AF62">
            <v>77</v>
          </cell>
          <cell r="AI62">
            <v>0</v>
          </cell>
          <cell r="AJ62">
            <v>-1009.45</v>
          </cell>
          <cell r="AP62">
            <v>6176.7240000000002</v>
          </cell>
          <cell r="AQ62">
            <v>1784.15</v>
          </cell>
          <cell r="AR62">
            <v>4392.5740000000005</v>
          </cell>
          <cell r="AS62">
            <v>0</v>
          </cell>
          <cell r="AT62">
            <v>-6176.7240000000002</v>
          </cell>
          <cell r="AV62">
            <v>1013</v>
          </cell>
        </row>
        <row r="63">
          <cell r="C63">
            <v>0</v>
          </cell>
          <cell r="D63">
            <v>0</v>
          </cell>
          <cell r="E63">
            <v>0</v>
          </cell>
          <cell r="N63">
            <v>0</v>
          </cell>
          <cell r="P63">
            <v>0</v>
          </cell>
          <cell r="Q63">
            <v>0</v>
          </cell>
          <cell r="S63">
            <v>0</v>
          </cell>
          <cell r="T63">
            <v>0</v>
          </cell>
          <cell r="U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I63">
            <v>0</v>
          </cell>
          <cell r="AJ63">
            <v>0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  <cell r="AV63">
            <v>0</v>
          </cell>
        </row>
        <row r="64">
          <cell r="C64">
            <v>0</v>
          </cell>
          <cell r="D64">
            <v>9</v>
          </cell>
          <cell r="E64">
            <v>-9</v>
          </cell>
          <cell r="N64">
            <v>167.84999999999991</v>
          </cell>
          <cell r="P64">
            <v>-167.84999999999991</v>
          </cell>
          <cell r="Q64">
            <v>1186.1060000000002</v>
          </cell>
          <cell r="S64">
            <v>-1186.1060000000002</v>
          </cell>
          <cell r="T64">
            <v>1945.53</v>
          </cell>
          <cell r="U64">
            <v>770</v>
          </cell>
          <cell r="X64">
            <v>-1945.53</v>
          </cell>
          <cell r="Y64">
            <v>1975.24</v>
          </cell>
          <cell r="Z64">
            <v>790</v>
          </cell>
          <cell r="AA64">
            <v>1185.24</v>
          </cell>
          <cell r="AC64">
            <v>-1975.24</v>
          </cell>
          <cell r="AD64">
            <v>716.2166666666667</v>
          </cell>
          <cell r="AE64">
            <v>641.88333333333344</v>
          </cell>
          <cell r="AF64">
            <v>74.333333333333258</v>
          </cell>
          <cell r="AG64">
            <v>1641</v>
          </cell>
          <cell r="AH64">
            <v>1139</v>
          </cell>
          <cell r="AI64">
            <v>155</v>
          </cell>
          <cell r="AJ64">
            <v>924.7833333333333</v>
          </cell>
          <cell r="AP64">
            <v>5923.6093333333329</v>
          </cell>
          <cell r="AS64">
            <v>1139</v>
          </cell>
          <cell r="AT64">
            <v>-4784.6093333333329</v>
          </cell>
        </row>
        <row r="65">
          <cell r="C65">
            <v>569</v>
          </cell>
          <cell r="D65">
            <v>63</v>
          </cell>
          <cell r="E65">
            <v>506</v>
          </cell>
          <cell r="N65">
            <v>1295.5</v>
          </cell>
          <cell r="O65">
            <v>1295</v>
          </cell>
          <cell r="P65">
            <v>-0.5</v>
          </cell>
          <cell r="Q65">
            <v>2567.7454545454548</v>
          </cell>
          <cell r="R65">
            <v>2254</v>
          </cell>
          <cell r="S65">
            <v>-313.74545454545478</v>
          </cell>
          <cell r="T65">
            <v>1558.3090909090909</v>
          </cell>
          <cell r="U65">
            <v>591</v>
          </cell>
          <cell r="V65">
            <v>967.30909090909086</v>
          </cell>
          <cell r="W65">
            <v>1557</v>
          </cell>
          <cell r="X65">
            <v>-1.3090909090908553</v>
          </cell>
          <cell r="Y65">
            <v>1196.7</v>
          </cell>
          <cell r="Z65">
            <v>400</v>
          </cell>
          <cell r="AA65">
            <v>796.7</v>
          </cell>
          <cell r="AB65">
            <v>1201</v>
          </cell>
          <cell r="AC65">
            <v>4.2999999999999545</v>
          </cell>
          <cell r="AD65">
            <v>1791.7636363636364</v>
          </cell>
          <cell r="AE65">
            <v>1791.7636363636364</v>
          </cell>
          <cell r="AF65">
            <v>0</v>
          </cell>
          <cell r="AG65">
            <v>1946</v>
          </cell>
          <cell r="AH65">
            <v>938</v>
          </cell>
          <cell r="AI65">
            <v>0</v>
          </cell>
          <cell r="AJ65">
            <v>154.23636363636365</v>
          </cell>
          <cell r="AP65">
            <v>8985.0181818181809</v>
          </cell>
          <cell r="AQ65">
            <v>2319.5</v>
          </cell>
          <cell r="AR65">
            <v>6665.5181818181809</v>
          </cell>
          <cell r="AS65">
            <v>7245</v>
          </cell>
          <cell r="AT65">
            <v>-1740.0181818181809</v>
          </cell>
          <cell r="AU65">
            <v>991</v>
          </cell>
          <cell r="AV65">
            <v>2637</v>
          </cell>
          <cell r="AW65">
            <v>1328.5</v>
          </cell>
          <cell r="AX65">
            <v>4028.5181818181809</v>
          </cell>
        </row>
        <row r="66">
          <cell r="C66">
            <v>0</v>
          </cell>
          <cell r="D66">
            <v>0</v>
          </cell>
          <cell r="E66">
            <v>0</v>
          </cell>
          <cell r="N66">
            <v>156</v>
          </cell>
          <cell r="O66">
            <v>198</v>
          </cell>
          <cell r="P66">
            <v>42</v>
          </cell>
          <cell r="Q66">
            <v>927.72727272727275</v>
          </cell>
          <cell r="R66">
            <v>1097</v>
          </cell>
          <cell r="S66">
            <v>169.27272727272725</v>
          </cell>
          <cell r="T66">
            <v>592</v>
          </cell>
          <cell r="U66">
            <v>231</v>
          </cell>
          <cell r="V66">
            <v>361</v>
          </cell>
          <cell r="W66">
            <v>608</v>
          </cell>
          <cell r="X66">
            <v>16</v>
          </cell>
          <cell r="Y66">
            <v>435</v>
          </cell>
          <cell r="Z66">
            <v>162</v>
          </cell>
          <cell r="AA66">
            <v>273</v>
          </cell>
          <cell r="AB66">
            <v>435</v>
          </cell>
          <cell r="AC66">
            <v>0</v>
          </cell>
          <cell r="AD66">
            <v>261.09090909090912</v>
          </cell>
          <cell r="AE66">
            <v>261.09090909090912</v>
          </cell>
          <cell r="AF66">
            <v>0</v>
          </cell>
          <cell r="AG66">
            <v>318</v>
          </cell>
          <cell r="AH66">
            <v>237</v>
          </cell>
          <cell r="AI66">
            <v>0</v>
          </cell>
          <cell r="AJ66">
            <v>56.909090909090878</v>
          </cell>
          <cell r="AP66">
            <v>2371.818181818182</v>
          </cell>
          <cell r="AQ66">
            <v>549</v>
          </cell>
          <cell r="AR66">
            <v>1822.818181818182</v>
          </cell>
          <cell r="AS66">
            <v>2575</v>
          </cell>
          <cell r="AT66">
            <v>203.18181818181802</v>
          </cell>
        </row>
        <row r="67">
          <cell r="C67">
            <v>0</v>
          </cell>
          <cell r="D67">
            <v>0</v>
          </cell>
          <cell r="E67">
            <v>0</v>
          </cell>
          <cell r="N67">
            <v>9</v>
          </cell>
          <cell r="O67">
            <v>11</v>
          </cell>
          <cell r="P67">
            <v>2</v>
          </cell>
          <cell r="Q67">
            <v>51</v>
          </cell>
          <cell r="R67">
            <v>60</v>
          </cell>
          <cell r="S67">
            <v>9</v>
          </cell>
          <cell r="T67">
            <v>33</v>
          </cell>
          <cell r="U67">
            <v>13</v>
          </cell>
          <cell r="V67">
            <v>20</v>
          </cell>
          <cell r="W67">
            <v>33</v>
          </cell>
          <cell r="X67">
            <v>0</v>
          </cell>
          <cell r="Y67">
            <v>24</v>
          </cell>
          <cell r="Z67">
            <v>9</v>
          </cell>
          <cell r="AA67">
            <v>15</v>
          </cell>
          <cell r="AB67">
            <v>24</v>
          </cell>
          <cell r="AC67">
            <v>0</v>
          </cell>
          <cell r="AD67">
            <v>15</v>
          </cell>
          <cell r="AE67">
            <v>15</v>
          </cell>
          <cell r="AF67">
            <v>0</v>
          </cell>
          <cell r="AG67">
            <v>17</v>
          </cell>
          <cell r="AH67">
            <v>12</v>
          </cell>
          <cell r="AI67">
            <v>0</v>
          </cell>
          <cell r="AJ67">
            <v>2</v>
          </cell>
          <cell r="AP67">
            <v>132</v>
          </cell>
          <cell r="AQ67">
            <v>31</v>
          </cell>
          <cell r="AR67">
            <v>101</v>
          </cell>
          <cell r="AS67">
            <v>140</v>
          </cell>
          <cell r="AT67">
            <v>8</v>
          </cell>
        </row>
        <row r="68">
          <cell r="C68">
            <v>0</v>
          </cell>
          <cell r="D68">
            <v>0</v>
          </cell>
          <cell r="E68">
            <v>0</v>
          </cell>
          <cell r="N68">
            <v>50</v>
          </cell>
          <cell r="O68">
            <v>63</v>
          </cell>
          <cell r="P68">
            <v>13</v>
          </cell>
          <cell r="Q68">
            <v>297</v>
          </cell>
          <cell r="R68">
            <v>330</v>
          </cell>
          <cell r="S68">
            <v>33</v>
          </cell>
          <cell r="T68">
            <v>189</v>
          </cell>
          <cell r="U68">
            <v>73</v>
          </cell>
          <cell r="V68">
            <v>116</v>
          </cell>
          <cell r="W68">
            <v>190</v>
          </cell>
          <cell r="X68">
            <v>1</v>
          </cell>
          <cell r="Y68">
            <v>139</v>
          </cell>
          <cell r="Z68">
            <v>52</v>
          </cell>
          <cell r="AA68">
            <v>87</v>
          </cell>
          <cell r="AB68">
            <v>137</v>
          </cell>
          <cell r="AC68">
            <v>-2</v>
          </cell>
          <cell r="AD68">
            <v>83</v>
          </cell>
          <cell r="AE68">
            <v>83</v>
          </cell>
          <cell r="AF68">
            <v>0</v>
          </cell>
          <cell r="AG68">
            <v>102</v>
          </cell>
          <cell r="AH68">
            <v>16</v>
          </cell>
          <cell r="AI68">
            <v>0</v>
          </cell>
          <cell r="AJ68">
            <v>19</v>
          </cell>
          <cell r="AP68">
            <v>758</v>
          </cell>
          <cell r="AQ68">
            <v>175</v>
          </cell>
          <cell r="AR68">
            <v>583</v>
          </cell>
          <cell r="AS68">
            <v>620</v>
          </cell>
          <cell r="AT68">
            <v>-138</v>
          </cell>
        </row>
        <row r="69">
          <cell r="C69">
            <v>0</v>
          </cell>
          <cell r="D69">
            <v>0</v>
          </cell>
          <cell r="E69">
            <v>0</v>
          </cell>
          <cell r="N69">
            <v>0</v>
          </cell>
          <cell r="P69">
            <v>0</v>
          </cell>
          <cell r="Q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I69">
            <v>0</v>
          </cell>
          <cell r="AJ69">
            <v>0</v>
          </cell>
          <cell r="AP69">
            <v>0</v>
          </cell>
          <cell r="AQ69">
            <v>0</v>
          </cell>
          <cell r="AR69">
            <v>0</v>
          </cell>
          <cell r="AS69">
            <v>0</v>
          </cell>
          <cell r="AT69">
            <v>0</v>
          </cell>
        </row>
        <row r="70">
          <cell r="C70" t="e">
            <v>#REF!</v>
          </cell>
          <cell r="D70" t="e">
            <v>#REF!</v>
          </cell>
          <cell r="E70" t="e">
            <v>#REF!</v>
          </cell>
          <cell r="N70">
            <v>1182.5</v>
          </cell>
          <cell r="P70">
            <v>-1182.5</v>
          </cell>
          <cell r="Q70" t="e">
            <v>#REF!</v>
          </cell>
          <cell r="S70" t="e">
            <v>#REF!</v>
          </cell>
          <cell r="T70">
            <v>897.27272727272725</v>
          </cell>
          <cell r="U70">
            <v>386</v>
          </cell>
          <cell r="V70">
            <v>511.27272727272725</v>
          </cell>
          <cell r="X70">
            <v>-897.27272727272725</v>
          </cell>
          <cell r="Y70">
            <v>713.9</v>
          </cell>
          <cell r="Z70">
            <v>283</v>
          </cell>
          <cell r="AA70">
            <v>430.9</v>
          </cell>
          <cell r="AC70">
            <v>-713.9</v>
          </cell>
          <cell r="AD70">
            <v>1285.7636363636364</v>
          </cell>
          <cell r="AE70">
            <v>1285.7636363636364</v>
          </cell>
          <cell r="AF70">
            <v>0</v>
          </cell>
          <cell r="AI70">
            <v>0</v>
          </cell>
          <cell r="AJ70">
            <v>-1285.7636363636364</v>
          </cell>
          <cell r="AP70" t="e">
            <v>#REF!</v>
          </cell>
          <cell r="AQ70" t="e">
            <v>#REF!</v>
          </cell>
          <cell r="AS70">
            <v>0</v>
          </cell>
          <cell r="AT70" t="e">
            <v>#REF!</v>
          </cell>
        </row>
        <row r="71">
          <cell r="C71" t="e">
            <v>#REF!</v>
          </cell>
          <cell r="D71" t="e">
            <v>#REF!</v>
          </cell>
          <cell r="E71" t="e">
            <v>#REF!</v>
          </cell>
          <cell r="N71">
            <v>0</v>
          </cell>
          <cell r="P71">
            <v>0</v>
          </cell>
          <cell r="Q71" t="e">
            <v>#REF!</v>
          </cell>
          <cell r="S71" t="e">
            <v>#REF!</v>
          </cell>
          <cell r="T71">
            <v>0</v>
          </cell>
          <cell r="U71">
            <v>0</v>
          </cell>
          <cell r="V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I71">
            <v>0</v>
          </cell>
          <cell r="AJ71">
            <v>0</v>
          </cell>
          <cell r="AP71" t="e">
            <v>#REF!</v>
          </cell>
          <cell r="AQ71" t="e">
            <v>#REF!</v>
          </cell>
          <cell r="AS71">
            <v>0</v>
          </cell>
          <cell r="AT71" t="e">
            <v>#REF!</v>
          </cell>
        </row>
        <row r="72">
          <cell r="C72">
            <v>10026.5</v>
          </cell>
          <cell r="D72">
            <v>1252</v>
          </cell>
          <cell r="E72">
            <v>8774.5</v>
          </cell>
          <cell r="N72">
            <v>189.52</v>
          </cell>
          <cell r="O72">
            <v>227</v>
          </cell>
          <cell r="P72">
            <v>37.47999999999999</v>
          </cell>
          <cell r="Q72">
            <v>483.76</v>
          </cell>
          <cell r="R72">
            <v>403</v>
          </cell>
          <cell r="S72">
            <v>-80.759999999999991</v>
          </cell>
          <cell r="T72">
            <v>221.00800000000004</v>
          </cell>
          <cell r="U72">
            <v>84</v>
          </cell>
          <cell r="V72">
            <v>137.00800000000004</v>
          </cell>
          <cell r="W72">
            <v>175</v>
          </cell>
          <cell r="X72">
            <v>-46.008000000000038</v>
          </cell>
          <cell r="Y72">
            <v>192.512</v>
          </cell>
          <cell r="Z72">
            <v>72</v>
          </cell>
          <cell r="AA72">
            <v>120.512</v>
          </cell>
          <cell r="AB72">
            <v>94</v>
          </cell>
          <cell r="AC72">
            <v>-98.512</v>
          </cell>
          <cell r="AD72">
            <v>423.85066666666671</v>
          </cell>
          <cell r="AE72">
            <v>380.04</v>
          </cell>
          <cell r="AF72">
            <v>43.810666666666691</v>
          </cell>
          <cell r="AG72">
            <v>379</v>
          </cell>
          <cell r="AH72">
            <v>173</v>
          </cell>
          <cell r="AI72">
            <v>35</v>
          </cell>
          <cell r="AJ72">
            <v>-44.850666666666712</v>
          </cell>
          <cell r="AN72">
            <v>0</v>
          </cell>
          <cell r="AP72">
            <v>12723.470666666668</v>
          </cell>
          <cell r="AQ72" t="e">
            <v>#REF!</v>
          </cell>
          <cell r="AR72" t="e">
            <v>#REF!</v>
          </cell>
          <cell r="AS72">
            <v>181</v>
          </cell>
          <cell r="AT72">
            <v>-12542.470666666668</v>
          </cell>
          <cell r="AU72">
            <v>156</v>
          </cell>
          <cell r="AV72">
            <v>422</v>
          </cell>
          <cell r="AW72">
            <v>2004.12</v>
          </cell>
          <cell r="AX72" t="e">
            <v>#REF!</v>
          </cell>
        </row>
        <row r="73">
          <cell r="C73">
            <v>988</v>
          </cell>
          <cell r="D73">
            <v>70</v>
          </cell>
          <cell r="E73">
            <v>918</v>
          </cell>
          <cell r="N73">
            <v>0</v>
          </cell>
          <cell r="P73">
            <v>0</v>
          </cell>
          <cell r="Q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I73">
            <v>0</v>
          </cell>
          <cell r="AJ73">
            <v>0</v>
          </cell>
          <cell r="AP73">
            <v>988</v>
          </cell>
          <cell r="AQ73">
            <v>70</v>
          </cell>
          <cell r="AR73">
            <v>918</v>
          </cell>
          <cell r="AS73">
            <v>0</v>
          </cell>
          <cell r="AT73">
            <v>-988</v>
          </cell>
          <cell r="AU73">
            <v>0</v>
          </cell>
          <cell r="AV73">
            <v>0</v>
          </cell>
          <cell r="AW73">
            <v>70</v>
          </cell>
          <cell r="AX73">
            <v>918</v>
          </cell>
        </row>
        <row r="74">
          <cell r="C74">
            <v>9038.5</v>
          </cell>
          <cell r="D74">
            <v>1182</v>
          </cell>
          <cell r="E74">
            <v>7856.5</v>
          </cell>
          <cell r="N74">
            <v>189.52</v>
          </cell>
          <cell r="P74">
            <v>-189.52</v>
          </cell>
          <cell r="Q74">
            <v>483.76</v>
          </cell>
          <cell r="S74">
            <v>-483.76</v>
          </cell>
          <cell r="T74">
            <v>221.00800000000004</v>
          </cell>
          <cell r="U74">
            <v>84</v>
          </cell>
          <cell r="V74">
            <v>137.00800000000004</v>
          </cell>
          <cell r="X74">
            <v>-221.00800000000004</v>
          </cell>
          <cell r="Y74">
            <v>192.512</v>
          </cell>
          <cell r="Z74">
            <v>72</v>
          </cell>
          <cell r="AA74">
            <v>120.512</v>
          </cell>
          <cell r="AC74">
            <v>-192.512</v>
          </cell>
          <cell r="AD74">
            <v>423.85066666666671</v>
          </cell>
          <cell r="AE74">
            <v>380.04</v>
          </cell>
          <cell r="AF74">
            <v>43.810666666666691</v>
          </cell>
          <cell r="AG74">
            <v>379</v>
          </cell>
          <cell r="AH74">
            <v>173</v>
          </cell>
          <cell r="AI74">
            <v>35</v>
          </cell>
          <cell r="AJ74">
            <v>-44.850666666666712</v>
          </cell>
          <cell r="AN74">
            <v>0</v>
          </cell>
          <cell r="AP74">
            <v>11735.470666666668</v>
          </cell>
          <cell r="AQ74">
            <v>2090.12</v>
          </cell>
          <cell r="AR74">
            <v>9645.350666666669</v>
          </cell>
          <cell r="AS74">
            <v>181</v>
          </cell>
          <cell r="AT74">
            <v>-11554.470666666668</v>
          </cell>
          <cell r="AU74">
            <v>156</v>
          </cell>
          <cell r="AV74">
            <v>422</v>
          </cell>
          <cell r="AW74">
            <v>1934.12</v>
          </cell>
          <cell r="AX74">
            <v>9223.350666666669</v>
          </cell>
        </row>
        <row r="75">
          <cell r="C75">
            <v>3287</v>
          </cell>
          <cell r="D75">
            <v>299</v>
          </cell>
          <cell r="E75">
            <v>2988</v>
          </cell>
          <cell r="N75">
            <v>117.32</v>
          </cell>
          <cell r="P75">
            <v>-117.32</v>
          </cell>
          <cell r="Q75">
            <v>304.76</v>
          </cell>
          <cell r="S75">
            <v>-304.76</v>
          </cell>
          <cell r="T75">
            <v>120.80800000000002</v>
          </cell>
          <cell r="U75">
            <v>46</v>
          </cell>
          <cell r="V75">
            <v>74.808000000000021</v>
          </cell>
          <cell r="X75">
            <v>-120.80800000000002</v>
          </cell>
          <cell r="Y75">
            <v>73.711999999999989</v>
          </cell>
          <cell r="Z75">
            <v>48</v>
          </cell>
          <cell r="AA75">
            <v>25.711999999999989</v>
          </cell>
          <cell r="AC75">
            <v>-73.711999999999989</v>
          </cell>
          <cell r="AD75">
            <v>284.25066666666669</v>
          </cell>
          <cell r="AE75">
            <v>260.28000000000003</v>
          </cell>
          <cell r="AF75">
            <v>23.970666666666659</v>
          </cell>
          <cell r="AJ75">
            <v>-284.25066666666669</v>
          </cell>
          <cell r="AP75">
            <v>4563.88</v>
          </cell>
          <cell r="AQ75">
            <v>734.92000000000007</v>
          </cell>
          <cell r="AR75">
            <v>3828.96</v>
          </cell>
          <cell r="AS75">
            <v>0</v>
          </cell>
          <cell r="AT75">
            <v>-4563.88</v>
          </cell>
          <cell r="AX75">
            <v>3828.96</v>
          </cell>
        </row>
        <row r="76">
          <cell r="C76">
            <v>0</v>
          </cell>
          <cell r="D76">
            <v>0</v>
          </cell>
          <cell r="E76">
            <v>0</v>
          </cell>
          <cell r="N76">
            <v>0</v>
          </cell>
          <cell r="P76">
            <v>0</v>
          </cell>
          <cell r="Q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J76">
            <v>0</v>
          </cell>
          <cell r="AP76">
            <v>658.33066666666662</v>
          </cell>
          <cell r="AQ76">
            <v>324</v>
          </cell>
          <cell r="AR76">
            <v>334.33066666666662</v>
          </cell>
          <cell r="AS76">
            <v>0</v>
          </cell>
          <cell r="AT76">
            <v>-658.33066666666662</v>
          </cell>
          <cell r="AX76">
            <v>334.33066666666662</v>
          </cell>
        </row>
        <row r="77">
          <cell r="C77">
            <v>865</v>
          </cell>
          <cell r="D77">
            <v>323</v>
          </cell>
          <cell r="E77">
            <v>542</v>
          </cell>
          <cell r="N77">
            <v>34</v>
          </cell>
          <cell r="Q77">
            <v>80.800000000000011</v>
          </cell>
          <cell r="T77">
            <v>48.400000000000006</v>
          </cell>
          <cell r="U77">
            <v>8</v>
          </cell>
          <cell r="V77">
            <v>40.400000000000006</v>
          </cell>
          <cell r="Y77">
            <v>37.200000000000003</v>
          </cell>
          <cell r="Z77">
            <v>10</v>
          </cell>
          <cell r="AA77">
            <v>27.200000000000003</v>
          </cell>
          <cell r="AD77">
            <v>58.6</v>
          </cell>
          <cell r="AE77">
            <v>54.76</v>
          </cell>
          <cell r="AF77">
            <v>3.8400000000000034</v>
          </cell>
        </row>
        <row r="78">
          <cell r="C78">
            <v>3123.5</v>
          </cell>
          <cell r="D78">
            <v>363</v>
          </cell>
          <cell r="E78">
            <v>2760.5</v>
          </cell>
          <cell r="N78">
            <v>38.200000000000003</v>
          </cell>
          <cell r="Q78">
            <v>98.2</v>
          </cell>
          <cell r="T78">
            <v>51.8</v>
          </cell>
          <cell r="U78">
            <v>14</v>
          </cell>
          <cell r="V78">
            <v>37.799999999999997</v>
          </cell>
          <cell r="Y78">
            <v>81.599999999999994</v>
          </cell>
          <cell r="Z78">
            <v>14</v>
          </cell>
          <cell r="AA78">
            <v>67.599999999999994</v>
          </cell>
          <cell r="AD78">
            <v>81</v>
          </cell>
          <cell r="AE78">
            <v>65</v>
          </cell>
          <cell r="AF78">
            <v>16</v>
          </cell>
        </row>
        <row r="79">
          <cell r="C79">
            <v>13</v>
          </cell>
          <cell r="D79">
            <v>85</v>
          </cell>
          <cell r="E79">
            <v>-72</v>
          </cell>
          <cell r="N79">
            <v>15.1</v>
          </cell>
          <cell r="P79">
            <v>-15.1</v>
          </cell>
          <cell r="Q79">
            <v>7.5</v>
          </cell>
          <cell r="S79">
            <v>-7.5</v>
          </cell>
          <cell r="U79">
            <v>1</v>
          </cell>
          <cell r="V79">
            <v>-1</v>
          </cell>
          <cell r="X79">
            <v>0</v>
          </cell>
          <cell r="Y79">
            <v>6.7</v>
          </cell>
          <cell r="Z79">
            <v>0</v>
          </cell>
          <cell r="AA79">
            <v>6.7</v>
          </cell>
          <cell r="AC79">
            <v>-6.7</v>
          </cell>
          <cell r="AD79">
            <v>38.799999999999997</v>
          </cell>
          <cell r="AE79">
            <v>34</v>
          </cell>
          <cell r="AF79">
            <v>4.7999999999999972</v>
          </cell>
          <cell r="AJ79">
            <v>-38.799999999999997</v>
          </cell>
          <cell r="AP79">
            <v>79.300000000000011</v>
          </cell>
          <cell r="AQ79">
            <v>104.1</v>
          </cell>
          <cell r="AS79">
            <v>0</v>
          </cell>
          <cell r="AT79">
            <v>-79.300000000000011</v>
          </cell>
        </row>
        <row r="80">
          <cell r="C80">
            <v>14660.397000000001</v>
          </cell>
          <cell r="D80">
            <v>2178</v>
          </cell>
          <cell r="E80">
            <v>12482.397000000001</v>
          </cell>
          <cell r="N80">
            <v>7036.2207272727283</v>
          </cell>
          <cell r="O80">
            <v>6571</v>
          </cell>
          <cell r="P80">
            <v>-465.22072727272825</v>
          </cell>
          <cell r="Q80">
            <v>77353.513454545449</v>
          </cell>
          <cell r="R80">
            <v>83057</v>
          </cell>
          <cell r="S80">
            <v>5703.4865454545507</v>
          </cell>
          <cell r="T80">
            <v>117852.27636363638</v>
          </cell>
          <cell r="U80">
            <v>69321.347560975613</v>
          </cell>
          <cell r="V80">
            <v>48530.928802660754</v>
          </cell>
          <cell r="W80">
            <v>101508</v>
          </cell>
          <cell r="X80">
            <v>-16344.276363636382</v>
          </cell>
          <cell r="Y80">
            <v>95810.307272727281</v>
          </cell>
          <cell r="Z80">
            <v>53742.750161952055</v>
          </cell>
          <cell r="AA80">
            <v>42067.557110775218</v>
          </cell>
          <cell r="AB80">
            <v>81399</v>
          </cell>
          <cell r="AC80">
            <v>-14411.307272727281</v>
          </cell>
          <cell r="AD80">
            <v>12118.565090909091</v>
          </cell>
          <cell r="AE80">
            <v>10080.754424242425</v>
          </cell>
          <cell r="AF80">
            <v>2037.8106666666665</v>
          </cell>
          <cell r="AG80">
            <v>9642</v>
          </cell>
          <cell r="AH80">
            <v>6481</v>
          </cell>
          <cell r="AI80">
            <v>2032</v>
          </cell>
          <cell r="AJ80">
            <v>-2476.5650909090909</v>
          </cell>
          <cell r="AL80">
            <v>0</v>
          </cell>
          <cell r="AN80" t="e">
            <v>#REF!</v>
          </cell>
          <cell r="AP80">
            <v>325282.7199090909</v>
          </cell>
          <cell r="AQ80" t="e">
            <v>#REF!</v>
          </cell>
          <cell r="AR80" t="e">
            <v>#REF!</v>
          </cell>
          <cell r="AS80">
            <v>278125</v>
          </cell>
          <cell r="AT80">
            <v>-47157.719909090898</v>
          </cell>
          <cell r="AU80">
            <v>122842.09772292766</v>
          </cell>
          <cell r="AV80">
            <v>151884</v>
          </cell>
          <cell r="AW80">
            <v>9876.6389090909088</v>
          </cell>
          <cell r="AX80" t="e">
            <v>#REF!</v>
          </cell>
        </row>
        <row r="81">
          <cell r="C81">
            <v>13672.397000000001</v>
          </cell>
          <cell r="D81">
            <v>2108</v>
          </cell>
          <cell r="E81">
            <v>11564.397000000001</v>
          </cell>
          <cell r="P81">
            <v>0</v>
          </cell>
          <cell r="S81">
            <v>0</v>
          </cell>
          <cell r="X81">
            <v>0</v>
          </cell>
          <cell r="AC81">
            <v>0</v>
          </cell>
          <cell r="AJ81">
            <v>0</v>
          </cell>
          <cell r="AP81">
            <v>71314.719909090898</v>
          </cell>
          <cell r="AQ81" t="e">
            <v>#REF!</v>
          </cell>
          <cell r="AR81" t="e">
            <v>#REF!</v>
          </cell>
          <cell r="AS81">
            <v>0</v>
          </cell>
          <cell r="AT81">
            <v>-71314.719909090898</v>
          </cell>
          <cell r="AU81">
            <v>4989</v>
          </cell>
          <cell r="AV81">
            <v>15770</v>
          </cell>
          <cell r="AW81">
            <v>9875.6389090909088</v>
          </cell>
          <cell r="AX81" t="e">
            <v>#REF!</v>
          </cell>
        </row>
        <row r="82">
          <cell r="N82">
            <v>1724.2727272727273</v>
          </cell>
          <cell r="O82">
            <v>1501</v>
          </cell>
          <cell r="P82">
            <v>-223.27272727272725</v>
          </cell>
          <cell r="Q82">
            <v>3953.727272727273</v>
          </cell>
          <cell r="R82">
            <v>3466</v>
          </cell>
          <cell r="S82">
            <v>-487.72727272727298</v>
          </cell>
          <cell r="T82">
            <v>1558.7272727272727</v>
          </cell>
          <cell r="U82">
            <v>615</v>
          </cell>
          <cell r="V82">
            <v>943.72727272727275</v>
          </cell>
          <cell r="W82">
            <v>1353</v>
          </cell>
          <cell r="X82">
            <v>-205.72727272727275</v>
          </cell>
          <cell r="Y82">
            <v>1260.7272727272727</v>
          </cell>
          <cell r="Z82">
            <v>470</v>
          </cell>
          <cell r="AA82">
            <v>790.72727272727275</v>
          </cell>
          <cell r="AB82">
            <v>1097</v>
          </cell>
          <cell r="AC82">
            <v>-163.72727272727275</v>
          </cell>
          <cell r="AD82">
            <v>3528.6363636363635</v>
          </cell>
          <cell r="AE82">
            <v>3259.6363636363635</v>
          </cell>
          <cell r="AF82">
            <v>269</v>
          </cell>
          <cell r="AG82">
            <v>2881</v>
          </cell>
          <cell r="AH82">
            <v>1984</v>
          </cell>
          <cell r="AI82">
            <v>306</v>
          </cell>
          <cell r="AJ82">
            <v>-647.63636363636351</v>
          </cell>
          <cell r="AN82">
            <v>0</v>
          </cell>
          <cell r="AP82">
            <v>13729.987909090909</v>
          </cell>
          <cell r="AS82">
            <v>9401</v>
          </cell>
          <cell r="AT82">
            <v>-4328.9879090909089</v>
          </cell>
        </row>
        <row r="83">
          <cell r="C83">
            <v>16699</v>
          </cell>
          <cell r="D83">
            <v>11292</v>
          </cell>
          <cell r="E83">
            <v>0</v>
          </cell>
          <cell r="P83">
            <v>0</v>
          </cell>
          <cell r="S83">
            <v>0</v>
          </cell>
          <cell r="X83">
            <v>0</v>
          </cell>
          <cell r="AC83">
            <v>0</v>
          </cell>
          <cell r="AJ83">
            <v>0</v>
          </cell>
          <cell r="AP83">
            <v>16699</v>
          </cell>
          <cell r="AQ83">
            <v>11292</v>
          </cell>
          <cell r="AR83">
            <v>0</v>
          </cell>
          <cell r="AS83">
            <v>0</v>
          </cell>
          <cell r="AT83">
            <v>-16699</v>
          </cell>
          <cell r="AU83">
            <v>0</v>
          </cell>
          <cell r="AV83">
            <v>0</v>
          </cell>
          <cell r="AW83">
            <v>0</v>
          </cell>
          <cell r="AX83">
            <v>0</v>
          </cell>
        </row>
        <row r="84">
          <cell r="C84">
            <v>31359.397000000001</v>
          </cell>
          <cell r="D84">
            <v>13470</v>
          </cell>
          <cell r="E84">
            <v>12482.397000000001</v>
          </cell>
          <cell r="N84">
            <v>7036.2207272727283</v>
          </cell>
          <cell r="O84">
            <v>6571</v>
          </cell>
          <cell r="P84">
            <v>-465.22072727272825</v>
          </cell>
          <cell r="Q84">
            <v>77353.513454545449</v>
          </cell>
          <cell r="R84">
            <v>83057</v>
          </cell>
          <cell r="S84">
            <v>5703.4865454545507</v>
          </cell>
          <cell r="T84">
            <v>117852.27636363638</v>
          </cell>
          <cell r="U84">
            <v>69321.347560975613</v>
          </cell>
          <cell r="V84">
            <v>48530.928802660754</v>
          </cell>
          <cell r="W84">
            <v>101508</v>
          </cell>
          <cell r="X84">
            <v>-16344.276363636382</v>
          </cell>
          <cell r="Y84">
            <v>95810.307272727281</v>
          </cell>
          <cell r="Z84">
            <v>53742.750161952055</v>
          </cell>
          <cell r="AA84">
            <v>42067.557110775218</v>
          </cell>
          <cell r="AB84">
            <v>81399</v>
          </cell>
          <cell r="AC84">
            <v>-14411.307272727281</v>
          </cell>
          <cell r="AD84">
            <v>12118.565090909091</v>
          </cell>
          <cell r="AE84">
            <v>10080.754424242425</v>
          </cell>
          <cell r="AF84">
            <v>2037.8106666666665</v>
          </cell>
          <cell r="AG84">
            <v>9642</v>
          </cell>
          <cell r="AH84">
            <v>6481</v>
          </cell>
          <cell r="AI84">
            <v>2032</v>
          </cell>
          <cell r="AJ84">
            <v>-2476.5650909090909</v>
          </cell>
          <cell r="AL84">
            <v>0</v>
          </cell>
          <cell r="AN84" t="e">
            <v>#REF!</v>
          </cell>
          <cell r="AP84">
            <v>341981.7199090909</v>
          </cell>
          <cell r="AQ84" t="e">
            <v>#REF!</v>
          </cell>
          <cell r="AR84" t="e">
            <v>#REF!</v>
          </cell>
          <cell r="AS84">
            <v>278125</v>
          </cell>
          <cell r="AT84">
            <v>-63856.719909090898</v>
          </cell>
          <cell r="AU84">
            <v>122842.09772292766</v>
          </cell>
          <cell r="AV84">
            <v>151884</v>
          </cell>
          <cell r="AW84">
            <v>9876.6389090909088</v>
          </cell>
          <cell r="AX84" t="e">
            <v>#REF!</v>
          </cell>
        </row>
        <row r="85">
          <cell r="C85">
            <v>0</v>
          </cell>
          <cell r="D85">
            <v>0</v>
          </cell>
          <cell r="E85">
            <v>0</v>
          </cell>
          <cell r="N85">
            <v>0</v>
          </cell>
          <cell r="P85">
            <v>0</v>
          </cell>
          <cell r="Q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X85">
            <v>0</v>
          </cell>
          <cell r="Y85">
            <v>0</v>
          </cell>
          <cell r="AC85">
            <v>0</v>
          </cell>
          <cell r="AI85">
            <v>0</v>
          </cell>
          <cell r="AJ85">
            <v>0</v>
          </cell>
          <cell r="AP85">
            <v>-1</v>
          </cell>
          <cell r="AQ85">
            <v>0</v>
          </cell>
          <cell r="AR85">
            <v>-1</v>
          </cell>
          <cell r="AS85">
            <v>0</v>
          </cell>
          <cell r="AT85">
            <v>1</v>
          </cell>
          <cell r="AU85">
            <v>0</v>
          </cell>
          <cell r="AV85">
            <v>0</v>
          </cell>
          <cell r="AW85">
            <v>0</v>
          </cell>
          <cell r="AX85">
            <v>-1</v>
          </cell>
        </row>
        <row r="86">
          <cell r="C86">
            <v>1341</v>
          </cell>
          <cell r="D86">
            <v>1959</v>
          </cell>
          <cell r="E86">
            <v>-618</v>
          </cell>
          <cell r="N86">
            <v>0</v>
          </cell>
          <cell r="P86">
            <v>0</v>
          </cell>
          <cell r="Q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X86">
            <v>0</v>
          </cell>
          <cell r="Y86">
            <v>0</v>
          </cell>
          <cell r="AC86">
            <v>0</v>
          </cell>
          <cell r="AI86">
            <v>0</v>
          </cell>
          <cell r="AJ86">
            <v>0</v>
          </cell>
          <cell r="AP86">
            <v>1341</v>
          </cell>
          <cell r="AQ86">
            <v>1959</v>
          </cell>
          <cell r="AR86">
            <v>-618</v>
          </cell>
          <cell r="AS86">
            <v>0</v>
          </cell>
          <cell r="AT86">
            <v>-1341</v>
          </cell>
          <cell r="AU86">
            <v>0</v>
          </cell>
          <cell r="AV86">
            <v>0</v>
          </cell>
          <cell r="AW86">
            <v>1959</v>
          </cell>
          <cell r="AX86">
            <v>-618</v>
          </cell>
        </row>
        <row r="87">
          <cell r="C87">
            <v>114</v>
          </cell>
          <cell r="D87">
            <v>481</v>
          </cell>
          <cell r="E87">
            <v>-367</v>
          </cell>
          <cell r="N87">
            <v>0</v>
          </cell>
          <cell r="P87">
            <v>0</v>
          </cell>
          <cell r="Q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C87">
            <v>0</v>
          </cell>
          <cell r="AI87">
            <v>0</v>
          </cell>
          <cell r="AJ87">
            <v>0</v>
          </cell>
          <cell r="AP87">
            <v>113</v>
          </cell>
          <cell r="AQ87">
            <v>481</v>
          </cell>
          <cell r="AR87">
            <v>-368</v>
          </cell>
          <cell r="AS87">
            <v>-1</v>
          </cell>
          <cell r="AT87">
            <v>-114</v>
          </cell>
          <cell r="AU87">
            <v>0</v>
          </cell>
          <cell r="AV87">
            <v>0</v>
          </cell>
          <cell r="AW87">
            <v>481</v>
          </cell>
          <cell r="AX87">
            <v>-368</v>
          </cell>
        </row>
        <row r="88">
          <cell r="C88">
            <v>62</v>
          </cell>
          <cell r="D88">
            <v>12</v>
          </cell>
          <cell r="E88">
            <v>50</v>
          </cell>
          <cell r="N88">
            <v>49.800000000000004</v>
          </cell>
          <cell r="O88">
            <v>51</v>
          </cell>
          <cell r="P88">
            <v>1.1999999999999957</v>
          </cell>
          <cell r="Q88">
            <v>20.6</v>
          </cell>
          <cell r="S88">
            <v>-20.6</v>
          </cell>
          <cell r="T88">
            <v>199.6</v>
          </cell>
          <cell r="U88">
            <v>20</v>
          </cell>
          <cell r="V88">
            <v>179.6</v>
          </cell>
          <cell r="X88">
            <v>-199.6</v>
          </cell>
          <cell r="Y88">
            <v>74.599999999999994</v>
          </cell>
          <cell r="AB88">
            <v>0</v>
          </cell>
          <cell r="AC88">
            <v>-74.599999999999994</v>
          </cell>
          <cell r="AD88">
            <v>36.333333333333336</v>
          </cell>
          <cell r="AE88">
            <v>22</v>
          </cell>
          <cell r="AF88">
            <v>14.333333333333336</v>
          </cell>
          <cell r="AG88">
            <v>44</v>
          </cell>
          <cell r="AH88">
            <v>15</v>
          </cell>
          <cell r="AI88">
            <v>29</v>
          </cell>
          <cell r="AJ88">
            <v>7.6666666666666643</v>
          </cell>
          <cell r="AP88">
            <v>333.6</v>
          </cell>
          <cell r="AQ88">
            <v>12.800000000000011</v>
          </cell>
          <cell r="AR88">
            <v>320.8</v>
          </cell>
          <cell r="AS88">
            <v>65</v>
          </cell>
          <cell r="AT88">
            <v>-268.60000000000002</v>
          </cell>
          <cell r="AU88">
            <v>20</v>
          </cell>
          <cell r="AV88">
            <v>185</v>
          </cell>
          <cell r="AW88">
            <v>-7.1999999999999886</v>
          </cell>
          <cell r="AX88">
            <v>135.80000000000001</v>
          </cell>
        </row>
        <row r="89">
          <cell r="C89">
            <v>32876.396999999997</v>
          </cell>
          <cell r="D89">
            <v>15922</v>
          </cell>
          <cell r="E89">
            <v>11547.397000000001</v>
          </cell>
          <cell r="N89">
            <v>7086.0207272727284</v>
          </cell>
          <cell r="O89">
            <v>6622</v>
          </cell>
          <cell r="P89">
            <v>-464.02072727272844</v>
          </cell>
          <cell r="Q89">
            <v>77374.113454545455</v>
          </cell>
          <cell r="R89">
            <v>83057</v>
          </cell>
          <cell r="S89">
            <v>5682.8865454545448</v>
          </cell>
          <cell r="T89">
            <v>118051.87636363639</v>
          </cell>
          <cell r="U89">
            <v>69341.347560975613</v>
          </cell>
          <cell r="V89">
            <v>48710.528802660752</v>
          </cell>
          <cell r="W89">
            <v>101508</v>
          </cell>
          <cell r="X89">
            <v>-16543.876363636387</v>
          </cell>
          <cell r="Y89">
            <v>95884.907272727287</v>
          </cell>
          <cell r="Z89">
            <v>53742.750161952055</v>
          </cell>
          <cell r="AA89">
            <v>42067.557110775218</v>
          </cell>
          <cell r="AB89">
            <v>81399</v>
          </cell>
          <cell r="AC89">
            <v>-14485.907272727287</v>
          </cell>
          <cell r="AD89">
            <v>12154.898424242425</v>
          </cell>
          <cell r="AE89">
            <v>10102.754424242425</v>
          </cell>
          <cell r="AF89">
            <v>2052.1439999999998</v>
          </cell>
          <cell r="AG89">
            <v>9686</v>
          </cell>
          <cell r="AH89">
            <v>6496</v>
          </cell>
          <cell r="AI89">
            <v>2061</v>
          </cell>
          <cell r="AJ89">
            <v>-2468.8984242424249</v>
          </cell>
          <cell r="AK89">
            <v>0</v>
          </cell>
          <cell r="AN89" t="e">
            <v>#REF!</v>
          </cell>
          <cell r="AP89">
            <v>343770.31990909087</v>
          </cell>
          <cell r="AQ89" t="e">
            <v>#REF!</v>
          </cell>
          <cell r="AR89" t="e">
            <v>#REF!</v>
          </cell>
          <cell r="AS89">
            <v>278189</v>
          </cell>
          <cell r="AT89">
            <v>-65581.319909090875</v>
          </cell>
          <cell r="AU89">
            <v>122862.09772292766</v>
          </cell>
          <cell r="AV89">
            <v>152069</v>
          </cell>
          <cell r="AW89">
            <v>12309.438909090908</v>
          </cell>
          <cell r="AX89" t="e">
            <v>#REF!</v>
          </cell>
        </row>
        <row r="90">
          <cell r="C90">
            <v>16177.396999999997</v>
          </cell>
          <cell r="D90">
            <v>4630</v>
          </cell>
          <cell r="E90">
            <v>11547.397000000001</v>
          </cell>
          <cell r="N90">
            <v>7086.0207272727284</v>
          </cell>
          <cell r="O90">
            <v>6622</v>
          </cell>
          <cell r="P90">
            <v>-464.02072727272844</v>
          </cell>
          <cell r="Q90">
            <v>23294.113454545455</v>
          </cell>
          <cell r="R90">
            <v>21655</v>
          </cell>
          <cell r="S90">
            <v>-1639.1134545454552</v>
          </cell>
          <cell r="T90">
            <v>8491.8763636363874</v>
          </cell>
          <cell r="U90">
            <v>3233</v>
          </cell>
          <cell r="V90">
            <v>5258.8763636363656</v>
          </cell>
          <cell r="W90">
            <v>7876</v>
          </cell>
          <cell r="X90">
            <v>-615.8763636363874</v>
          </cell>
          <cell r="Y90">
            <v>5557.9072727272869</v>
          </cell>
          <cell r="Z90">
            <v>1998</v>
          </cell>
          <cell r="AA90">
            <v>3485.3072727272738</v>
          </cell>
          <cell r="AB90">
            <v>5098</v>
          </cell>
          <cell r="AC90">
            <v>-459.90727272728691</v>
          </cell>
          <cell r="AD90">
            <v>12154.898424242425</v>
          </cell>
          <cell r="AE90">
            <v>10102.754424242425</v>
          </cell>
          <cell r="AF90">
            <v>2052.1439999999998</v>
          </cell>
          <cell r="AG90">
            <v>9686</v>
          </cell>
          <cell r="AH90">
            <v>6496</v>
          </cell>
          <cell r="AI90">
            <v>2061</v>
          </cell>
          <cell r="AJ90">
            <v>-2468.8984242424249</v>
          </cell>
          <cell r="AN90" t="e">
            <v>#REF!</v>
          </cell>
          <cell r="AP90">
            <v>73103.319909090875</v>
          </cell>
          <cell r="AQ90" t="e">
            <v>#REF!</v>
          </cell>
          <cell r="AR90" t="e">
            <v>#REF!</v>
          </cell>
          <cell r="AS90">
            <v>46854</v>
          </cell>
          <cell r="AT90">
            <v>-26249.319909090875</v>
          </cell>
          <cell r="AU90">
            <v>5009</v>
          </cell>
          <cell r="AV90">
            <v>15955</v>
          </cell>
          <cell r="AW90">
            <v>12308.438909090908</v>
          </cell>
          <cell r="AX90" t="e">
            <v>#REF!</v>
          </cell>
        </row>
        <row r="91">
          <cell r="C91">
            <v>1201.8969999999999</v>
          </cell>
          <cell r="D91">
            <v>310</v>
          </cell>
          <cell r="E91">
            <v>891.89699999999993</v>
          </cell>
          <cell r="N91">
            <v>1724.2727272727273</v>
          </cell>
          <cell r="O91">
            <v>1501</v>
          </cell>
          <cell r="P91">
            <v>-223.27272727272725</v>
          </cell>
          <cell r="Q91">
            <v>3953.727272727273</v>
          </cell>
          <cell r="R91">
            <v>3466</v>
          </cell>
          <cell r="S91">
            <v>-487.72727272727298</v>
          </cell>
          <cell r="T91">
            <v>1558.7272727272727</v>
          </cell>
          <cell r="U91">
            <v>615</v>
          </cell>
          <cell r="V91">
            <v>943.72727272727275</v>
          </cell>
          <cell r="W91">
            <v>1353</v>
          </cell>
          <cell r="X91">
            <v>-205.72727272727275</v>
          </cell>
          <cell r="Y91">
            <v>1260.7272727272727</v>
          </cell>
          <cell r="Z91">
            <v>470</v>
          </cell>
          <cell r="AA91">
            <v>790.72727272727275</v>
          </cell>
          <cell r="AB91">
            <v>1097</v>
          </cell>
          <cell r="AC91">
            <v>-163.72727272727275</v>
          </cell>
          <cell r="AD91">
            <v>3528.6363636363635</v>
          </cell>
          <cell r="AE91">
            <v>3259.6363636363635</v>
          </cell>
          <cell r="AF91">
            <v>269</v>
          </cell>
          <cell r="AG91">
            <v>2881</v>
          </cell>
          <cell r="AH91">
            <v>1984</v>
          </cell>
          <cell r="AI91">
            <v>306</v>
          </cell>
          <cell r="AJ91">
            <v>-647.63636363636351</v>
          </cell>
          <cell r="AN91">
            <v>0</v>
          </cell>
          <cell r="AP91">
            <v>13729.987909090909</v>
          </cell>
          <cell r="AQ91">
            <v>343923.31990909093</v>
          </cell>
          <cell r="AR91">
            <v>147538.53663201857</v>
          </cell>
          <cell r="AS91">
            <v>9401</v>
          </cell>
        </row>
        <row r="92">
          <cell r="C92">
            <v>-1273</v>
          </cell>
          <cell r="N92">
            <v>1614.15</v>
          </cell>
          <cell r="P92">
            <v>-1614.15</v>
          </cell>
          <cell r="Q92">
            <v>3583.5499999999997</v>
          </cell>
          <cell r="S92">
            <v>-3583.5499999999997</v>
          </cell>
          <cell r="T92">
            <v>176.47000000000003</v>
          </cell>
          <cell r="X92">
            <v>-176.47000000000003</v>
          </cell>
          <cell r="Y92">
            <v>225.76000000000002</v>
          </cell>
          <cell r="AB92">
            <v>432</v>
          </cell>
          <cell r="AC92">
            <v>206.23999999999998</v>
          </cell>
          <cell r="AD92">
            <v>1009.45</v>
          </cell>
          <cell r="AE92">
            <v>932.45</v>
          </cell>
          <cell r="AF92">
            <v>77</v>
          </cell>
          <cell r="AI92">
            <v>0</v>
          </cell>
          <cell r="AJ92" t="e">
            <v>#REF!</v>
          </cell>
          <cell r="AN92" t="e">
            <v>#REF!</v>
          </cell>
          <cell r="AO92">
            <v>1616</v>
          </cell>
          <cell r="AP92" t="e">
            <v>#REF!</v>
          </cell>
          <cell r="AS92">
            <v>2048</v>
          </cell>
        </row>
        <row r="93">
          <cell r="C93">
            <v>35</v>
          </cell>
          <cell r="N93">
            <v>1614.15</v>
          </cell>
          <cell r="P93">
            <v>-1614.15</v>
          </cell>
          <cell r="Q93">
            <v>3583.5499999999997</v>
          </cell>
          <cell r="S93">
            <v>-3583.5499999999997</v>
          </cell>
          <cell r="T93">
            <v>176.47000000000003</v>
          </cell>
          <cell r="W93">
            <v>0</v>
          </cell>
          <cell r="X93">
            <v>-176.47000000000003</v>
          </cell>
          <cell r="Y93">
            <v>225.76000000000002</v>
          </cell>
          <cell r="AB93">
            <v>432</v>
          </cell>
          <cell r="AC93">
            <v>206.23999999999998</v>
          </cell>
          <cell r="AD93">
            <v>1009.45</v>
          </cell>
          <cell r="AE93">
            <v>932.45</v>
          </cell>
          <cell r="AF93">
            <v>77</v>
          </cell>
          <cell r="AI93">
            <v>0</v>
          </cell>
          <cell r="AJ93">
            <v>-1009.45</v>
          </cell>
          <cell r="AN93" t="e">
            <v>#REF!</v>
          </cell>
          <cell r="AP93" t="e">
            <v>#REF!</v>
          </cell>
          <cell r="AS93">
            <v>432</v>
          </cell>
        </row>
        <row r="95">
          <cell r="C95">
            <v>-1308</v>
          </cell>
          <cell r="N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X95">
            <v>0</v>
          </cell>
          <cell r="Y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I95">
            <v>0</v>
          </cell>
          <cell r="AJ95">
            <v>0</v>
          </cell>
          <cell r="AN95" t="e">
            <v>#REF!</v>
          </cell>
          <cell r="AP95" t="e">
            <v>#REF!</v>
          </cell>
          <cell r="AS95">
            <v>0</v>
          </cell>
        </row>
        <row r="96">
          <cell r="P96">
            <v>0</v>
          </cell>
          <cell r="S96">
            <v>0</v>
          </cell>
          <cell r="X96">
            <v>0</v>
          </cell>
          <cell r="AC96">
            <v>0</v>
          </cell>
          <cell r="AF96">
            <v>0</v>
          </cell>
          <cell r="AI96">
            <v>0</v>
          </cell>
          <cell r="AJ96">
            <v>0</v>
          </cell>
          <cell r="AN96" t="e">
            <v>#REF!</v>
          </cell>
          <cell r="AP96" t="e">
            <v>#REF!</v>
          </cell>
          <cell r="AS96">
            <v>0</v>
          </cell>
        </row>
        <row r="97">
          <cell r="P97">
            <v>0</v>
          </cell>
          <cell r="S97">
            <v>0</v>
          </cell>
          <cell r="X97">
            <v>0</v>
          </cell>
          <cell r="AC97">
            <v>0</v>
          </cell>
          <cell r="AF97">
            <v>0</v>
          </cell>
          <cell r="AI97">
            <v>0</v>
          </cell>
          <cell r="AJ97">
            <v>0</v>
          </cell>
          <cell r="AN97" t="e">
            <v>#REF!</v>
          </cell>
          <cell r="AP97" t="e">
            <v>#REF!</v>
          </cell>
          <cell r="AS97">
            <v>0</v>
          </cell>
        </row>
        <row r="98">
          <cell r="P98">
            <v>0</v>
          </cell>
          <cell r="S98">
            <v>0</v>
          </cell>
          <cell r="X98">
            <v>0</v>
          </cell>
          <cell r="AC98">
            <v>0</v>
          </cell>
          <cell r="AF98">
            <v>0</v>
          </cell>
          <cell r="AI98">
            <v>0</v>
          </cell>
          <cell r="AJ98">
            <v>0</v>
          </cell>
          <cell r="AN98" t="e">
            <v>#REF!</v>
          </cell>
          <cell r="AP98" t="e">
            <v>#REF!</v>
          </cell>
          <cell r="AS98">
            <v>0</v>
          </cell>
        </row>
        <row r="99">
          <cell r="P99">
            <v>0</v>
          </cell>
          <cell r="S99">
            <v>0</v>
          </cell>
          <cell r="X99">
            <v>0</v>
          </cell>
          <cell r="AC99">
            <v>0</v>
          </cell>
          <cell r="AI99">
            <v>0</v>
          </cell>
          <cell r="AJ99">
            <v>0</v>
          </cell>
          <cell r="AN99" t="e">
            <v>#REF!</v>
          </cell>
          <cell r="AP99" t="e">
            <v>#REF!</v>
          </cell>
          <cell r="AS99">
            <v>0</v>
          </cell>
        </row>
        <row r="100">
          <cell r="C100">
            <v>-1308</v>
          </cell>
          <cell r="N100">
            <v>0.19200000000000017</v>
          </cell>
          <cell r="P100">
            <v>-0.19200000000000017</v>
          </cell>
          <cell r="Q100">
            <v>-0.32000000000000028</v>
          </cell>
          <cell r="R100">
            <v>31</v>
          </cell>
          <cell r="S100">
            <v>31.32</v>
          </cell>
          <cell r="T100">
            <v>-0.3360000000000003</v>
          </cell>
          <cell r="W100">
            <v>2</v>
          </cell>
          <cell r="X100">
            <v>2.3360000000000003</v>
          </cell>
          <cell r="Y100">
            <v>0.28000000000000114</v>
          </cell>
          <cell r="AB100">
            <v>10</v>
          </cell>
          <cell r="AC100">
            <v>9.7199999999999989</v>
          </cell>
          <cell r="AD100">
            <v>0.35200000000000031</v>
          </cell>
          <cell r="AE100">
            <v>0.35200000000000031</v>
          </cell>
          <cell r="AF100">
            <v>0</v>
          </cell>
          <cell r="AG100">
            <v>128</v>
          </cell>
          <cell r="AH100">
            <v>128</v>
          </cell>
          <cell r="AI100">
            <v>0</v>
          </cell>
          <cell r="AJ100">
            <v>127.648</v>
          </cell>
          <cell r="AN100" t="e">
            <v>#REF!</v>
          </cell>
          <cell r="AP100" t="e">
            <v>#REF!</v>
          </cell>
          <cell r="AS100">
            <v>140</v>
          </cell>
        </row>
        <row r="101">
          <cell r="C101">
            <v>-1308</v>
          </cell>
          <cell r="N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X101">
            <v>0</v>
          </cell>
          <cell r="Y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I101">
            <v>0</v>
          </cell>
          <cell r="AJ101">
            <v>0</v>
          </cell>
          <cell r="AN101" t="e">
            <v>#REF!</v>
          </cell>
          <cell r="AP101" t="e">
            <v>#REF!</v>
          </cell>
          <cell r="AS101">
            <v>0</v>
          </cell>
        </row>
        <row r="102">
          <cell r="C102">
            <v>0</v>
          </cell>
          <cell r="N102">
            <v>0</v>
          </cell>
          <cell r="P102">
            <v>0</v>
          </cell>
          <cell r="Q102">
            <v>0</v>
          </cell>
          <cell r="S102">
            <v>0</v>
          </cell>
          <cell r="T102">
            <v>0</v>
          </cell>
          <cell r="X102">
            <v>0</v>
          </cell>
          <cell r="Y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I102">
            <v>0</v>
          </cell>
          <cell r="AJ102">
            <v>0</v>
          </cell>
          <cell r="AN102" t="e">
            <v>#REF!</v>
          </cell>
          <cell r="AP102" t="e">
            <v>#REF!</v>
          </cell>
          <cell r="AS102">
            <v>0</v>
          </cell>
        </row>
        <row r="103">
          <cell r="C103">
            <v>0</v>
          </cell>
          <cell r="N103">
            <v>0.19200000000000017</v>
          </cell>
          <cell r="P103">
            <v>-0.19200000000000017</v>
          </cell>
          <cell r="Q103">
            <v>-0.32000000000000028</v>
          </cell>
          <cell r="R103">
            <v>31</v>
          </cell>
          <cell r="S103">
            <v>31.32</v>
          </cell>
          <cell r="T103">
            <v>-0.3360000000000003</v>
          </cell>
          <cell r="W103">
            <v>2</v>
          </cell>
          <cell r="X103">
            <v>2.3360000000000003</v>
          </cell>
          <cell r="Y103">
            <v>0.28000000000000114</v>
          </cell>
          <cell r="AB103">
            <v>10</v>
          </cell>
          <cell r="AC103">
            <v>9.7199999999999989</v>
          </cell>
          <cell r="AD103">
            <v>0.35200000000000031</v>
          </cell>
          <cell r="AE103">
            <v>0.35200000000000031</v>
          </cell>
          <cell r="AF103">
            <v>0</v>
          </cell>
          <cell r="AG103">
            <v>128</v>
          </cell>
          <cell r="AH103">
            <v>128</v>
          </cell>
          <cell r="AI103">
            <v>0</v>
          </cell>
          <cell r="AJ103">
            <v>127.648</v>
          </cell>
          <cell r="AN103">
            <v>3701.768</v>
          </cell>
          <cell r="AP103">
            <v>3702</v>
          </cell>
          <cell r="AS103">
            <v>140</v>
          </cell>
        </row>
        <row r="104">
          <cell r="C104">
            <v>0</v>
          </cell>
          <cell r="N104">
            <v>0.20800000000000018</v>
          </cell>
          <cell r="P104">
            <v>-0.20800000000000018</v>
          </cell>
          <cell r="Q104">
            <v>234.404</v>
          </cell>
          <cell r="R104">
            <v>154</v>
          </cell>
          <cell r="S104">
            <v>-80.403999999999996</v>
          </cell>
          <cell r="T104">
            <v>-0.42800000000000082</v>
          </cell>
          <cell r="W104">
            <v>79</v>
          </cell>
          <cell r="X104">
            <v>79.427999999999997</v>
          </cell>
          <cell r="Y104">
            <v>6.799999999999784E-2</v>
          </cell>
          <cell r="AB104">
            <v>86</v>
          </cell>
          <cell r="AC104">
            <v>85.932000000000002</v>
          </cell>
          <cell r="AD104">
            <v>0.28399999999999892</v>
          </cell>
          <cell r="AE104">
            <v>0.28399999999999892</v>
          </cell>
          <cell r="AF104">
            <v>0</v>
          </cell>
          <cell r="AG104">
            <v>30</v>
          </cell>
          <cell r="AH104">
            <v>30</v>
          </cell>
          <cell r="AI104">
            <v>0</v>
          </cell>
          <cell r="AJ104">
            <v>29.716000000000001</v>
          </cell>
          <cell r="AN104" t="e">
            <v>#REF!</v>
          </cell>
          <cell r="AP104" t="e">
            <v>#REF!</v>
          </cell>
          <cell r="AS104">
            <v>195</v>
          </cell>
        </row>
        <row r="105">
          <cell r="C105">
            <v>0</v>
          </cell>
          <cell r="N105">
            <v>0</v>
          </cell>
          <cell r="P105">
            <v>0</v>
          </cell>
          <cell r="Q105">
            <v>233.64000000000001</v>
          </cell>
          <cell r="R105">
            <v>0</v>
          </cell>
          <cell r="S105">
            <v>-233.64000000000001</v>
          </cell>
          <cell r="T105">
            <v>0</v>
          </cell>
          <cell r="W105">
            <v>0</v>
          </cell>
          <cell r="X105">
            <v>0</v>
          </cell>
          <cell r="Y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I105">
            <v>0</v>
          </cell>
          <cell r="AJ105">
            <v>0</v>
          </cell>
          <cell r="AN105" t="e">
            <v>#REF!</v>
          </cell>
          <cell r="AP105" t="e">
            <v>#REF!</v>
          </cell>
          <cell r="AS105">
            <v>0</v>
          </cell>
        </row>
        <row r="106">
          <cell r="C106">
            <v>0</v>
          </cell>
          <cell r="N106">
            <v>0.20800000000000018</v>
          </cell>
          <cell r="P106">
            <v>-0.20800000000000018</v>
          </cell>
          <cell r="Q106">
            <v>-0.23600000000000065</v>
          </cell>
          <cell r="R106">
            <v>154</v>
          </cell>
          <cell r="S106">
            <v>154.23599999999999</v>
          </cell>
          <cell r="T106">
            <v>-0.42800000000000082</v>
          </cell>
          <cell r="W106">
            <v>79</v>
          </cell>
          <cell r="X106">
            <v>79.427999999999997</v>
          </cell>
          <cell r="Y106">
            <v>6.799999999999784E-2</v>
          </cell>
          <cell r="AB106">
            <v>86</v>
          </cell>
          <cell r="AC106">
            <v>85.932000000000002</v>
          </cell>
          <cell r="AD106">
            <v>0.28399999999999892</v>
          </cell>
          <cell r="AE106">
            <v>0.28399999999999892</v>
          </cell>
          <cell r="AF106">
            <v>0</v>
          </cell>
          <cell r="AG106">
            <v>30</v>
          </cell>
          <cell r="AH106">
            <v>30</v>
          </cell>
          <cell r="AI106">
            <v>0</v>
          </cell>
          <cell r="AJ106">
            <v>29.716000000000001</v>
          </cell>
          <cell r="AN106" t="e">
            <v>#REF!</v>
          </cell>
          <cell r="AP106" t="e">
            <v>#REF!</v>
          </cell>
          <cell r="AS106">
            <v>195</v>
          </cell>
        </row>
        <row r="107">
          <cell r="C107" t="e">
            <v>#REF!</v>
          </cell>
          <cell r="N107">
            <v>0</v>
          </cell>
          <cell r="P107">
            <v>0</v>
          </cell>
          <cell r="Q107">
            <v>526.04999999999995</v>
          </cell>
          <cell r="R107">
            <v>800</v>
          </cell>
          <cell r="S107">
            <v>273.95000000000005</v>
          </cell>
          <cell r="T107">
            <v>0</v>
          </cell>
          <cell r="X107">
            <v>0</v>
          </cell>
          <cell r="Y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I107">
            <v>0</v>
          </cell>
          <cell r="AJ107">
            <v>0</v>
          </cell>
          <cell r="AN107" t="e">
            <v>#REF!</v>
          </cell>
          <cell r="AP107" t="e">
            <v>#REF!</v>
          </cell>
          <cell r="AQ107" t="e">
            <v>#REF!</v>
          </cell>
          <cell r="AR107" t="e">
            <v>#REF!</v>
          </cell>
          <cell r="AS107">
            <v>0</v>
          </cell>
        </row>
        <row r="108">
          <cell r="C108">
            <v>0</v>
          </cell>
          <cell r="N108">
            <v>0</v>
          </cell>
          <cell r="P108">
            <v>0</v>
          </cell>
          <cell r="Q108">
            <v>526.04999999999995</v>
          </cell>
          <cell r="R108">
            <v>800</v>
          </cell>
          <cell r="S108">
            <v>273.95000000000005</v>
          </cell>
          <cell r="T108">
            <v>0</v>
          </cell>
          <cell r="X108">
            <v>0</v>
          </cell>
          <cell r="Y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I108">
            <v>0</v>
          </cell>
          <cell r="AJ108">
            <v>0</v>
          </cell>
          <cell r="AN108" t="e">
            <v>#REF!</v>
          </cell>
          <cell r="AP108" t="e">
            <v>#REF!</v>
          </cell>
          <cell r="AS108">
            <v>0</v>
          </cell>
        </row>
        <row r="109">
          <cell r="C109">
            <v>0</v>
          </cell>
          <cell r="N109">
            <v>0</v>
          </cell>
          <cell r="P109">
            <v>0</v>
          </cell>
          <cell r="Q109">
            <v>0</v>
          </cell>
          <cell r="S109">
            <v>0</v>
          </cell>
          <cell r="T109">
            <v>0</v>
          </cell>
          <cell r="X109">
            <v>0</v>
          </cell>
          <cell r="Y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I109">
            <v>0</v>
          </cell>
          <cell r="AJ109">
            <v>0</v>
          </cell>
          <cell r="AN109" t="e">
            <v>#REF!</v>
          </cell>
          <cell r="AP109" t="e">
            <v>#REF!</v>
          </cell>
          <cell r="AQ109">
            <v>0</v>
          </cell>
          <cell r="AR109">
            <v>0</v>
          </cell>
          <cell r="AS109">
            <v>0</v>
          </cell>
        </row>
        <row r="110">
          <cell r="C110">
            <v>0</v>
          </cell>
          <cell r="N110">
            <v>0</v>
          </cell>
          <cell r="P110">
            <v>0</v>
          </cell>
          <cell r="Q110">
            <v>0</v>
          </cell>
          <cell r="S110">
            <v>0</v>
          </cell>
          <cell r="T110">
            <v>0</v>
          </cell>
          <cell r="X110">
            <v>0</v>
          </cell>
          <cell r="Y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I110">
            <v>0</v>
          </cell>
          <cell r="AJ110">
            <v>0</v>
          </cell>
          <cell r="AN110" t="e">
            <v>#REF!</v>
          </cell>
          <cell r="AP110" t="e">
            <v>#REF!</v>
          </cell>
          <cell r="AS110">
            <v>0</v>
          </cell>
        </row>
        <row r="111">
          <cell r="C111">
            <v>0</v>
          </cell>
          <cell r="N111">
            <v>0</v>
          </cell>
          <cell r="P111">
            <v>0</v>
          </cell>
          <cell r="Q111">
            <v>0</v>
          </cell>
          <cell r="R111">
            <v>928</v>
          </cell>
          <cell r="S111">
            <v>928</v>
          </cell>
          <cell r="T111">
            <v>0</v>
          </cell>
          <cell r="W111">
            <v>366</v>
          </cell>
          <cell r="X111">
            <v>366</v>
          </cell>
          <cell r="Y111">
            <v>0</v>
          </cell>
          <cell r="AB111">
            <v>251</v>
          </cell>
          <cell r="AC111">
            <v>251</v>
          </cell>
          <cell r="AD111">
            <v>0</v>
          </cell>
          <cell r="AE111">
            <v>0</v>
          </cell>
          <cell r="AF111">
            <v>0</v>
          </cell>
          <cell r="AG111">
            <v>535</v>
          </cell>
          <cell r="AH111">
            <v>535</v>
          </cell>
          <cell r="AI111">
            <v>0</v>
          </cell>
          <cell r="AJ111">
            <v>535</v>
          </cell>
          <cell r="AN111" t="e">
            <v>#REF!</v>
          </cell>
          <cell r="AP111" t="e">
            <v>#REF!</v>
          </cell>
          <cell r="AS111">
            <v>1152</v>
          </cell>
        </row>
        <row r="112">
          <cell r="C112">
            <v>0</v>
          </cell>
          <cell r="N112">
            <v>0</v>
          </cell>
          <cell r="P112">
            <v>0</v>
          </cell>
          <cell r="Q112">
            <v>0</v>
          </cell>
          <cell r="R112">
            <v>8</v>
          </cell>
          <cell r="S112">
            <v>8</v>
          </cell>
          <cell r="T112">
            <v>0</v>
          </cell>
          <cell r="W112">
            <v>57</v>
          </cell>
          <cell r="X112">
            <v>57</v>
          </cell>
          <cell r="Y112">
            <v>0</v>
          </cell>
          <cell r="AB112">
            <v>7</v>
          </cell>
          <cell r="AC112">
            <v>7</v>
          </cell>
          <cell r="AD112">
            <v>0</v>
          </cell>
          <cell r="AE112">
            <v>0</v>
          </cell>
          <cell r="AF112">
            <v>0</v>
          </cell>
          <cell r="AI112">
            <v>0</v>
          </cell>
          <cell r="AJ112">
            <v>0</v>
          </cell>
          <cell r="AN112">
            <v>19</v>
          </cell>
          <cell r="AP112">
            <v>19</v>
          </cell>
          <cell r="AS112">
            <v>64</v>
          </cell>
        </row>
        <row r="113">
          <cell r="C113">
            <v>1290</v>
          </cell>
          <cell r="N113">
            <v>0</v>
          </cell>
          <cell r="P113">
            <v>0</v>
          </cell>
          <cell r="Q113">
            <v>0</v>
          </cell>
          <cell r="S113">
            <v>0</v>
          </cell>
          <cell r="T113">
            <v>0</v>
          </cell>
          <cell r="X113">
            <v>0</v>
          </cell>
          <cell r="Y113">
            <v>0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  <cell r="AI113">
            <v>0</v>
          </cell>
          <cell r="AJ113">
            <v>0</v>
          </cell>
          <cell r="AN113" t="e">
            <v>#REF!</v>
          </cell>
          <cell r="AP113" t="e">
            <v>#REF!</v>
          </cell>
          <cell r="AS113">
            <v>0</v>
          </cell>
        </row>
        <row r="114">
          <cell r="C114">
            <v>0</v>
          </cell>
          <cell r="P114">
            <v>0</v>
          </cell>
          <cell r="S114">
            <v>0</v>
          </cell>
          <cell r="X114">
            <v>0</v>
          </cell>
          <cell r="AC114">
            <v>0</v>
          </cell>
          <cell r="AF114">
            <v>0</v>
          </cell>
          <cell r="AI114">
            <v>0</v>
          </cell>
          <cell r="AJ114">
            <v>0</v>
          </cell>
          <cell r="AP114">
            <v>0</v>
          </cell>
          <cell r="AS114">
            <v>0</v>
          </cell>
        </row>
        <row r="115">
          <cell r="C115">
            <v>10509</v>
          </cell>
          <cell r="P115">
            <v>0</v>
          </cell>
          <cell r="S115">
            <v>0</v>
          </cell>
          <cell r="X115">
            <v>0</v>
          </cell>
          <cell r="AC115">
            <v>0</v>
          </cell>
          <cell r="AF115">
            <v>0</v>
          </cell>
          <cell r="AI115">
            <v>0</v>
          </cell>
          <cell r="AJ115">
            <v>0</v>
          </cell>
          <cell r="AP115">
            <v>10509</v>
          </cell>
          <cell r="AS115">
            <v>0</v>
          </cell>
        </row>
        <row r="116">
          <cell r="C116">
            <v>0</v>
          </cell>
        </row>
        <row r="119">
          <cell r="P119">
            <v>0</v>
          </cell>
          <cell r="S119">
            <v>0</v>
          </cell>
          <cell r="X119">
            <v>0</v>
          </cell>
          <cell r="AC119">
            <v>0</v>
          </cell>
          <cell r="AE119" t="e">
            <v>#REF!</v>
          </cell>
          <cell r="AF119" t="e">
            <v>#REF!</v>
          </cell>
          <cell r="AI119">
            <v>0</v>
          </cell>
          <cell r="AJ119">
            <v>0</v>
          </cell>
          <cell r="AN119" t="e">
            <v>#REF!</v>
          </cell>
          <cell r="AP119">
            <v>36465</v>
          </cell>
          <cell r="AQ119" t="e">
            <v>#REF!</v>
          </cell>
          <cell r="AS119">
            <v>0</v>
          </cell>
        </row>
        <row r="120">
          <cell r="C120">
            <v>0</v>
          </cell>
          <cell r="P120">
            <v>0</v>
          </cell>
          <cell r="S120">
            <v>0</v>
          </cell>
          <cell r="X120">
            <v>0</v>
          </cell>
          <cell r="AC120">
            <v>0</v>
          </cell>
          <cell r="AJ120">
            <v>0</v>
          </cell>
          <cell r="AN120" t="e">
            <v>#REF!</v>
          </cell>
          <cell r="AP120" t="e">
            <v>#REF!</v>
          </cell>
          <cell r="AS120">
            <v>0</v>
          </cell>
        </row>
        <row r="121">
          <cell r="C121">
            <v>11853</v>
          </cell>
          <cell r="D121">
            <v>0</v>
          </cell>
          <cell r="E121">
            <v>0</v>
          </cell>
          <cell r="N121">
            <v>0.40000000000000036</v>
          </cell>
          <cell r="O121">
            <v>0</v>
          </cell>
          <cell r="P121">
            <v>-0.40000000000000036</v>
          </cell>
          <cell r="Q121">
            <v>0</v>
          </cell>
          <cell r="R121">
            <v>1921</v>
          </cell>
          <cell r="S121">
            <v>1921</v>
          </cell>
          <cell r="T121">
            <v>-0.76400000000000112</v>
          </cell>
          <cell r="U121">
            <v>0</v>
          </cell>
          <cell r="V121">
            <v>0</v>
          </cell>
          <cell r="W121">
            <v>504</v>
          </cell>
          <cell r="X121">
            <v>504.76400000000001</v>
          </cell>
          <cell r="Y121">
            <v>0.34799999999999898</v>
          </cell>
          <cell r="Z121">
            <v>0</v>
          </cell>
          <cell r="AA121">
            <v>0</v>
          </cell>
          <cell r="AB121">
            <v>354</v>
          </cell>
          <cell r="AC121">
            <v>353.65199999999999</v>
          </cell>
          <cell r="AD121">
            <v>0.63599999999999923</v>
          </cell>
          <cell r="AE121">
            <v>0.63599999999999923</v>
          </cell>
          <cell r="AF121">
            <v>0</v>
          </cell>
          <cell r="AG121">
            <v>693</v>
          </cell>
          <cell r="AH121">
            <v>693</v>
          </cell>
          <cell r="AI121">
            <v>0</v>
          </cell>
          <cell r="AJ121">
            <v>692.36400000000003</v>
          </cell>
          <cell r="AN121" t="e">
            <v>#REF!</v>
          </cell>
          <cell r="AP121" t="e">
            <v>#REF!</v>
          </cell>
          <cell r="AU121">
            <v>0</v>
          </cell>
          <cell r="AV121">
            <v>0</v>
          </cell>
          <cell r="AW121">
            <v>0</v>
          </cell>
          <cell r="AX121">
            <v>0</v>
          </cell>
        </row>
        <row r="122">
          <cell r="C122" t="e">
            <v>#REF!</v>
          </cell>
          <cell r="D122">
            <v>0</v>
          </cell>
          <cell r="E122">
            <v>0</v>
          </cell>
          <cell r="N122">
            <v>0.40000000000000036</v>
          </cell>
          <cell r="P122">
            <v>-0.40000000000000036</v>
          </cell>
          <cell r="Q122">
            <v>0</v>
          </cell>
          <cell r="T122">
            <v>-0.76400000000000112</v>
          </cell>
          <cell r="U122">
            <v>0</v>
          </cell>
          <cell r="V122">
            <v>0</v>
          </cell>
          <cell r="X122">
            <v>0.76400000000000112</v>
          </cell>
          <cell r="Y122">
            <v>0.34799999999999898</v>
          </cell>
          <cell r="Z122">
            <v>0</v>
          </cell>
          <cell r="AA122">
            <v>0</v>
          </cell>
          <cell r="AC122">
            <v>-0.34799999999999898</v>
          </cell>
          <cell r="AJ122">
            <v>0</v>
          </cell>
          <cell r="AN122" t="e">
            <v>#REF!</v>
          </cell>
          <cell r="AP122" t="e">
            <v>#REF!</v>
          </cell>
        </row>
        <row r="123">
          <cell r="P123">
            <v>0</v>
          </cell>
          <cell r="X123">
            <v>0</v>
          </cell>
          <cell r="AC123">
            <v>0</v>
          </cell>
          <cell r="AJ123">
            <v>0</v>
          </cell>
          <cell r="AP123" t="e">
            <v>#REF!</v>
          </cell>
        </row>
        <row r="124">
          <cell r="P124">
            <v>0</v>
          </cell>
          <cell r="X124">
            <v>0</v>
          </cell>
          <cell r="AC124">
            <v>0</v>
          </cell>
          <cell r="AJ124">
            <v>0</v>
          </cell>
          <cell r="AP124" t="e">
            <v>#REF!</v>
          </cell>
        </row>
        <row r="125">
          <cell r="P125">
            <v>0</v>
          </cell>
          <cell r="X125">
            <v>0</v>
          </cell>
          <cell r="AC125">
            <v>0</v>
          </cell>
          <cell r="AJ125">
            <v>0</v>
          </cell>
          <cell r="AP125" t="e">
            <v>#REF!</v>
          </cell>
          <cell r="AQ125" t="e">
            <v>#REF!</v>
          </cell>
          <cell r="AR125" t="e">
            <v>#REF!</v>
          </cell>
        </row>
        <row r="126">
          <cell r="P126">
            <v>0</v>
          </cell>
          <cell r="X126">
            <v>0</v>
          </cell>
          <cell r="AC126">
            <v>0</v>
          </cell>
          <cell r="AJ126">
            <v>0</v>
          </cell>
        </row>
        <row r="127">
          <cell r="P127">
            <v>0</v>
          </cell>
          <cell r="X127">
            <v>0</v>
          </cell>
          <cell r="AC127">
            <v>0</v>
          </cell>
          <cell r="AJ127">
            <v>0</v>
          </cell>
          <cell r="AP127" t="e">
            <v>#REF!</v>
          </cell>
          <cell r="AU127">
            <v>0</v>
          </cell>
        </row>
        <row r="128">
          <cell r="P128">
            <v>0</v>
          </cell>
          <cell r="X128">
            <v>0</v>
          </cell>
          <cell r="AC128">
            <v>0</v>
          </cell>
          <cell r="AJ128">
            <v>0</v>
          </cell>
        </row>
        <row r="129">
          <cell r="P129">
            <v>0</v>
          </cell>
          <cell r="X129">
            <v>0</v>
          </cell>
          <cell r="AC129">
            <v>0</v>
          </cell>
          <cell r="AJ129">
            <v>0</v>
          </cell>
        </row>
        <row r="130">
          <cell r="P130">
            <v>0</v>
          </cell>
          <cell r="X130">
            <v>0</v>
          </cell>
          <cell r="AC130">
            <v>0</v>
          </cell>
          <cell r="AJ130">
            <v>0</v>
          </cell>
          <cell r="AP130" t="e">
            <v>#REF!</v>
          </cell>
          <cell r="AR130" t="e">
            <v>#REF!</v>
          </cell>
          <cell r="AU130">
            <v>0</v>
          </cell>
          <cell r="AW130">
            <v>0</v>
          </cell>
        </row>
        <row r="131">
          <cell r="P131">
            <v>0</v>
          </cell>
          <cell r="X131">
            <v>0</v>
          </cell>
          <cell r="AC131">
            <v>0</v>
          </cell>
          <cell r="AJ131">
            <v>0</v>
          </cell>
          <cell r="AP131" t="e">
            <v>#REF!</v>
          </cell>
          <cell r="AU131">
            <v>0</v>
          </cell>
        </row>
        <row r="132">
          <cell r="P132">
            <v>0</v>
          </cell>
          <cell r="X132">
            <v>0</v>
          </cell>
          <cell r="AC132">
            <v>0</v>
          </cell>
          <cell r="AJ132">
            <v>0</v>
          </cell>
          <cell r="AP132" t="e">
            <v>#REF!</v>
          </cell>
          <cell r="AU132" t="e">
            <v>#DIV/0!</v>
          </cell>
        </row>
        <row r="133">
          <cell r="P133">
            <v>0</v>
          </cell>
          <cell r="X133">
            <v>0</v>
          </cell>
          <cell r="AC133">
            <v>0</v>
          </cell>
          <cell r="AJ133">
            <v>0</v>
          </cell>
          <cell r="AP133" t="e">
            <v>#REF!</v>
          </cell>
          <cell r="AU133" t="e">
            <v>#DIV/0!</v>
          </cell>
        </row>
        <row r="134">
          <cell r="P134">
            <v>0</v>
          </cell>
          <cell r="X134">
            <v>0</v>
          </cell>
          <cell r="AC134">
            <v>0</v>
          </cell>
          <cell r="AJ134">
            <v>0</v>
          </cell>
          <cell r="AP134">
            <v>0</v>
          </cell>
          <cell r="AU134">
            <v>0</v>
          </cell>
        </row>
        <row r="135">
          <cell r="P135">
            <v>0</v>
          </cell>
          <cell r="X135">
            <v>0</v>
          </cell>
          <cell r="AC135">
            <v>0</v>
          </cell>
          <cell r="AJ135">
            <v>0</v>
          </cell>
        </row>
        <row r="136">
          <cell r="P136">
            <v>0</v>
          </cell>
          <cell r="X136">
            <v>0</v>
          </cell>
          <cell r="AC136">
            <v>0</v>
          </cell>
          <cell r="AJ136">
            <v>0</v>
          </cell>
          <cell r="AP136">
            <v>36.19</v>
          </cell>
          <cell r="AU136" t="e">
            <v>#DIV/0!</v>
          </cell>
        </row>
        <row r="137">
          <cell r="P137">
            <v>0</v>
          </cell>
          <cell r="X137">
            <v>0</v>
          </cell>
          <cell r="AC137">
            <v>0</v>
          </cell>
          <cell r="AJ137">
            <v>0</v>
          </cell>
        </row>
        <row r="138">
          <cell r="P138">
            <v>0</v>
          </cell>
          <cell r="X138">
            <v>0</v>
          </cell>
          <cell r="AC138">
            <v>0</v>
          </cell>
          <cell r="AJ138">
            <v>0</v>
          </cell>
          <cell r="AN138">
            <v>0</v>
          </cell>
          <cell r="AP138" t="e">
            <v>#REF!</v>
          </cell>
          <cell r="AU138" t="e">
            <v>#DIV/0!</v>
          </cell>
        </row>
        <row r="139">
          <cell r="P139">
            <v>0</v>
          </cell>
          <cell r="X139">
            <v>0</v>
          </cell>
          <cell r="AC139">
            <v>0</v>
          </cell>
          <cell r="AJ139">
            <v>0</v>
          </cell>
          <cell r="AP139">
            <v>180931</v>
          </cell>
          <cell r="AQ139">
            <v>180931</v>
          </cell>
        </row>
        <row r="140">
          <cell r="C140" t="str">
            <v>коп/кВтг</v>
          </cell>
          <cell r="P140">
            <v>0</v>
          </cell>
          <cell r="X140">
            <v>0</v>
          </cell>
          <cell r="AC140">
            <v>0</v>
          </cell>
          <cell r="AJ140">
            <v>0</v>
          </cell>
        </row>
        <row r="141">
          <cell r="P141">
            <v>0</v>
          </cell>
          <cell r="X141">
            <v>0</v>
          </cell>
          <cell r="AC141">
            <v>0</v>
          </cell>
          <cell r="AJ141">
            <v>0</v>
          </cell>
          <cell r="AN141">
            <v>0</v>
          </cell>
          <cell r="AP141">
            <v>0</v>
          </cell>
        </row>
        <row r="142">
          <cell r="P142">
            <v>0</v>
          </cell>
          <cell r="Q142">
            <v>0</v>
          </cell>
          <cell r="X142">
            <v>0</v>
          </cell>
          <cell r="AC142">
            <v>0</v>
          </cell>
          <cell r="AJ142">
            <v>0</v>
          </cell>
          <cell r="AP142">
            <v>2601</v>
          </cell>
        </row>
        <row r="143">
          <cell r="P143">
            <v>0</v>
          </cell>
          <cell r="X143">
            <v>0</v>
          </cell>
          <cell r="AC143">
            <v>0</v>
          </cell>
          <cell r="AJ143">
            <v>0</v>
          </cell>
          <cell r="AN143">
            <v>0</v>
          </cell>
          <cell r="AP143" t="e">
            <v>#REF!</v>
          </cell>
          <cell r="AQ143">
            <v>180931</v>
          </cell>
          <cell r="AR143" t="e">
            <v>#REF!</v>
          </cell>
          <cell r="AU143">
            <v>0</v>
          </cell>
        </row>
        <row r="144">
          <cell r="P144">
            <v>0</v>
          </cell>
          <cell r="X144">
            <v>0</v>
          </cell>
          <cell r="AC144">
            <v>0</v>
          </cell>
          <cell r="AJ144">
            <v>0</v>
          </cell>
          <cell r="AP144">
            <v>0</v>
          </cell>
        </row>
        <row r="145">
          <cell r="P145">
            <v>0</v>
          </cell>
          <cell r="X145">
            <v>0</v>
          </cell>
          <cell r="AC145">
            <v>0</v>
          </cell>
          <cell r="AJ145">
            <v>0</v>
          </cell>
          <cell r="AP145" t="e">
            <v>#REF!</v>
          </cell>
          <cell r="AQ145">
            <v>180931</v>
          </cell>
          <cell r="AR145" t="e">
            <v>#REF!</v>
          </cell>
        </row>
        <row r="146">
          <cell r="P146">
            <v>0</v>
          </cell>
          <cell r="X146">
            <v>0</v>
          </cell>
          <cell r="AC146">
            <v>0</v>
          </cell>
          <cell r="AJ146">
            <v>0</v>
          </cell>
          <cell r="AU146">
            <v>5009</v>
          </cell>
          <cell r="AV146">
            <v>15955</v>
          </cell>
          <cell r="AW146">
            <v>12308.438909090908</v>
          </cell>
          <cell r="AX146" t="e">
            <v>#REF!</v>
          </cell>
        </row>
        <row r="147">
          <cell r="P147">
            <v>0</v>
          </cell>
          <cell r="X147">
            <v>0</v>
          </cell>
          <cell r="AC147">
            <v>0</v>
          </cell>
          <cell r="AJ147">
            <v>0</v>
          </cell>
          <cell r="AP147" t="e">
            <v>#REF!</v>
          </cell>
          <cell r="AQ147" t="e">
            <v>#REF!</v>
          </cell>
          <cell r="AR147" t="e">
            <v>#REF!</v>
          </cell>
        </row>
        <row r="148">
          <cell r="P148">
            <v>0</v>
          </cell>
          <cell r="X148">
            <v>0</v>
          </cell>
          <cell r="AC148">
            <v>0</v>
          </cell>
          <cell r="AJ148">
            <v>0</v>
          </cell>
        </row>
        <row r="149">
          <cell r="C149">
            <v>0</v>
          </cell>
          <cell r="N149">
            <v>0</v>
          </cell>
          <cell r="P149">
            <v>0</v>
          </cell>
          <cell r="Q149">
            <v>0</v>
          </cell>
          <cell r="T149">
            <v>0</v>
          </cell>
          <cell r="X149">
            <v>0</v>
          </cell>
          <cell r="Y149">
            <v>0</v>
          </cell>
          <cell r="AC149">
            <v>0</v>
          </cell>
          <cell r="AJ149">
            <v>0</v>
          </cell>
          <cell r="AN149">
            <v>0</v>
          </cell>
        </row>
        <row r="151">
          <cell r="C151">
            <v>916.24199999999996</v>
          </cell>
          <cell r="N151">
            <v>1295.5</v>
          </cell>
          <cell r="P151">
            <v>-1295.5</v>
          </cell>
          <cell r="Q151">
            <v>2567.7454545454548</v>
          </cell>
          <cell r="S151">
            <v>-2567.7454545454548</v>
          </cell>
          <cell r="T151">
            <v>1558.3090909090909</v>
          </cell>
          <cell r="W151">
            <v>1510</v>
          </cell>
          <cell r="X151">
            <v>-48.309090909090855</v>
          </cell>
          <cell r="Y151">
            <v>1196.7</v>
          </cell>
          <cell r="AC151">
            <v>-1196.7</v>
          </cell>
          <cell r="AD151">
            <v>1791.7636363636364</v>
          </cell>
          <cell r="AE151">
            <v>1791.7636363636364</v>
          </cell>
          <cell r="AF151">
            <v>0</v>
          </cell>
          <cell r="AG151">
            <v>1946</v>
          </cell>
          <cell r="AH151">
            <v>938</v>
          </cell>
          <cell r="AI151">
            <v>0</v>
          </cell>
          <cell r="AJ151">
            <v>154.23636363636365</v>
          </cell>
          <cell r="AN151">
            <v>197</v>
          </cell>
          <cell r="AP151">
            <v>9542.2601818181811</v>
          </cell>
        </row>
        <row r="152">
          <cell r="C152">
            <v>916.24199999999996</v>
          </cell>
        </row>
        <row r="153">
          <cell r="N153">
            <v>215</v>
          </cell>
          <cell r="O153">
            <v>272</v>
          </cell>
          <cell r="P153">
            <v>57</v>
          </cell>
          <cell r="Q153">
            <v>1275.7272727272727</v>
          </cell>
          <cell r="R153">
            <v>1487</v>
          </cell>
          <cell r="S153">
            <v>211.27272727272725</v>
          </cell>
          <cell r="T153">
            <v>814</v>
          </cell>
          <cell r="U153">
            <v>317</v>
          </cell>
          <cell r="V153">
            <v>497</v>
          </cell>
          <cell r="W153">
            <v>831</v>
          </cell>
          <cell r="X153">
            <v>17</v>
          </cell>
          <cell r="Y153">
            <v>598</v>
          </cell>
          <cell r="Z153">
            <v>223</v>
          </cell>
          <cell r="AA153">
            <v>375</v>
          </cell>
          <cell r="AB153">
            <v>596</v>
          </cell>
          <cell r="AC153">
            <v>-2</v>
          </cell>
          <cell r="AD153">
            <v>359.09090909090912</v>
          </cell>
          <cell r="AE153">
            <v>359.09090909090912</v>
          </cell>
          <cell r="AF153">
            <v>0</v>
          </cell>
          <cell r="AG153">
            <v>437</v>
          </cell>
          <cell r="AH153">
            <v>265</v>
          </cell>
          <cell r="AI153">
            <v>0</v>
          </cell>
          <cell r="AJ153">
            <v>77.909090909090878</v>
          </cell>
          <cell r="AN153">
            <v>0</v>
          </cell>
        </row>
        <row r="154">
          <cell r="N154">
            <v>0</v>
          </cell>
          <cell r="P154">
            <v>0</v>
          </cell>
          <cell r="Q154">
            <v>0</v>
          </cell>
          <cell r="S154">
            <v>0</v>
          </cell>
          <cell r="T154">
            <v>70</v>
          </cell>
          <cell r="X154">
            <v>-70</v>
          </cell>
          <cell r="Y154">
            <v>24</v>
          </cell>
          <cell r="AC154">
            <v>-24</v>
          </cell>
          <cell r="AJ154">
            <v>0</v>
          </cell>
          <cell r="AP154" t="e">
            <v>#REF!</v>
          </cell>
        </row>
        <row r="155">
          <cell r="N155">
            <v>0</v>
          </cell>
          <cell r="P155">
            <v>0</v>
          </cell>
          <cell r="Q155">
            <v>0</v>
          </cell>
          <cell r="S155">
            <v>0</v>
          </cell>
          <cell r="T155">
            <v>0</v>
          </cell>
          <cell r="X155">
            <v>0</v>
          </cell>
          <cell r="Y155">
            <v>0</v>
          </cell>
          <cell r="AC155">
            <v>0</v>
          </cell>
          <cell r="AJ155">
            <v>0</v>
          </cell>
          <cell r="AP155" t="e">
            <v>#REF!</v>
          </cell>
        </row>
        <row r="156">
          <cell r="C156" t="e">
            <v>#REF!</v>
          </cell>
          <cell r="N156">
            <v>681</v>
          </cell>
          <cell r="P156">
            <v>-681</v>
          </cell>
          <cell r="Q156">
            <v>1041.8333333333333</v>
          </cell>
          <cell r="S156">
            <v>-1041.8333333333333</v>
          </cell>
          <cell r="T156">
            <v>213</v>
          </cell>
          <cell r="X156">
            <v>-213</v>
          </cell>
          <cell r="Y156">
            <v>1171.0035872727274</v>
          </cell>
          <cell r="AC156">
            <v>-1171.0035872727274</v>
          </cell>
          <cell r="AJ156">
            <v>0</v>
          </cell>
          <cell r="AP156" t="e">
            <v>#REF!</v>
          </cell>
        </row>
        <row r="157">
          <cell r="C157" t="e">
            <v>#REF!</v>
          </cell>
          <cell r="N157">
            <v>47</v>
          </cell>
          <cell r="P157">
            <v>-47</v>
          </cell>
          <cell r="Q157">
            <v>140</v>
          </cell>
          <cell r="S157">
            <v>-140</v>
          </cell>
          <cell r="T157">
            <v>105</v>
          </cell>
          <cell r="X157">
            <v>-105</v>
          </cell>
          <cell r="Y157">
            <v>190</v>
          </cell>
          <cell r="AC157">
            <v>-190</v>
          </cell>
          <cell r="AJ157">
            <v>0</v>
          </cell>
          <cell r="AP157" t="e">
            <v>#REF!</v>
          </cell>
        </row>
        <row r="158">
          <cell r="C158" t="e">
            <v>#REF!</v>
          </cell>
          <cell r="N158">
            <v>1248.5</v>
          </cell>
          <cell r="P158">
            <v>-1248.5</v>
          </cell>
          <cell r="Q158">
            <v>140</v>
          </cell>
          <cell r="S158">
            <v>-140</v>
          </cell>
          <cell r="T158" t="str">
            <v xml:space="preserve">                   КОРИГУВАННЯ   ПЛАНУ   НА   СЕРПЕНЬ  1998 р</v>
          </cell>
          <cell r="X158" t="e">
            <v>#VALUE!</v>
          </cell>
          <cell r="Y158">
            <v>1006.7</v>
          </cell>
          <cell r="AC158">
            <v>-1006.7</v>
          </cell>
          <cell r="AJ158">
            <v>0</v>
          </cell>
          <cell r="AP158" t="e">
            <v>#REF!</v>
          </cell>
        </row>
        <row r="159">
          <cell r="C159" t="e">
            <v>#REF!</v>
          </cell>
          <cell r="N159">
            <v>1295.5</v>
          </cell>
          <cell r="P159">
            <v>-1295.5</v>
          </cell>
          <cell r="Q159">
            <v>280</v>
          </cell>
          <cell r="S159">
            <v>-280</v>
          </cell>
          <cell r="X159">
            <v>0</v>
          </cell>
          <cell r="Y159">
            <v>1196.7</v>
          </cell>
          <cell r="AC159">
            <v>-1196.7</v>
          </cell>
          <cell r="AJ159">
            <v>0</v>
          </cell>
        </row>
        <row r="160">
          <cell r="N160">
            <v>0</v>
          </cell>
          <cell r="P160">
            <v>0</v>
          </cell>
          <cell r="Q160">
            <v>2287.7454545454548</v>
          </cell>
          <cell r="S160">
            <v>-2287.7454545454548</v>
          </cell>
          <cell r="X160">
            <v>0</v>
          </cell>
          <cell r="Y160">
            <v>0</v>
          </cell>
          <cell r="AC160">
            <v>0</v>
          </cell>
          <cell r="AJ160">
            <v>0</v>
          </cell>
          <cell r="AP160" t="e">
            <v>#REF!</v>
          </cell>
        </row>
        <row r="161">
          <cell r="C161" t="e">
            <v>#REF!</v>
          </cell>
          <cell r="N161" t="e">
            <v>#REF!</v>
          </cell>
          <cell r="P161" t="e">
            <v>#REF!</v>
          </cell>
          <cell r="Q161">
            <v>776</v>
          </cell>
          <cell r="S161">
            <v>-776</v>
          </cell>
          <cell r="X161">
            <v>0</v>
          </cell>
          <cell r="Y161" t="e">
            <v>#REF!</v>
          </cell>
          <cell r="AC161" t="e">
            <v>#REF!</v>
          </cell>
          <cell r="AJ161">
            <v>0</v>
          </cell>
          <cell r="AP161" t="e">
            <v>#REF!</v>
          </cell>
        </row>
        <row r="162">
          <cell r="C162">
            <v>-1273</v>
          </cell>
          <cell r="N162">
            <v>1614.15</v>
          </cell>
          <cell r="O162">
            <v>0</v>
          </cell>
          <cell r="P162">
            <v>-1614.15</v>
          </cell>
          <cell r="Q162">
            <v>1739.5839999999998</v>
          </cell>
          <cell r="R162">
            <v>800</v>
          </cell>
          <cell r="S162">
            <v>-939.58399999999983</v>
          </cell>
          <cell r="T162">
            <v>176.47000000000003</v>
          </cell>
          <cell r="U162">
            <v>0</v>
          </cell>
          <cell r="V162">
            <v>0</v>
          </cell>
          <cell r="W162">
            <v>0</v>
          </cell>
          <cell r="X162">
            <v>-176.47000000000003</v>
          </cell>
          <cell r="Y162">
            <v>225.76000000000002</v>
          </cell>
          <cell r="Z162">
            <v>0</v>
          </cell>
          <cell r="AA162">
            <v>0</v>
          </cell>
          <cell r="AB162">
            <v>432</v>
          </cell>
          <cell r="AC162">
            <v>206.23999999999998</v>
          </cell>
          <cell r="AD162" t="e">
            <v>#REF!</v>
          </cell>
          <cell r="AE162">
            <v>1009.45</v>
          </cell>
          <cell r="AF162">
            <v>77</v>
          </cell>
          <cell r="AG162">
            <v>0</v>
          </cell>
          <cell r="AH162">
            <v>0</v>
          </cell>
          <cell r="AI162">
            <v>0</v>
          </cell>
          <cell r="AJ162" t="e">
            <v>#REF!</v>
          </cell>
          <cell r="AK162">
            <v>0</v>
          </cell>
          <cell r="AL162">
            <v>0</v>
          </cell>
          <cell r="AM162">
            <v>0</v>
          </cell>
          <cell r="AN162" t="e">
            <v>#REF!</v>
          </cell>
          <cell r="AO162">
            <v>1616</v>
          </cell>
          <cell r="AP162" t="e">
            <v>#REF!</v>
          </cell>
          <cell r="AS162">
            <v>2048</v>
          </cell>
        </row>
        <row r="163">
          <cell r="C163">
            <v>0</v>
          </cell>
          <cell r="N163">
            <v>0.20800000000000018</v>
          </cell>
          <cell r="O163">
            <v>0</v>
          </cell>
          <cell r="P163">
            <v>-0.20800000000000018</v>
          </cell>
          <cell r="Q163">
            <v>-0.23600000000000065</v>
          </cell>
          <cell r="R163">
            <v>154</v>
          </cell>
          <cell r="S163">
            <v>154.23599999999999</v>
          </cell>
          <cell r="T163">
            <v>-0.42800000000000082</v>
          </cell>
          <cell r="U163">
            <v>0</v>
          </cell>
          <cell r="V163">
            <v>0</v>
          </cell>
          <cell r="W163">
            <v>79</v>
          </cell>
          <cell r="X163">
            <v>79.427999999999997</v>
          </cell>
          <cell r="Y163">
            <v>6.799999999999784E-2</v>
          </cell>
          <cell r="Z163">
            <v>0</v>
          </cell>
          <cell r="AA163">
            <v>0</v>
          </cell>
          <cell r="AB163">
            <v>86</v>
          </cell>
          <cell r="AC163">
            <v>85.932000000000002</v>
          </cell>
          <cell r="AD163">
            <v>0.28399999999999892</v>
          </cell>
          <cell r="AE163">
            <v>0.28399999999999892</v>
          </cell>
          <cell r="AF163">
            <v>0</v>
          </cell>
          <cell r="AG163">
            <v>30</v>
          </cell>
          <cell r="AH163">
            <v>30</v>
          </cell>
          <cell r="AI163">
            <v>0</v>
          </cell>
          <cell r="AJ163">
            <v>29.716000000000001</v>
          </cell>
          <cell r="AK163">
            <v>0</v>
          </cell>
          <cell r="AL163">
            <v>0</v>
          </cell>
          <cell r="AM163">
            <v>0</v>
          </cell>
          <cell r="AN163" t="e">
            <v>#REF!</v>
          </cell>
          <cell r="AO163">
            <v>0</v>
          </cell>
          <cell r="AP163" t="e">
            <v>#REF!</v>
          </cell>
          <cell r="AS163">
            <v>195</v>
          </cell>
        </row>
        <row r="164">
          <cell r="C164">
            <v>1651.8969999999999</v>
          </cell>
          <cell r="N164">
            <v>2372.272727272727</v>
          </cell>
          <cell r="O164">
            <v>2062</v>
          </cell>
          <cell r="P164">
            <v>-310.27272727272702</v>
          </cell>
          <cell r="Q164">
            <v>5435.727272727273</v>
          </cell>
          <cell r="R164">
            <v>5523</v>
          </cell>
          <cell r="S164">
            <v>87.272727272727025</v>
          </cell>
          <cell r="T164">
            <v>2142.727272727273</v>
          </cell>
          <cell r="U164">
            <v>846</v>
          </cell>
          <cell r="V164">
            <v>1296.7272727272727</v>
          </cell>
          <cell r="W164">
            <v>2210</v>
          </cell>
          <cell r="X164">
            <v>67.272727272727025</v>
          </cell>
          <cell r="Y164">
            <v>1732.7272727272727</v>
          </cell>
          <cell r="Z164">
            <v>647</v>
          </cell>
          <cell r="AA164">
            <v>1085.7272727272727</v>
          </cell>
          <cell r="AB164">
            <v>1749</v>
          </cell>
          <cell r="AC164">
            <v>16.272727272727252</v>
          </cell>
          <cell r="AD164">
            <v>4852.6363636363631</v>
          </cell>
          <cell r="AE164">
            <v>4482.6363636363631</v>
          </cell>
          <cell r="AF164">
            <v>370</v>
          </cell>
          <cell r="AG164">
            <v>4464</v>
          </cell>
          <cell r="AH164">
            <v>3202</v>
          </cell>
          <cell r="AI164">
            <v>427</v>
          </cell>
          <cell r="AJ164">
            <v>-388.63636363636306</v>
          </cell>
          <cell r="AK164">
            <v>0</v>
          </cell>
          <cell r="AL164">
            <v>0</v>
          </cell>
          <cell r="AM164">
            <v>0</v>
          </cell>
          <cell r="AN164" t="e">
            <v>#REF!</v>
          </cell>
          <cell r="AO164">
            <v>0</v>
          </cell>
          <cell r="AP164" t="e">
            <v>#REF!</v>
          </cell>
          <cell r="AS164">
            <v>13703</v>
          </cell>
        </row>
        <row r="165">
          <cell r="C165">
            <v>62</v>
          </cell>
          <cell r="N165">
            <v>49.800000000000004</v>
          </cell>
          <cell r="O165">
            <v>51</v>
          </cell>
          <cell r="P165">
            <v>1.1999999999999957</v>
          </cell>
          <cell r="Q165">
            <v>81.400000000000006</v>
          </cell>
          <cell r="R165">
            <v>62</v>
          </cell>
          <cell r="S165">
            <v>-19.400000000000006</v>
          </cell>
          <cell r="T165">
            <v>2606.1999999999998</v>
          </cell>
          <cell r="U165">
            <v>963</v>
          </cell>
          <cell r="V165">
            <v>1643.1999999999998</v>
          </cell>
          <cell r="W165">
            <v>2464</v>
          </cell>
          <cell r="X165">
            <v>-142.19999999999982</v>
          </cell>
          <cell r="Y165">
            <v>112.8</v>
          </cell>
          <cell r="Z165">
            <v>15</v>
          </cell>
          <cell r="AA165">
            <v>23.200000000000003</v>
          </cell>
          <cell r="AB165">
            <v>27</v>
          </cell>
          <cell r="AC165">
            <v>-85.8</v>
          </cell>
          <cell r="AD165">
            <v>36.333333333333336</v>
          </cell>
          <cell r="AE165">
            <v>22</v>
          </cell>
          <cell r="AF165">
            <v>14.333333333333336</v>
          </cell>
          <cell r="AG165">
            <v>44</v>
          </cell>
          <cell r="AH165">
            <v>15</v>
          </cell>
          <cell r="AI165">
            <v>29</v>
          </cell>
          <cell r="AJ165">
            <v>7.6666666666666643</v>
          </cell>
          <cell r="AK165">
            <v>0</v>
          </cell>
          <cell r="AL165">
            <v>0</v>
          </cell>
          <cell r="AM165">
            <v>0</v>
          </cell>
          <cell r="AN165">
            <v>19</v>
          </cell>
          <cell r="AO165">
            <v>0</v>
          </cell>
          <cell r="AP165">
            <v>2858.2</v>
          </cell>
          <cell r="AS165">
            <v>2610</v>
          </cell>
        </row>
        <row r="166">
          <cell r="C166">
            <v>11069.257999999996</v>
          </cell>
          <cell r="N166">
            <v>1801.6400000000015</v>
          </cell>
          <cell r="Q166">
            <v>13559.514000000001</v>
          </cell>
          <cell r="T166">
            <v>876.30400000002464</v>
          </cell>
          <cell r="Y166">
            <v>912.96000000001436</v>
          </cell>
          <cell r="AE166">
            <v>-6947.0430909090901</v>
          </cell>
          <cell r="AG166">
            <v>2466</v>
          </cell>
          <cell r="AH166">
            <v>2561</v>
          </cell>
          <cell r="AN166" t="e">
            <v>#REF!</v>
          </cell>
          <cell r="AP166" t="e">
            <v>#REF!</v>
          </cell>
        </row>
        <row r="167">
          <cell r="C167" t="e">
            <v>#REF!</v>
          </cell>
          <cell r="N167">
            <v>1614.15</v>
          </cell>
        </row>
        <row r="168">
          <cell r="C168" t="e">
            <v>#REF!</v>
          </cell>
        </row>
        <row r="169">
          <cell r="C169" t="e">
            <v>#REF!</v>
          </cell>
        </row>
        <row r="170">
          <cell r="AV170">
            <v>1507.2</v>
          </cell>
        </row>
        <row r="173">
          <cell r="C173" t="str">
            <v>АПАРАТ ВСЬОГО</v>
          </cell>
          <cell r="D173" t="str">
            <v>АПАРАТ ЕЛЕКТРО</v>
          </cell>
          <cell r="E173" t="str">
            <v>АПАРАТ ТЕПЛО</v>
          </cell>
          <cell r="N173" t="str">
            <v>ККМ</v>
          </cell>
          <cell r="Q173" t="str">
            <v>КТМ</v>
          </cell>
          <cell r="U173">
            <v>250</v>
          </cell>
          <cell r="Y173" t="str">
            <v>ТЕЦ-6 ВСЬОГО</v>
          </cell>
          <cell r="Z173" t="str">
            <v>Е/Е</v>
          </cell>
          <cell r="AA173" t="str">
            <v xml:space="preserve"> Т/Е</v>
          </cell>
          <cell r="AN173" t="str">
            <v>ДОП.ВИР. СТ.ОРГ.</v>
          </cell>
          <cell r="AP173" t="str">
            <v>АК КЕ ВСЬОГО</v>
          </cell>
          <cell r="AQ173" t="str">
            <v>Е/Е</v>
          </cell>
          <cell r="AR173" t="str">
            <v xml:space="preserve"> Т/Е</v>
          </cell>
          <cell r="AU173" t="str">
            <v>очикуваемАК КЕ ВСЬОГО</v>
          </cell>
          <cell r="AV173" t="str">
            <v>Е/Е</v>
          </cell>
          <cell r="AW173" t="str">
            <v xml:space="preserve"> Т/Е</v>
          </cell>
        </row>
        <row r="174">
          <cell r="C174">
            <v>1.895</v>
          </cell>
          <cell r="N174">
            <v>1.847</v>
          </cell>
          <cell r="Q174">
            <v>1.895</v>
          </cell>
          <cell r="U174">
            <v>1.895</v>
          </cell>
          <cell r="V174">
            <v>1.895</v>
          </cell>
          <cell r="Y174">
            <v>1.895</v>
          </cell>
          <cell r="Z174">
            <v>1.895</v>
          </cell>
          <cell r="AA174">
            <v>1.895</v>
          </cell>
          <cell r="AN174">
            <v>1.895</v>
          </cell>
          <cell r="AP174">
            <v>1.895</v>
          </cell>
          <cell r="AQ174">
            <v>1.895</v>
          </cell>
          <cell r="AU174">
            <v>1.905</v>
          </cell>
          <cell r="AV174">
            <v>1.895</v>
          </cell>
        </row>
        <row r="176">
          <cell r="Q176">
            <v>132.19999999999999</v>
          </cell>
          <cell r="Y176">
            <v>68.7</v>
          </cell>
          <cell r="AP176">
            <v>200.89999999999998</v>
          </cell>
          <cell r="AU176">
            <v>251.12700000000001</v>
          </cell>
        </row>
        <row r="177">
          <cell r="Q177">
            <v>150.5</v>
          </cell>
          <cell r="U177">
            <v>150.5</v>
          </cell>
          <cell r="Y177">
            <v>78.3</v>
          </cell>
          <cell r="AP177">
            <v>228.8</v>
          </cell>
          <cell r="AU177">
            <v>288.28500000000003</v>
          </cell>
        </row>
        <row r="178">
          <cell r="N178">
            <v>0</v>
          </cell>
          <cell r="Q178">
            <v>82.5</v>
          </cell>
          <cell r="U178">
            <v>82.5</v>
          </cell>
          <cell r="Y178">
            <v>82.5</v>
          </cell>
          <cell r="AP178">
            <v>82.5</v>
          </cell>
          <cell r="AU178">
            <v>66</v>
          </cell>
        </row>
        <row r="179">
          <cell r="N179">
            <v>0</v>
          </cell>
          <cell r="Q179">
            <v>156.34</v>
          </cell>
          <cell r="U179">
            <v>156.34</v>
          </cell>
          <cell r="Y179">
            <v>156.34</v>
          </cell>
          <cell r="AP179">
            <v>156.34</v>
          </cell>
          <cell r="AU179">
            <v>125.73</v>
          </cell>
        </row>
        <row r="180">
          <cell r="Q180">
            <v>20668</v>
          </cell>
          <cell r="U180">
            <v>0</v>
          </cell>
          <cell r="Y180">
            <v>10741</v>
          </cell>
          <cell r="AP180">
            <v>31409</v>
          </cell>
          <cell r="AU180">
            <v>31574</v>
          </cell>
        </row>
        <row r="181">
          <cell r="AP181">
            <v>31409</v>
          </cell>
          <cell r="AU181" t="e">
            <v>#REF!</v>
          </cell>
        </row>
        <row r="182">
          <cell r="Q182">
            <v>0</v>
          </cell>
          <cell r="U182">
            <v>0</v>
          </cell>
          <cell r="Y182">
            <v>52.1</v>
          </cell>
          <cell r="AP182">
            <v>52.1</v>
          </cell>
          <cell r="AU182">
            <v>67.933000000000007</v>
          </cell>
        </row>
        <row r="183">
          <cell r="Q183">
            <v>0</v>
          </cell>
          <cell r="U183">
            <v>0</v>
          </cell>
          <cell r="Y183">
            <v>71.3</v>
          </cell>
          <cell r="AP183">
            <v>71.3</v>
          </cell>
          <cell r="AU183">
            <v>91.201999999999998</v>
          </cell>
        </row>
        <row r="184">
          <cell r="C184">
            <v>75</v>
          </cell>
          <cell r="N184">
            <v>75</v>
          </cell>
          <cell r="AN184">
            <v>0</v>
          </cell>
          <cell r="AP184">
            <v>98.96042216358839</v>
          </cell>
          <cell r="AU184">
            <v>98.96042216358839</v>
          </cell>
        </row>
        <row r="185">
          <cell r="Q185">
            <v>187.53</v>
          </cell>
          <cell r="U185">
            <v>0</v>
          </cell>
          <cell r="Y185">
            <v>187.53</v>
          </cell>
          <cell r="AP185">
            <v>187.53</v>
          </cell>
          <cell r="AU185">
            <v>187.53</v>
          </cell>
        </row>
        <row r="186">
          <cell r="Q186">
            <v>0</v>
          </cell>
          <cell r="T186">
            <v>0</v>
          </cell>
          <cell r="Y186">
            <v>9770</v>
          </cell>
          <cell r="AP186">
            <v>9770</v>
          </cell>
          <cell r="AU186">
            <v>12739</v>
          </cell>
        </row>
        <row r="187">
          <cell r="AP187">
            <v>9770</v>
          </cell>
          <cell r="AU187" t="e">
            <v>#REF!</v>
          </cell>
        </row>
        <row r="188">
          <cell r="Q188">
            <v>150.5</v>
          </cell>
          <cell r="T188">
            <v>0</v>
          </cell>
          <cell r="U188">
            <v>51.4</v>
          </cell>
          <cell r="V188">
            <v>-51.4</v>
          </cell>
          <cell r="Y188">
            <v>149.6</v>
          </cell>
          <cell r="Z188">
            <v>52.7</v>
          </cell>
          <cell r="AA188">
            <v>96.899999999999991</v>
          </cell>
          <cell r="AP188">
            <v>300.10000000000002</v>
          </cell>
          <cell r="AQ188">
            <v>104.1</v>
          </cell>
          <cell r="AR188">
            <v>196</v>
          </cell>
          <cell r="AU188">
            <v>379.48700000000002</v>
          </cell>
          <cell r="AV188">
            <v>83.676000000000002</v>
          </cell>
          <cell r="AW188">
            <v>295.81100000000004</v>
          </cell>
        </row>
        <row r="189">
          <cell r="Q189">
            <v>20668</v>
          </cell>
          <cell r="T189">
            <v>0</v>
          </cell>
          <cell r="U189" t="e">
            <v>#DIV/0!</v>
          </cell>
          <cell r="V189" t="e">
            <v>#DIV/0!</v>
          </cell>
          <cell r="Y189">
            <v>20511</v>
          </cell>
          <cell r="Z189">
            <v>7225</v>
          </cell>
          <cell r="AA189">
            <v>13286</v>
          </cell>
          <cell r="AP189" t="e">
            <v>#DIV/0!</v>
          </cell>
          <cell r="AQ189" t="e">
            <v>#DIV/0!</v>
          </cell>
          <cell r="AR189" t="e">
            <v>#DIV/0!</v>
          </cell>
          <cell r="AU189">
            <v>44313</v>
          </cell>
          <cell r="AV189">
            <v>9770.9133329995493</v>
          </cell>
          <cell r="AW189">
            <v>34542.086667000447</v>
          </cell>
        </row>
        <row r="190">
          <cell r="Q190">
            <v>137.33000000000001</v>
          </cell>
          <cell r="T190" t="e">
            <v>#DIV/0!</v>
          </cell>
          <cell r="U190" t="e">
            <v>#DIV/0!</v>
          </cell>
          <cell r="V190" t="e">
            <v>#DIV/0!</v>
          </cell>
          <cell r="Y190">
            <v>137.11000000000001</v>
          </cell>
          <cell r="Z190">
            <v>137.1</v>
          </cell>
          <cell r="AA190">
            <v>137.11000000000001</v>
          </cell>
          <cell r="AN190">
            <v>0</v>
          </cell>
          <cell r="AP190" t="e">
            <v>#DIV/0!</v>
          </cell>
          <cell r="AQ190" t="e">
            <v>#DIV/0!</v>
          </cell>
          <cell r="AR190" t="e">
            <v>#DIV/0!</v>
          </cell>
          <cell r="AU190">
            <v>116.77</v>
          </cell>
          <cell r="AV190">
            <v>116.77</v>
          </cell>
          <cell r="AW190">
            <v>116.77</v>
          </cell>
        </row>
        <row r="191">
          <cell r="AP191">
            <v>0</v>
          </cell>
          <cell r="AQ191">
            <v>0</v>
          </cell>
          <cell r="AR191">
            <v>0</v>
          </cell>
          <cell r="AU191">
            <v>0</v>
          </cell>
          <cell r="AV191">
            <v>0</v>
          </cell>
          <cell r="AW191">
            <v>0</v>
          </cell>
        </row>
        <row r="192">
          <cell r="T192" t="e">
            <v>#DIV/0!</v>
          </cell>
          <cell r="Y192">
            <v>20511</v>
          </cell>
          <cell r="AP192" t="e">
            <v>#DIV/0!</v>
          </cell>
          <cell r="AQ192" t="e">
            <v>#DIV/0!</v>
          </cell>
          <cell r="AR192" t="e">
            <v>#DIV/0!</v>
          </cell>
          <cell r="AU192">
            <v>44313</v>
          </cell>
          <cell r="AV192">
            <v>9770.9133329995493</v>
          </cell>
          <cell r="AW192">
            <v>34542.086667000447</v>
          </cell>
        </row>
        <row r="195">
          <cell r="T195" t="str">
            <v>ТЕЦ-5 ВСЬОГО</v>
          </cell>
          <cell r="U195" t="str">
            <v>Е/Е</v>
          </cell>
          <cell r="V195" t="str">
            <v xml:space="preserve"> Т/Е</v>
          </cell>
          <cell r="Y195" t="str">
            <v>ТЕЦ-6 ВСЬОГО</v>
          </cell>
          <cell r="Z195" t="str">
            <v>Е/Е</v>
          </cell>
          <cell r="AA195" t="str">
            <v xml:space="preserve"> Т/Е</v>
          </cell>
          <cell r="AP195" t="str">
            <v>АК КЕ ВСЬОГО</v>
          </cell>
          <cell r="AQ195" t="str">
            <v>Е/Е</v>
          </cell>
          <cell r="AR195" t="str">
            <v xml:space="preserve"> Т/Е</v>
          </cell>
        </row>
        <row r="196">
          <cell r="U196">
            <v>291.85000000000002</v>
          </cell>
          <cell r="V196">
            <v>750</v>
          </cell>
          <cell r="Z196">
            <v>268.14999999999998</v>
          </cell>
          <cell r="AA196">
            <v>590</v>
          </cell>
        </row>
        <row r="197">
          <cell r="U197">
            <v>176.1</v>
          </cell>
          <cell r="V197">
            <v>163.6</v>
          </cell>
          <cell r="Z197">
            <v>196.5</v>
          </cell>
          <cell r="AA197">
            <v>164.2</v>
          </cell>
        </row>
        <row r="198">
          <cell r="U198">
            <v>306.60000000000002</v>
          </cell>
          <cell r="V198">
            <v>112.8</v>
          </cell>
          <cell r="Z198">
            <v>301.89999999999998</v>
          </cell>
          <cell r="AA198">
            <v>116.3</v>
          </cell>
        </row>
        <row r="199">
          <cell r="U199">
            <v>130.50000000000003</v>
          </cell>
          <cell r="V199">
            <v>-50.8</v>
          </cell>
          <cell r="Z199">
            <v>105.39999999999998</v>
          </cell>
          <cell r="AA199">
            <v>-47.899999999999991</v>
          </cell>
        </row>
        <row r="200">
          <cell r="U200" t="e">
            <v>#DIV/0!</v>
          </cell>
          <cell r="V200" t="e">
            <v>#DIV/0!</v>
          </cell>
          <cell r="Z200">
            <v>137.1</v>
          </cell>
          <cell r="AA200">
            <v>137.11000000000001</v>
          </cell>
        </row>
        <row r="201">
          <cell r="U201" t="e">
            <v>#DIV/0!</v>
          </cell>
          <cell r="V201" t="e">
            <v>#DIV/0!</v>
          </cell>
          <cell r="Z201">
            <v>14.450339999999997</v>
          </cell>
          <cell r="AA201">
            <v>-6.5675689999999998</v>
          </cell>
        </row>
        <row r="202">
          <cell r="U202" t="e">
            <v>#DIV/0!</v>
          </cell>
          <cell r="V202" t="e">
            <v>#DIV/0!</v>
          </cell>
          <cell r="Z202">
            <v>3874.858670999999</v>
          </cell>
          <cell r="AA202">
            <v>-3874.86571</v>
          </cell>
          <cell r="AQ202" t="e">
            <v>#DIV/0!</v>
          </cell>
          <cell r="AR202" t="e">
            <v>#DIV/0!</v>
          </cell>
        </row>
        <row r="204">
          <cell r="AV204">
            <v>1507.2</v>
          </cell>
        </row>
        <row r="218">
          <cell r="Y218" t="str">
            <v>ЗАТВЕРДЖУЮ</v>
          </cell>
        </row>
        <row r="219">
          <cell r="Y219" t="str">
            <v>ГОЛОВА ПРАЛІННЯ АК КЕ</v>
          </cell>
        </row>
        <row r="220">
          <cell r="Z220" t="str">
            <v>І.В.ПЛАЧКОВ</v>
          </cell>
        </row>
        <row r="221">
          <cell r="C221" t="str">
            <v>ПОТРЕБА   В КОШТАХ НА  1 КВАРТАЛ 1998 року</v>
          </cell>
        </row>
        <row r="222">
          <cell r="C222" t="str">
            <v>ПО ФІЛІАЛАХ АК КИЇВЕНЕРГО</v>
          </cell>
        </row>
        <row r="224">
          <cell r="C224" t="str">
            <v>ВИКОН.ДИР.</v>
          </cell>
          <cell r="D224" t="str">
            <v>АПАРАТ ЕЛЕКТРО</v>
          </cell>
          <cell r="E224" t="str">
            <v>АПАРАТ ТЕПЛО</v>
          </cell>
          <cell r="N224" t="str">
            <v>ККМ</v>
          </cell>
          <cell r="Q224" t="str">
            <v>КТМ</v>
          </cell>
          <cell r="T224" t="str">
            <v>ТЕЦ-5 ВСЬОГО</v>
          </cell>
          <cell r="U224" t="str">
            <v>Е/Е</v>
          </cell>
          <cell r="V224" t="str">
            <v xml:space="preserve"> Т/Е</v>
          </cell>
          <cell r="Y224" t="str">
            <v>ТЕЦ-6 ВСЬОГО</v>
          </cell>
          <cell r="Z224" t="str">
            <v>Е/Е</v>
          </cell>
          <cell r="AA224" t="str">
            <v xml:space="preserve"> Т/Е</v>
          </cell>
          <cell r="AN224" t="str">
            <v>ДОП.ВИР. СТ.ОРГ.</v>
          </cell>
          <cell r="AP224" t="str">
            <v>АК КЕ ВСЬОГО</v>
          </cell>
          <cell r="AQ224" t="str">
            <v>Е/Е</v>
          </cell>
          <cell r="AR224" t="str">
            <v xml:space="preserve"> Т/Е</v>
          </cell>
          <cell r="AU224" t="str">
            <v>СТАНЦІї ЕЛЕКТРО</v>
          </cell>
          <cell r="AV224" t="str">
            <v>СТАНЦІІ ТЕПЛОВІ</v>
          </cell>
          <cell r="AW224" t="str">
            <v>МЕРЕЖІ ЕЛЕКТРО</v>
          </cell>
          <cell r="AX224" t="str">
            <v>МЕРЕЖІ ТЕПЛОВІ</v>
          </cell>
        </row>
        <row r="227">
          <cell r="C227" t="e">
            <v>#REF!</v>
          </cell>
          <cell r="N227" t="e">
            <v>#REF!</v>
          </cell>
          <cell r="Q227">
            <v>24070.113454545455</v>
          </cell>
          <cell r="T227">
            <v>8491.1123636363882</v>
          </cell>
          <cell r="Y227" t="e">
            <v>#REF!</v>
          </cell>
          <cell r="AN227" t="e">
            <v>#REF!</v>
          </cell>
          <cell r="AP227" t="e">
            <v>#REF!</v>
          </cell>
          <cell r="AQ227" t="e">
            <v>#REF!</v>
          </cell>
        </row>
        <row r="228">
          <cell r="C228" t="e">
            <v>#REF!</v>
          </cell>
          <cell r="N228" t="e">
            <v>#REF!</v>
          </cell>
          <cell r="Q228">
            <v>7411.0435151515139</v>
          </cell>
          <cell r="T228">
            <v>3172.257090909115</v>
          </cell>
          <cell r="Y228" t="e">
            <v>#REF!</v>
          </cell>
          <cell r="AP228" t="e">
            <v>#REF!</v>
          </cell>
          <cell r="AQ228" t="e">
            <v>#REF!</v>
          </cell>
        </row>
        <row r="230">
          <cell r="C230">
            <v>1651.8969999999999</v>
          </cell>
          <cell r="N230">
            <v>2372.272727272727</v>
          </cell>
          <cell r="Q230">
            <v>5435.727272727273</v>
          </cell>
          <cell r="T230">
            <v>2142.727272727273</v>
          </cell>
          <cell r="Y230">
            <v>1732.7272727272727</v>
          </cell>
          <cell r="AN230" t="e">
            <v>#REF!</v>
          </cell>
          <cell r="AP230" t="e">
            <v>#REF!</v>
          </cell>
          <cell r="AQ230" t="e">
            <v>#REF!</v>
          </cell>
        </row>
        <row r="231">
          <cell r="C231">
            <v>450</v>
          </cell>
          <cell r="N231">
            <v>648</v>
          </cell>
          <cell r="Q231">
            <v>1482</v>
          </cell>
          <cell r="T231">
            <v>584</v>
          </cell>
          <cell r="Y231">
            <v>472</v>
          </cell>
          <cell r="AP231" t="e">
            <v>#REF!</v>
          </cell>
          <cell r="AQ231" t="e">
            <v>#REF!</v>
          </cell>
        </row>
        <row r="232">
          <cell r="AQ232" t="e">
            <v>#REF!</v>
          </cell>
        </row>
        <row r="233">
          <cell r="C233">
            <v>0</v>
          </cell>
          <cell r="N233">
            <v>0</v>
          </cell>
          <cell r="Q233">
            <v>60.8</v>
          </cell>
          <cell r="T233">
            <v>2406.6</v>
          </cell>
          <cell r="Y233">
            <v>38.200000000000003</v>
          </cell>
          <cell r="AP233">
            <v>2505.6</v>
          </cell>
          <cell r="AQ233" t="e">
            <v>#REF!</v>
          </cell>
        </row>
        <row r="234">
          <cell r="C234">
            <v>0</v>
          </cell>
          <cell r="N234">
            <v>0</v>
          </cell>
          <cell r="Q234">
            <v>0</v>
          </cell>
          <cell r="T234">
            <v>0</v>
          </cell>
          <cell r="Y234">
            <v>0</v>
          </cell>
          <cell r="AP234">
            <v>19</v>
          </cell>
          <cell r="AQ234" t="e">
            <v>#REF!</v>
          </cell>
        </row>
        <row r="235">
          <cell r="C235" t="e">
            <v>#REF!</v>
          </cell>
          <cell r="N235">
            <v>0</v>
          </cell>
          <cell r="Q235">
            <v>526.04999999999995</v>
          </cell>
          <cell r="T235">
            <v>0</v>
          </cell>
          <cell r="Y235">
            <v>0</v>
          </cell>
          <cell r="AP235" t="e">
            <v>#REF!</v>
          </cell>
          <cell r="AQ235" t="e">
            <v>#REF!</v>
          </cell>
        </row>
        <row r="236">
          <cell r="AQ236" t="e">
            <v>#REF!</v>
          </cell>
        </row>
        <row r="237">
          <cell r="C237">
            <v>-1273</v>
          </cell>
          <cell r="N237">
            <v>1614.15</v>
          </cell>
          <cell r="Q237">
            <v>1739.5839999999998</v>
          </cell>
          <cell r="T237">
            <v>176.47000000000003</v>
          </cell>
          <cell r="Y237">
            <v>225.76000000000002</v>
          </cell>
          <cell r="AP237" t="e">
            <v>#REF!</v>
          </cell>
          <cell r="AQ237" t="e">
            <v>#REF!</v>
          </cell>
        </row>
        <row r="238">
          <cell r="C238">
            <v>916.24199999999996</v>
          </cell>
          <cell r="N238">
            <v>0</v>
          </cell>
          <cell r="Q238">
            <v>0</v>
          </cell>
          <cell r="T238">
            <v>0</v>
          </cell>
          <cell r="Y238">
            <v>0</v>
          </cell>
          <cell r="AP238">
            <v>0</v>
          </cell>
          <cell r="AQ238" t="e">
            <v>#REF!</v>
          </cell>
        </row>
        <row r="239">
          <cell r="AQ239" t="e">
            <v>#REF!</v>
          </cell>
        </row>
        <row r="240">
          <cell r="C240" t="e">
            <v>#REF!</v>
          </cell>
          <cell r="N240" t="e">
            <v>#REF!</v>
          </cell>
          <cell r="Q240">
            <v>776</v>
          </cell>
          <cell r="T240">
            <v>0</v>
          </cell>
          <cell r="Y240" t="e">
            <v>#REF!</v>
          </cell>
          <cell r="AP240" t="e">
            <v>#REF!</v>
          </cell>
          <cell r="AQ240" t="e">
            <v>#REF!</v>
          </cell>
        </row>
        <row r="241">
          <cell r="AQ241" t="e">
            <v>#REF!</v>
          </cell>
        </row>
        <row r="242">
          <cell r="AQ242" t="e">
            <v>#REF!</v>
          </cell>
        </row>
        <row r="243">
          <cell r="C243">
            <v>393</v>
          </cell>
          <cell r="N243">
            <v>0</v>
          </cell>
          <cell r="Q243">
            <v>1473.1853333333333</v>
          </cell>
          <cell r="T243">
            <v>145.25866666666667</v>
          </cell>
          <cell r="Y243">
            <v>100.22533333333334</v>
          </cell>
          <cell r="AP243">
            <v>2737.551833476</v>
          </cell>
          <cell r="AQ243" t="e">
            <v>#REF!</v>
          </cell>
        </row>
        <row r="244">
          <cell r="C244">
            <v>1653</v>
          </cell>
          <cell r="N244">
            <v>0</v>
          </cell>
          <cell r="Q244">
            <v>113.33333333333334</v>
          </cell>
          <cell r="T244">
            <v>48.626666666666665</v>
          </cell>
          <cell r="Y244">
            <v>65.784000000000006</v>
          </cell>
          <cell r="AP244">
            <v>1929.3412082354907</v>
          </cell>
          <cell r="AQ244" t="e">
            <v>#REF!</v>
          </cell>
        </row>
        <row r="245">
          <cell r="AQ245" t="e">
            <v>#REF!</v>
          </cell>
        </row>
        <row r="246">
          <cell r="C246">
            <v>0</v>
          </cell>
          <cell r="N246">
            <v>0</v>
          </cell>
          <cell r="Q246">
            <v>0</v>
          </cell>
          <cell r="T246">
            <v>95.642666666666656</v>
          </cell>
          <cell r="Y246">
            <v>206.52799999999999</v>
          </cell>
          <cell r="AP246">
            <v>302.17066666666665</v>
          </cell>
          <cell r="AQ246" t="e">
            <v>#REF!</v>
          </cell>
        </row>
        <row r="247">
          <cell r="C247">
            <v>13</v>
          </cell>
          <cell r="N247">
            <v>157.33600000000001</v>
          </cell>
          <cell r="Q247">
            <v>9035.0240000000013</v>
          </cell>
          <cell r="T247">
            <v>0</v>
          </cell>
          <cell r="Y247">
            <v>0</v>
          </cell>
          <cell r="AP247">
            <v>10202.032000000001</v>
          </cell>
          <cell r="AQ247" t="e">
            <v>#REF!</v>
          </cell>
        </row>
        <row r="248">
          <cell r="C248">
            <v>0</v>
          </cell>
          <cell r="N248">
            <v>0</v>
          </cell>
          <cell r="Q248">
            <v>0</v>
          </cell>
          <cell r="T248">
            <v>0</v>
          </cell>
          <cell r="Y248">
            <v>0</v>
          </cell>
          <cell r="AP248">
            <v>658.33066666666662</v>
          </cell>
          <cell r="AQ248" t="e">
            <v>#REF!</v>
          </cell>
        </row>
        <row r="249">
          <cell r="C249">
            <v>988</v>
          </cell>
          <cell r="N249">
            <v>0</v>
          </cell>
          <cell r="Q249">
            <v>0</v>
          </cell>
          <cell r="T249">
            <v>0</v>
          </cell>
          <cell r="Y249">
            <v>0</v>
          </cell>
          <cell r="AP249">
            <v>988</v>
          </cell>
          <cell r="AQ249" t="e">
            <v>#REF!</v>
          </cell>
        </row>
        <row r="250">
          <cell r="C250">
            <v>0</v>
          </cell>
          <cell r="N250">
            <v>0.20800000000000018</v>
          </cell>
          <cell r="Q250">
            <v>0.76399999999998158</v>
          </cell>
          <cell r="T250">
            <v>-0.42800000000000082</v>
          </cell>
          <cell r="Y250">
            <v>6.799999999999784E-2</v>
          </cell>
          <cell r="AP250" t="e">
            <v>#REF!</v>
          </cell>
          <cell r="AQ250" t="e">
            <v>#REF!</v>
          </cell>
        </row>
        <row r="251">
          <cell r="C251">
            <v>0</v>
          </cell>
          <cell r="N251">
            <v>0.19200000000000017</v>
          </cell>
          <cell r="Q251">
            <v>-0.32000000000000028</v>
          </cell>
          <cell r="T251">
            <v>-0.3360000000000003</v>
          </cell>
          <cell r="Y251">
            <v>0.28000000000000114</v>
          </cell>
          <cell r="AP251" t="e">
            <v>#REF!</v>
          </cell>
          <cell r="AQ251" t="e">
            <v>#REF!</v>
          </cell>
        </row>
        <row r="252">
          <cell r="C252" t="e">
            <v>#REF!</v>
          </cell>
          <cell r="N252" t="e">
            <v>#REF!</v>
          </cell>
          <cell r="Q252">
            <v>4368.9655151515171</v>
          </cell>
          <cell r="T252">
            <v>2996.5510909091154</v>
          </cell>
          <cell r="Y252" t="e">
            <v>#REF!</v>
          </cell>
          <cell r="AP252" t="e">
            <v>#REF!</v>
          </cell>
          <cell r="AQ252" t="e">
            <v>#REF!</v>
          </cell>
        </row>
        <row r="253">
          <cell r="Q253">
            <v>541</v>
          </cell>
          <cell r="T253">
            <v>480</v>
          </cell>
          <cell r="Y253">
            <v>44</v>
          </cell>
          <cell r="AP253">
            <v>524</v>
          </cell>
          <cell r="AQ253" t="e">
            <v>#REF!</v>
          </cell>
        </row>
        <row r="293">
          <cell r="T293" t="str">
            <v>Собівартість</v>
          </cell>
        </row>
        <row r="294">
          <cell r="V294">
            <v>-25</v>
          </cell>
        </row>
        <row r="295">
          <cell r="V295">
            <v>-1.375</v>
          </cell>
        </row>
        <row r="296">
          <cell r="V296">
            <v>-8</v>
          </cell>
        </row>
        <row r="297">
          <cell r="V297">
            <v>-2.1590909090909096</v>
          </cell>
        </row>
        <row r="303">
          <cell r="T303" t="str">
            <v>ФМЗ ( з відрахуван)</v>
          </cell>
          <cell r="V303">
            <v>25</v>
          </cell>
        </row>
      </sheetData>
      <sheetData sheetId="39" refreshError="1">
        <row r="16">
          <cell r="AP16" t="str">
            <v>ЗАТВЕРДЖУЮ</v>
          </cell>
        </row>
        <row r="17">
          <cell r="C17" t="str">
            <v>І.В.ПЛАЧКОВ</v>
          </cell>
          <cell r="AP17" t="str">
            <v>ГОЛОВА ПРАЛІННЯ АК КЕ</v>
          </cell>
        </row>
        <row r="22">
          <cell r="AV22" t="str">
            <v>І.В.ПЛАЧКОВ</v>
          </cell>
        </row>
        <row r="29">
          <cell r="N29" t="str">
            <v>+</v>
          </cell>
          <cell r="O29" t="str">
            <v>+</v>
          </cell>
          <cell r="Q29" t="str">
            <v>+</v>
          </cell>
          <cell r="T29" t="str">
            <v>+</v>
          </cell>
          <cell r="Y29" t="str">
            <v>+</v>
          </cell>
          <cell r="AD29" t="str">
            <v>+</v>
          </cell>
          <cell r="AE29" t="str">
            <v>+</v>
          </cell>
          <cell r="AF29" t="str">
            <v>+</v>
          </cell>
        </row>
        <row r="30">
          <cell r="C30" t="str">
            <v>ВИКОН.ДИР.ПЛАН</v>
          </cell>
          <cell r="D30" t="str">
            <v>Е/Е</v>
          </cell>
          <cell r="E30" t="str">
            <v xml:space="preserve"> Т/Е</v>
          </cell>
          <cell r="N30" t="str">
            <v xml:space="preserve">ККМ ПЛАН </v>
          </cell>
          <cell r="O30" t="str">
            <v>ЗВІТ</v>
          </cell>
          <cell r="P30" t="str">
            <v>ВІДХ.</v>
          </cell>
          <cell r="Q30" t="str">
            <v>КТМ ПЛАН</v>
          </cell>
          <cell r="R30" t="str">
            <v>ЗВІТ</v>
          </cell>
          <cell r="S30" t="str">
            <v>ВІДХ.</v>
          </cell>
          <cell r="T30" t="str">
            <v>ТЕЦ-5   ПЛАН</v>
          </cell>
          <cell r="U30" t="str">
            <v>Е/Е</v>
          </cell>
          <cell r="V30" t="str">
            <v xml:space="preserve"> Т/Е</v>
          </cell>
          <cell r="W30" t="str">
            <v>ЗВІТ</v>
          </cell>
          <cell r="X30" t="str">
            <v>ВІДХ.</v>
          </cell>
          <cell r="Y30" t="str">
            <v>ТЕЦ-6  ПЛАН</v>
          </cell>
          <cell r="Z30" t="str">
            <v>Е/Е</v>
          </cell>
          <cell r="AA30" t="str">
            <v xml:space="preserve"> Т/Е</v>
          </cell>
          <cell r="AB30" t="str">
            <v>ЗВІТ</v>
          </cell>
          <cell r="AC30" t="str">
            <v>ВІДХ.</v>
          </cell>
          <cell r="AD30" t="str">
            <v>ТРМ ВСЬОГО ПЛАН</v>
          </cell>
          <cell r="AE30" t="str">
            <v>ТРМ АК ПЛАН</v>
          </cell>
          <cell r="AF30" t="str">
            <v>ТРМ СТОР  ПЛАН</v>
          </cell>
          <cell r="AG30" t="str">
            <v>ТРМ ВСЬОГО ЗВІТ</v>
          </cell>
          <cell r="AH30" t="str">
            <v>ТРМ АК ЗВІТ</v>
          </cell>
          <cell r="AI30" t="str">
            <v>ТРМ СТОР  ЗВІТ</v>
          </cell>
          <cell r="AJ30" t="str">
            <v>відх всього</v>
          </cell>
          <cell r="AK30" t="str">
            <v>Е/Е</v>
          </cell>
          <cell r="AL30" t="str">
            <v xml:space="preserve"> Т/Е</v>
          </cell>
          <cell r="AN30" t="str">
            <v>ДОП.ВИР. ПЛАН</v>
          </cell>
          <cell r="AO30" t="str">
            <v>ЗВІТ</v>
          </cell>
          <cell r="AP30" t="str">
            <v>АК КЕ  ПЛАН</v>
          </cell>
          <cell r="AQ30" t="str">
            <v xml:space="preserve"> Е/Е</v>
          </cell>
          <cell r="AR30" t="str">
            <v xml:space="preserve"> Т/Е</v>
          </cell>
          <cell r="AS30" t="str">
            <v>ЗВІТ</v>
          </cell>
          <cell r="AT30" t="str">
            <v>відх</v>
          </cell>
          <cell r="AU30" t="str">
            <v>СТАНЦІї ЕЛЕКТРО</v>
          </cell>
          <cell r="AV30" t="str">
            <v>СТАНЦІІ ТЕПЛОВІ</v>
          </cell>
          <cell r="AW30" t="str">
            <v>МЕРЕЖІ ЕЛЕКТРО</v>
          </cell>
          <cell r="AX30" t="str">
            <v>МЕРЕЖІ ТЕПЛОВІ</v>
          </cell>
        </row>
        <row r="31">
          <cell r="U31">
            <v>330</v>
          </cell>
          <cell r="Z31">
            <v>298</v>
          </cell>
          <cell r="AQ31">
            <v>628</v>
          </cell>
        </row>
        <row r="32">
          <cell r="U32">
            <v>291.85000000000002</v>
          </cell>
          <cell r="Z32">
            <v>268.14999999999998</v>
          </cell>
          <cell r="AQ32">
            <v>560</v>
          </cell>
        </row>
        <row r="33">
          <cell r="AQ33">
            <v>0</v>
          </cell>
        </row>
        <row r="34">
          <cell r="AQ34">
            <v>0</v>
          </cell>
        </row>
        <row r="35">
          <cell r="AQ35">
            <v>32</v>
          </cell>
        </row>
        <row r="36">
          <cell r="AQ36">
            <v>0</v>
          </cell>
        </row>
        <row r="37">
          <cell r="AQ37">
            <v>500</v>
          </cell>
        </row>
        <row r="38">
          <cell r="N38">
            <v>0</v>
          </cell>
          <cell r="AQ38">
            <v>468</v>
          </cell>
        </row>
        <row r="39">
          <cell r="C39" t="e">
            <v>#REF!</v>
          </cell>
          <cell r="N39">
            <v>25153.006727272728</v>
          </cell>
          <cell r="O39">
            <v>23770</v>
          </cell>
          <cell r="P39">
            <v>-1383.0067272727283</v>
          </cell>
          <cell r="Q39">
            <v>70908</v>
          </cell>
          <cell r="R39">
            <v>68863</v>
          </cell>
          <cell r="S39">
            <v>-2045</v>
          </cell>
          <cell r="T39">
            <v>24169.194848484854</v>
          </cell>
          <cell r="W39">
            <v>23055</v>
          </cell>
          <cell r="X39">
            <v>-1114.1948484848544</v>
          </cell>
          <cell r="Y39">
            <v>15818.40496969693</v>
          </cell>
          <cell r="Z39">
            <v>7534</v>
          </cell>
          <cell r="AA39">
            <v>7894.1236363636372</v>
          </cell>
          <cell r="AB39">
            <v>5452</v>
          </cell>
          <cell r="AC39">
            <v>-10366.40496969693</v>
          </cell>
          <cell r="AD39">
            <v>35536.355939393943</v>
          </cell>
          <cell r="AE39">
            <v>29017.047090909095</v>
          </cell>
          <cell r="AF39">
            <v>6518.3088484848477</v>
          </cell>
          <cell r="AG39">
            <v>8513</v>
          </cell>
          <cell r="AH39">
            <v>6481</v>
          </cell>
          <cell r="AI39">
            <v>2032</v>
          </cell>
          <cell r="AJ39">
            <v>-27023.355939393943</v>
          </cell>
          <cell r="AN39" t="e">
            <v>#REF!</v>
          </cell>
        </row>
        <row r="40">
          <cell r="C40">
            <v>14127.593999999997</v>
          </cell>
        </row>
        <row r="41">
          <cell r="C41">
            <v>1767.5940000000001</v>
          </cell>
          <cell r="D41">
            <v>443</v>
          </cell>
          <cell r="E41">
            <v>1324.5940000000001</v>
          </cell>
          <cell r="N41">
            <v>7954.272727272727</v>
          </cell>
          <cell r="Q41">
            <v>16866.860909090909</v>
          </cell>
          <cell r="T41">
            <v>6313.227272727273</v>
          </cell>
          <cell r="U41">
            <v>3221</v>
          </cell>
          <cell r="V41">
            <v>3092.227272727273</v>
          </cell>
          <cell r="Y41">
            <v>5089.647272727273</v>
          </cell>
          <cell r="Z41">
            <v>2495</v>
          </cell>
          <cell r="AA41">
            <v>2594.647272727273</v>
          </cell>
          <cell r="AE41">
            <v>13500.136363636364</v>
          </cell>
          <cell r="AG41">
            <v>4464</v>
          </cell>
          <cell r="AH41">
            <v>3202</v>
          </cell>
          <cell r="AN41" t="e">
            <v>#REF!</v>
          </cell>
          <cell r="AR41">
            <v>5686.874545454546</v>
          </cell>
        </row>
        <row r="42">
          <cell r="Q42">
            <v>970</v>
          </cell>
          <cell r="V42">
            <v>750</v>
          </cell>
          <cell r="AA42">
            <v>590</v>
          </cell>
          <cell r="AR42">
            <v>2095</v>
          </cell>
        </row>
        <row r="46">
          <cell r="C46">
            <v>2167</v>
          </cell>
          <cell r="D46">
            <v>327</v>
          </cell>
          <cell r="E46">
            <v>1840</v>
          </cell>
          <cell r="N46">
            <v>3382.404</v>
          </cell>
          <cell r="O46">
            <v>3054</v>
          </cell>
          <cell r="P46">
            <v>-328.404</v>
          </cell>
          <cell r="Q46">
            <v>7025.9493333333339</v>
          </cell>
          <cell r="R46">
            <v>6922</v>
          </cell>
          <cell r="S46">
            <v>-103.94933333333393</v>
          </cell>
          <cell r="T46">
            <v>1618.6879999999999</v>
          </cell>
          <cell r="U46">
            <v>834</v>
          </cell>
          <cell r="V46">
            <v>784.68799999999987</v>
          </cell>
          <cell r="W46">
            <v>1577</v>
          </cell>
          <cell r="X46">
            <v>-41.687999999999874</v>
          </cell>
          <cell r="Y46">
            <v>1529.3940000000002</v>
          </cell>
          <cell r="Z46">
            <v>784</v>
          </cell>
          <cell r="AA46">
            <v>745.39400000000023</v>
          </cell>
          <cell r="AB46">
            <v>400</v>
          </cell>
          <cell r="AC46">
            <v>-1129.3940000000002</v>
          </cell>
          <cell r="AD46">
            <v>3811.058</v>
          </cell>
          <cell r="AE46">
            <v>3232.9300000000003</v>
          </cell>
          <cell r="AF46">
            <v>578.1279999999997</v>
          </cell>
          <cell r="AG46">
            <v>1087</v>
          </cell>
          <cell r="AH46">
            <v>292</v>
          </cell>
          <cell r="AI46">
            <v>134</v>
          </cell>
          <cell r="AJ46">
            <v>-2724.058</v>
          </cell>
          <cell r="AN46">
            <v>0</v>
          </cell>
          <cell r="AP46">
            <v>19210.085333333336</v>
          </cell>
          <cell r="AQ46">
            <v>5506.0039999999999</v>
          </cell>
          <cell r="AR46">
            <v>13704.081333333335</v>
          </cell>
          <cell r="AS46">
            <v>12245</v>
          </cell>
          <cell r="AT46">
            <v>-6965.0853333333362</v>
          </cell>
          <cell r="AU46">
            <v>1618</v>
          </cell>
          <cell r="AV46">
            <v>3919</v>
          </cell>
          <cell r="AW46">
            <v>3888.0039999999999</v>
          </cell>
          <cell r="AX46">
            <v>9785.0813333333354</v>
          </cell>
        </row>
        <row r="47">
          <cell r="C47">
            <v>388</v>
          </cell>
          <cell r="E47">
            <v>388</v>
          </cell>
          <cell r="N47">
            <v>3127</v>
          </cell>
          <cell r="O47">
            <v>2823</v>
          </cell>
          <cell r="Q47">
            <v>5703</v>
          </cell>
          <cell r="R47">
            <v>5677</v>
          </cell>
          <cell r="T47">
            <v>797.25866666666661</v>
          </cell>
          <cell r="U47">
            <v>428</v>
          </cell>
          <cell r="V47">
            <v>369.25866666666661</v>
          </cell>
          <cell r="W47">
            <v>885</v>
          </cell>
          <cell r="Y47">
            <v>632.22533333333331</v>
          </cell>
          <cell r="Z47">
            <v>325</v>
          </cell>
          <cell r="AA47">
            <v>307.22533333333331</v>
          </cell>
          <cell r="AC47">
            <v>-632.22533333333331</v>
          </cell>
          <cell r="AD47">
            <v>3156.1707200000001</v>
          </cell>
          <cell r="AE47">
            <v>2874.8825001426667</v>
          </cell>
          <cell r="AP47">
            <v>13522.366500142667</v>
          </cell>
        </row>
        <row r="48">
          <cell r="C48">
            <v>0</v>
          </cell>
          <cell r="E48">
            <v>0</v>
          </cell>
          <cell r="N48">
            <v>1</v>
          </cell>
          <cell r="O48">
            <v>0.2</v>
          </cell>
          <cell r="Q48">
            <v>0</v>
          </cell>
          <cell r="T48">
            <v>118.19266666666665</v>
          </cell>
          <cell r="U48">
            <v>51</v>
          </cell>
          <cell r="V48">
            <v>67.192666666666653</v>
          </cell>
          <cell r="W48">
            <v>27</v>
          </cell>
          <cell r="Y48">
            <v>-46.472000000000008</v>
          </cell>
          <cell r="Z48">
            <v>-136</v>
          </cell>
          <cell r="AA48">
            <v>89.527999999999992</v>
          </cell>
          <cell r="AC48">
            <v>46.472000000000008</v>
          </cell>
          <cell r="AD48">
            <v>0</v>
          </cell>
          <cell r="AE48">
            <v>0</v>
          </cell>
          <cell r="AP48">
            <v>72.720666666666645</v>
          </cell>
        </row>
        <row r="49">
          <cell r="C49">
            <v>1661</v>
          </cell>
          <cell r="E49">
            <v>1661</v>
          </cell>
          <cell r="N49">
            <v>46</v>
          </cell>
          <cell r="O49">
            <v>25.7</v>
          </cell>
          <cell r="Q49">
            <v>900</v>
          </cell>
          <cell r="R49">
            <v>619</v>
          </cell>
          <cell r="T49">
            <v>343.62666666666667</v>
          </cell>
          <cell r="U49">
            <v>186</v>
          </cell>
          <cell r="V49">
            <v>157.62666666666667</v>
          </cell>
          <cell r="W49">
            <v>84</v>
          </cell>
          <cell r="Y49">
            <v>323.78399999999999</v>
          </cell>
          <cell r="Z49">
            <v>187</v>
          </cell>
          <cell r="AA49">
            <v>136.78399999999999</v>
          </cell>
          <cell r="AC49">
            <v>-323.78399999999999</v>
          </cell>
          <cell r="AD49">
            <v>178.34026666666668</v>
          </cell>
          <cell r="AE49">
            <v>152.19720823549071</v>
          </cell>
          <cell r="AP49">
            <v>3426.6078749021572</v>
          </cell>
        </row>
        <row r="50">
          <cell r="C50">
            <v>6</v>
          </cell>
          <cell r="D50">
            <v>2</v>
          </cell>
          <cell r="E50">
            <v>4</v>
          </cell>
          <cell r="N50">
            <v>353.92400000000004</v>
          </cell>
          <cell r="O50">
            <v>251</v>
          </cell>
          <cell r="P50">
            <v>-102.92400000000004</v>
          </cell>
          <cell r="Q50">
            <v>3466.5013333333336</v>
          </cell>
          <cell r="R50">
            <v>3246</v>
          </cell>
          <cell r="S50">
            <v>-220.5013333333336</v>
          </cell>
          <cell r="T50">
            <v>7231.4773333333324</v>
          </cell>
          <cell r="U50">
            <v>3806</v>
          </cell>
          <cell r="V50">
            <v>3425.4773333333324</v>
          </cell>
          <cell r="W50">
            <v>6765</v>
          </cell>
          <cell r="X50">
            <v>-466.47733333333235</v>
          </cell>
          <cell r="Y50">
            <v>707.97400000000005</v>
          </cell>
          <cell r="Z50">
            <v>347</v>
          </cell>
          <cell r="AA50">
            <v>360.97400000000005</v>
          </cell>
          <cell r="AB50">
            <v>292</v>
          </cell>
          <cell r="AC50">
            <v>-415.97400000000005</v>
          </cell>
          <cell r="AD50">
            <v>1535.6239999999998</v>
          </cell>
          <cell r="AE50">
            <v>1117.72</v>
          </cell>
          <cell r="AF50">
            <v>417.90399999999977</v>
          </cell>
          <cell r="AG50">
            <v>288</v>
          </cell>
          <cell r="AH50">
            <v>601</v>
          </cell>
          <cell r="AI50">
            <v>56</v>
          </cell>
          <cell r="AJ50">
            <v>-1247.6239999999998</v>
          </cell>
          <cell r="AN50">
            <v>0</v>
          </cell>
          <cell r="AP50">
            <v>12844.996666666666</v>
          </cell>
          <cell r="AQ50">
            <v>4514.3239999999996</v>
          </cell>
          <cell r="AR50">
            <v>8330.6726666666655</v>
          </cell>
          <cell r="AS50">
            <v>11155</v>
          </cell>
          <cell r="AT50">
            <v>-1689.996666666666</v>
          </cell>
          <cell r="AU50">
            <v>4153</v>
          </cell>
          <cell r="AV50">
            <v>4965</v>
          </cell>
          <cell r="AW50">
            <v>361.32399999999961</v>
          </cell>
          <cell r="AX50">
            <v>3365.6726666666655</v>
          </cell>
        </row>
        <row r="51">
          <cell r="C51">
            <v>0</v>
          </cell>
          <cell r="D51">
            <v>0</v>
          </cell>
          <cell r="E51">
            <v>0</v>
          </cell>
          <cell r="N51">
            <v>0</v>
          </cell>
          <cell r="P51">
            <v>0</v>
          </cell>
          <cell r="Q51">
            <v>135.46666666666667</v>
          </cell>
          <cell r="R51">
            <v>92</v>
          </cell>
          <cell r="S51">
            <v>-43.466666666666669</v>
          </cell>
          <cell r="T51">
            <v>6152.4000000000005</v>
          </cell>
          <cell r="U51">
            <v>3230</v>
          </cell>
          <cell r="V51">
            <v>2922.4000000000005</v>
          </cell>
          <cell r="W51">
            <v>5900</v>
          </cell>
          <cell r="X51">
            <v>-252.40000000000055</v>
          </cell>
          <cell r="Y51">
            <v>118.19999999999999</v>
          </cell>
          <cell r="Z51">
            <v>57</v>
          </cell>
          <cell r="AA51">
            <v>61.199999999999989</v>
          </cell>
          <cell r="AB51">
            <v>20</v>
          </cell>
          <cell r="AC51">
            <v>-98.199999999999989</v>
          </cell>
          <cell r="AD51">
            <v>5</v>
          </cell>
          <cell r="AE51">
            <v>4</v>
          </cell>
          <cell r="AF51">
            <v>1</v>
          </cell>
          <cell r="AI51">
            <v>0</v>
          </cell>
          <cell r="AJ51">
            <v>-5</v>
          </cell>
          <cell r="AP51">
            <v>6410.0666666666666</v>
          </cell>
          <cell r="AQ51">
            <v>3287</v>
          </cell>
          <cell r="AR51">
            <v>3123.0666666666666</v>
          </cell>
          <cell r="AS51">
            <v>6012</v>
          </cell>
          <cell r="AT51">
            <v>-398.06666666666661</v>
          </cell>
          <cell r="AU51">
            <v>3287</v>
          </cell>
          <cell r="AV51">
            <v>3030</v>
          </cell>
          <cell r="AW51">
            <v>0</v>
          </cell>
          <cell r="AX51">
            <v>93.066666666666606</v>
          </cell>
        </row>
        <row r="52">
          <cell r="C52">
            <v>0</v>
          </cell>
          <cell r="D52">
            <v>0</v>
          </cell>
          <cell r="E52">
            <v>0</v>
          </cell>
          <cell r="N52">
            <v>0</v>
          </cell>
          <cell r="P52">
            <v>0</v>
          </cell>
          <cell r="Q52">
            <v>74138</v>
          </cell>
          <cell r="R52">
            <v>81135</v>
          </cell>
          <cell r="S52">
            <v>6997</v>
          </cell>
          <cell r="T52">
            <v>186578</v>
          </cell>
          <cell r="U52">
            <v>108806.34756097561</v>
          </cell>
          <cell r="V52">
            <v>77771.652439024387</v>
          </cell>
          <cell r="W52">
            <v>154257</v>
          </cell>
          <cell r="X52">
            <v>-32321</v>
          </cell>
          <cell r="Y52">
            <v>157568</v>
          </cell>
          <cell r="Z52">
            <v>86757.750161952048</v>
          </cell>
          <cell r="AA52">
            <v>70810.249838047952</v>
          </cell>
          <cell r="AB52">
            <v>76301</v>
          </cell>
          <cell r="AC52">
            <v>-81267</v>
          </cell>
          <cell r="AD52">
            <v>0</v>
          </cell>
          <cell r="AE52">
            <v>0</v>
          </cell>
          <cell r="AF52">
            <v>0</v>
          </cell>
          <cell r="AI52">
            <v>0</v>
          </cell>
          <cell r="AJ52">
            <v>0</v>
          </cell>
          <cell r="AN52">
            <v>0</v>
          </cell>
          <cell r="AP52">
            <v>418285</v>
          </cell>
          <cell r="AQ52">
            <v>195565.09772292766</v>
          </cell>
          <cell r="AR52">
            <v>222719.90227707234</v>
          </cell>
          <cell r="AS52">
            <v>311693</v>
          </cell>
          <cell r="AT52">
            <v>-106592</v>
          </cell>
          <cell r="AU52">
            <v>195564.09772292766</v>
          </cell>
          <cell r="AV52">
            <v>222720</v>
          </cell>
          <cell r="AW52">
            <v>1</v>
          </cell>
          <cell r="AX52">
            <v>-9.7722927661379799E-2</v>
          </cell>
        </row>
        <row r="53">
          <cell r="C53">
            <v>0</v>
          </cell>
          <cell r="D53">
            <v>0</v>
          </cell>
          <cell r="E53">
            <v>0</v>
          </cell>
          <cell r="N53">
            <v>0</v>
          </cell>
          <cell r="P53">
            <v>0</v>
          </cell>
          <cell r="Q53">
            <v>74138</v>
          </cell>
          <cell r="R53">
            <v>81135</v>
          </cell>
          <cell r="S53">
            <v>6997</v>
          </cell>
          <cell r="T53">
            <v>186578</v>
          </cell>
          <cell r="U53">
            <v>108806.34756097561</v>
          </cell>
          <cell r="V53">
            <v>77771.652439024387</v>
          </cell>
          <cell r="W53">
            <v>157257</v>
          </cell>
          <cell r="X53">
            <v>-29321</v>
          </cell>
          <cell r="Y53">
            <v>157568</v>
          </cell>
          <cell r="Z53">
            <v>86757.750161952048</v>
          </cell>
          <cell r="AA53">
            <v>70810.249838047952</v>
          </cell>
          <cell r="AB53">
            <v>46301</v>
          </cell>
          <cell r="AC53">
            <v>-111267</v>
          </cell>
          <cell r="AD53">
            <v>0</v>
          </cell>
          <cell r="AE53">
            <v>0</v>
          </cell>
          <cell r="AF53">
            <v>0</v>
          </cell>
          <cell r="AI53">
            <v>0</v>
          </cell>
          <cell r="AJ53">
            <v>0</v>
          </cell>
          <cell r="AP53">
            <v>418284</v>
          </cell>
          <cell r="AQ53">
            <v>195564.09772292766</v>
          </cell>
          <cell r="AR53">
            <v>222719.90227707234</v>
          </cell>
          <cell r="AS53">
            <v>284693</v>
          </cell>
          <cell r="AT53">
            <v>-133591</v>
          </cell>
          <cell r="AU53">
            <v>195564.09772292766</v>
          </cell>
          <cell r="AV53">
            <v>222720</v>
          </cell>
          <cell r="AW53">
            <v>0</v>
          </cell>
          <cell r="AX53">
            <v>-9.7722927661379799E-2</v>
          </cell>
        </row>
        <row r="54">
          <cell r="C54">
            <v>0</v>
          </cell>
          <cell r="D54">
            <v>0</v>
          </cell>
          <cell r="E54">
            <v>0</v>
          </cell>
          <cell r="N54">
            <v>0</v>
          </cell>
          <cell r="P54">
            <v>0</v>
          </cell>
          <cell r="Q54">
            <v>0</v>
          </cell>
          <cell r="S54">
            <v>0</v>
          </cell>
          <cell r="T54">
            <v>0</v>
          </cell>
          <cell r="U54">
            <v>0</v>
          </cell>
          <cell r="Y54">
            <v>0</v>
          </cell>
          <cell r="Z54">
            <v>0</v>
          </cell>
          <cell r="AA54">
            <v>0</v>
          </cell>
          <cell r="AD54">
            <v>0</v>
          </cell>
          <cell r="AE54">
            <v>0</v>
          </cell>
          <cell r="AS54">
            <v>0</v>
          </cell>
          <cell r="AT54">
            <v>0</v>
          </cell>
          <cell r="AV54">
            <v>0</v>
          </cell>
        </row>
        <row r="55">
          <cell r="C55">
            <v>7</v>
          </cell>
          <cell r="D55">
            <v>6</v>
          </cell>
          <cell r="E55">
            <v>1</v>
          </cell>
          <cell r="N55">
            <v>259.286</v>
          </cell>
          <cell r="O55">
            <v>252</v>
          </cell>
          <cell r="P55">
            <v>-7.2860000000000014</v>
          </cell>
          <cell r="Q55">
            <v>12306.890666666668</v>
          </cell>
          <cell r="R55">
            <v>12691</v>
          </cell>
          <cell r="S55">
            <v>384.10933333333196</v>
          </cell>
          <cell r="T55">
            <v>0</v>
          </cell>
          <cell r="U55">
            <v>0</v>
          </cell>
          <cell r="V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6167.1900000000005</v>
          </cell>
          <cell r="AE55">
            <v>2542.672</v>
          </cell>
          <cell r="AF55">
            <v>3624.5180000000005</v>
          </cell>
          <cell r="AG55">
            <v>809</v>
          </cell>
          <cell r="AH55">
            <v>810</v>
          </cell>
          <cell r="AI55">
            <v>1225</v>
          </cell>
          <cell r="AJ55">
            <v>-5358.1900000000005</v>
          </cell>
          <cell r="AN55">
            <v>0</v>
          </cell>
          <cell r="AP55">
            <v>15115.848666666669</v>
          </cell>
          <cell r="AQ55">
            <v>265.286</v>
          </cell>
          <cell r="AR55">
            <v>14850.562666666669</v>
          </cell>
          <cell r="AS55">
            <v>13752</v>
          </cell>
          <cell r="AT55">
            <v>-1363.8486666666686</v>
          </cell>
          <cell r="AU55">
            <v>0</v>
          </cell>
          <cell r="AV55">
            <v>4184</v>
          </cell>
          <cell r="AW55">
            <v>265.286</v>
          </cell>
          <cell r="AX55">
            <v>10666.562666666669</v>
          </cell>
        </row>
        <row r="56">
          <cell r="C56">
            <v>1285.5940000000001</v>
          </cell>
          <cell r="D56">
            <v>310</v>
          </cell>
          <cell r="E56">
            <v>975.59400000000005</v>
          </cell>
          <cell r="N56">
            <v>4867.939393939394</v>
          </cell>
          <cell r="O56">
            <v>4618</v>
          </cell>
          <cell r="P56">
            <v>-249.93939393939399</v>
          </cell>
          <cell r="Q56">
            <v>8678.2245454545464</v>
          </cell>
          <cell r="R56">
            <v>8264</v>
          </cell>
          <cell r="S56">
            <v>-414.22454545454639</v>
          </cell>
          <cell r="T56">
            <v>2616.409090909091</v>
          </cell>
          <cell r="U56">
            <v>1300</v>
          </cell>
          <cell r="V56">
            <v>1316.409090909091</v>
          </cell>
          <cell r="W56">
            <v>2473</v>
          </cell>
          <cell r="X56">
            <v>-143.40909090909099</v>
          </cell>
          <cell r="Y56">
            <v>2415.2836363636366</v>
          </cell>
          <cell r="Z56">
            <v>1178</v>
          </cell>
          <cell r="AA56">
            <v>1237.2836363636366</v>
          </cell>
          <cell r="AB56">
            <v>662</v>
          </cell>
          <cell r="AC56">
            <v>-1753.2836363636366</v>
          </cell>
          <cell r="AD56">
            <v>9455.8336363636354</v>
          </cell>
          <cell r="AE56">
            <v>8350.045454545454</v>
          </cell>
          <cell r="AF56">
            <v>1105.7881818181813</v>
          </cell>
          <cell r="AG56">
            <v>2563</v>
          </cell>
          <cell r="AH56">
            <v>1747</v>
          </cell>
          <cell r="AI56">
            <v>306</v>
          </cell>
          <cell r="AJ56">
            <v>-6892.8336363636354</v>
          </cell>
          <cell r="AN56">
            <v>0</v>
          </cell>
          <cell r="AP56">
            <v>28984.496121212127</v>
          </cell>
          <cell r="AQ56">
            <v>8164.757575757576</v>
          </cell>
          <cell r="AR56">
            <v>20819.738545454551</v>
          </cell>
          <cell r="AS56">
            <v>17764</v>
          </cell>
          <cell r="AT56">
            <v>-11220.496121212127</v>
          </cell>
          <cell r="AU56">
            <v>2478</v>
          </cell>
          <cell r="AV56">
            <v>5504</v>
          </cell>
          <cell r="AW56">
            <v>5686.757575757576</v>
          </cell>
          <cell r="AX56">
            <v>15315.738545454551</v>
          </cell>
        </row>
        <row r="57">
          <cell r="C57">
            <v>71</v>
          </cell>
          <cell r="D57">
            <v>16</v>
          </cell>
          <cell r="E57">
            <v>55</v>
          </cell>
          <cell r="N57">
            <v>269</v>
          </cell>
          <cell r="O57">
            <v>237</v>
          </cell>
          <cell r="P57">
            <v>-32</v>
          </cell>
          <cell r="Q57">
            <v>480</v>
          </cell>
          <cell r="R57">
            <v>444</v>
          </cell>
          <cell r="S57">
            <v>-36</v>
          </cell>
          <cell r="T57">
            <v>143</v>
          </cell>
          <cell r="U57">
            <v>71</v>
          </cell>
          <cell r="V57">
            <v>72</v>
          </cell>
          <cell r="W57">
            <v>123</v>
          </cell>
          <cell r="X57">
            <v>-20</v>
          </cell>
          <cell r="Y57">
            <v>132</v>
          </cell>
          <cell r="Z57">
            <v>65</v>
          </cell>
          <cell r="AA57">
            <v>67</v>
          </cell>
          <cell r="AB57">
            <v>35</v>
          </cell>
          <cell r="AC57">
            <v>-97</v>
          </cell>
          <cell r="AD57">
            <v>520</v>
          </cell>
          <cell r="AE57">
            <v>458</v>
          </cell>
          <cell r="AF57">
            <v>62</v>
          </cell>
          <cell r="AG57">
            <v>136</v>
          </cell>
          <cell r="AH57">
            <v>96</v>
          </cell>
          <cell r="AI57">
            <v>18</v>
          </cell>
          <cell r="AJ57">
            <v>-384</v>
          </cell>
          <cell r="AN57">
            <v>0</v>
          </cell>
          <cell r="AP57">
            <v>1596</v>
          </cell>
          <cell r="AQ57">
            <v>449</v>
          </cell>
          <cell r="AR57">
            <v>1147</v>
          </cell>
          <cell r="AS57">
            <v>935</v>
          </cell>
          <cell r="AT57">
            <v>-661</v>
          </cell>
          <cell r="AU57">
            <v>136</v>
          </cell>
          <cell r="AV57">
            <v>230</v>
          </cell>
          <cell r="AW57">
            <v>313</v>
          </cell>
          <cell r="AX57">
            <v>917</v>
          </cell>
        </row>
        <row r="58">
          <cell r="C58">
            <v>411</v>
          </cell>
          <cell r="D58">
            <v>117</v>
          </cell>
          <cell r="E58">
            <v>294</v>
          </cell>
          <cell r="N58">
            <v>1560</v>
          </cell>
          <cell r="O58">
            <v>1363</v>
          </cell>
          <cell r="P58">
            <v>-197</v>
          </cell>
          <cell r="Q58">
            <v>2778</v>
          </cell>
          <cell r="R58">
            <v>2397</v>
          </cell>
          <cell r="S58">
            <v>-381</v>
          </cell>
          <cell r="T58">
            <v>837</v>
          </cell>
          <cell r="U58">
            <v>415</v>
          </cell>
          <cell r="V58">
            <v>422</v>
          </cell>
          <cell r="W58">
            <v>718</v>
          </cell>
          <cell r="X58">
            <v>-119</v>
          </cell>
          <cell r="Y58">
            <v>771</v>
          </cell>
          <cell r="Z58">
            <v>378</v>
          </cell>
          <cell r="AA58">
            <v>393</v>
          </cell>
          <cell r="AB58">
            <v>205</v>
          </cell>
          <cell r="AC58">
            <v>-566</v>
          </cell>
          <cell r="AD58">
            <v>3026</v>
          </cell>
          <cell r="AE58">
            <v>2669</v>
          </cell>
          <cell r="AF58">
            <v>357</v>
          </cell>
          <cell r="AG58">
            <v>793</v>
          </cell>
          <cell r="AH58">
            <v>559</v>
          </cell>
          <cell r="AI58">
            <v>103</v>
          </cell>
          <cell r="AJ58">
            <v>-2233</v>
          </cell>
          <cell r="AN58">
            <v>0</v>
          </cell>
          <cell r="AP58">
            <v>9273</v>
          </cell>
          <cell r="AQ58">
            <v>2631</v>
          </cell>
          <cell r="AR58">
            <v>6642</v>
          </cell>
          <cell r="AS58">
            <v>5243</v>
          </cell>
          <cell r="AT58">
            <v>-4030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</row>
        <row r="59">
          <cell r="C59">
            <v>0</v>
          </cell>
          <cell r="D59">
            <v>0</v>
          </cell>
          <cell r="E59">
            <v>0</v>
          </cell>
          <cell r="N59">
            <v>0</v>
          </cell>
          <cell r="P59">
            <v>0</v>
          </cell>
          <cell r="Q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I59">
            <v>0</v>
          </cell>
          <cell r="AJ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</row>
        <row r="60">
          <cell r="C60">
            <v>237</v>
          </cell>
          <cell r="D60">
            <v>85</v>
          </cell>
          <cell r="E60">
            <v>152</v>
          </cell>
          <cell r="N60">
            <v>4622</v>
          </cell>
          <cell r="O60">
            <v>4632</v>
          </cell>
          <cell r="P60">
            <v>10</v>
          </cell>
          <cell r="Q60">
            <v>10004</v>
          </cell>
          <cell r="R60">
            <v>9952</v>
          </cell>
          <cell r="S60">
            <v>-52</v>
          </cell>
          <cell r="T60">
            <v>5387</v>
          </cell>
          <cell r="U60">
            <v>2648</v>
          </cell>
          <cell r="V60">
            <v>2739</v>
          </cell>
          <cell r="W60">
            <v>5386</v>
          </cell>
          <cell r="X60">
            <v>-1</v>
          </cell>
          <cell r="Y60">
            <v>5687.666666666667</v>
          </cell>
          <cell r="Z60">
            <v>2612</v>
          </cell>
          <cell r="AA60">
            <v>3075.666666666667</v>
          </cell>
          <cell r="AB60">
            <v>2209</v>
          </cell>
          <cell r="AC60">
            <v>-3478.666666666667</v>
          </cell>
          <cell r="AD60">
            <v>4881.666666666667</v>
          </cell>
          <cell r="AE60">
            <v>4679.3333333333339</v>
          </cell>
          <cell r="AF60">
            <v>202.33333333333303</v>
          </cell>
          <cell r="AG60">
            <v>1641</v>
          </cell>
          <cell r="AH60">
            <v>1265</v>
          </cell>
          <cell r="AI60">
            <v>155</v>
          </cell>
          <cell r="AJ60">
            <v>-3240.666666666667</v>
          </cell>
          <cell r="AN60">
            <v>0</v>
          </cell>
          <cell r="AP60">
            <v>30593</v>
          </cell>
          <cell r="AQ60">
            <v>9995</v>
          </cell>
          <cell r="AR60">
            <v>20598</v>
          </cell>
          <cell r="AS60">
            <v>23444</v>
          </cell>
          <cell r="AT60">
            <v>-7149</v>
          </cell>
          <cell r="AU60">
            <v>5260</v>
          </cell>
          <cell r="AV60">
            <v>9216</v>
          </cell>
          <cell r="AW60">
            <v>4735</v>
          </cell>
          <cell r="AX60">
            <v>11382</v>
          </cell>
        </row>
        <row r="61">
          <cell r="C61">
            <v>0</v>
          </cell>
          <cell r="D61">
            <v>0</v>
          </cell>
          <cell r="E61">
            <v>0</v>
          </cell>
          <cell r="N61">
            <v>0</v>
          </cell>
          <cell r="P61">
            <v>0</v>
          </cell>
          <cell r="Q61">
            <v>0</v>
          </cell>
          <cell r="S61">
            <v>0</v>
          </cell>
          <cell r="T61">
            <v>0</v>
          </cell>
          <cell r="U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126</v>
          </cell>
          <cell r="AI61">
            <v>0</v>
          </cell>
          <cell r="AJ61">
            <v>0</v>
          </cell>
          <cell r="AP61">
            <v>0</v>
          </cell>
          <cell r="AS61">
            <v>126</v>
          </cell>
          <cell r="AT61">
            <v>126</v>
          </cell>
        </row>
        <row r="62">
          <cell r="C62">
            <v>252</v>
          </cell>
          <cell r="D62">
            <v>76</v>
          </cell>
          <cell r="E62">
            <v>176</v>
          </cell>
          <cell r="N62">
            <v>4169</v>
          </cell>
          <cell r="O62">
            <v>4632</v>
          </cell>
          <cell r="P62">
            <v>463</v>
          </cell>
          <cell r="Q62">
            <v>13130.894</v>
          </cell>
          <cell r="R62">
            <v>9952</v>
          </cell>
          <cell r="S62">
            <v>-3178.8940000000002</v>
          </cell>
          <cell r="T62">
            <v>957.97</v>
          </cell>
          <cell r="U62">
            <v>53</v>
          </cell>
          <cell r="W62">
            <v>700</v>
          </cell>
          <cell r="X62">
            <v>-257.97000000000003</v>
          </cell>
          <cell r="Y62">
            <v>1225.26</v>
          </cell>
          <cell r="Z62">
            <v>65</v>
          </cell>
          <cell r="AA62">
            <v>1160.26</v>
          </cell>
          <cell r="AC62">
            <v>-1225.26</v>
          </cell>
          <cell r="AD62">
            <v>1774</v>
          </cell>
          <cell r="AE62">
            <v>1774</v>
          </cell>
          <cell r="AF62">
            <v>0</v>
          </cell>
          <cell r="AI62">
            <v>0</v>
          </cell>
          <cell r="AJ62">
            <v>-1774</v>
          </cell>
          <cell r="AP62">
            <v>21522.124</v>
          </cell>
          <cell r="AQ62">
            <v>4376</v>
          </cell>
          <cell r="AR62">
            <v>17146.124</v>
          </cell>
          <cell r="AS62">
            <v>15284</v>
          </cell>
          <cell r="AT62">
            <v>-6238.1239999999998</v>
          </cell>
          <cell r="AV62">
            <v>4771</v>
          </cell>
        </row>
        <row r="63">
          <cell r="C63">
            <v>0</v>
          </cell>
          <cell r="D63">
            <v>0</v>
          </cell>
          <cell r="E63">
            <v>0</v>
          </cell>
          <cell r="N63">
            <v>0</v>
          </cell>
          <cell r="P63">
            <v>0</v>
          </cell>
          <cell r="Q63">
            <v>0</v>
          </cell>
          <cell r="S63">
            <v>0</v>
          </cell>
          <cell r="T63">
            <v>0</v>
          </cell>
          <cell r="U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I63">
            <v>0</v>
          </cell>
          <cell r="AJ63">
            <v>0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  <cell r="AV63">
            <v>0</v>
          </cell>
        </row>
        <row r="64">
          <cell r="C64">
            <v>0</v>
          </cell>
          <cell r="D64">
            <v>9</v>
          </cell>
          <cell r="E64">
            <v>-9</v>
          </cell>
          <cell r="N64">
            <v>453</v>
          </cell>
          <cell r="O64">
            <v>0</v>
          </cell>
          <cell r="P64">
            <v>-453</v>
          </cell>
          <cell r="Q64">
            <v>-3126.8939999999998</v>
          </cell>
          <cell r="S64">
            <v>3126.8939999999998</v>
          </cell>
          <cell r="T64">
            <v>4429.03</v>
          </cell>
          <cell r="U64">
            <v>2595</v>
          </cell>
          <cell r="W64">
            <v>4686</v>
          </cell>
          <cell r="X64">
            <v>256.97000000000025</v>
          </cell>
          <cell r="Y64">
            <v>4462.4066666666668</v>
          </cell>
          <cell r="Z64">
            <v>2547</v>
          </cell>
          <cell r="AA64">
            <v>1915.4066666666668</v>
          </cell>
          <cell r="AC64">
            <v>-4462.4066666666668</v>
          </cell>
          <cell r="AD64">
            <v>3107.666666666667</v>
          </cell>
          <cell r="AE64">
            <v>2905.3333333333339</v>
          </cell>
          <cell r="AF64">
            <v>202.33333333333303</v>
          </cell>
          <cell r="AG64">
            <v>1641</v>
          </cell>
          <cell r="AH64">
            <v>1139</v>
          </cell>
          <cell r="AI64">
            <v>155</v>
          </cell>
          <cell r="AJ64">
            <v>-1466.666666666667</v>
          </cell>
          <cell r="AP64">
            <v>9129.8760000000002</v>
          </cell>
          <cell r="AS64">
            <v>5825</v>
          </cell>
          <cell r="AT64">
            <v>-3304.8760000000002</v>
          </cell>
        </row>
        <row r="65">
          <cell r="C65">
            <v>897</v>
          </cell>
          <cell r="D65">
            <v>63</v>
          </cell>
          <cell r="E65">
            <v>834</v>
          </cell>
          <cell r="N65">
            <v>5759</v>
          </cell>
          <cell r="O65">
            <v>5424</v>
          </cell>
          <cell r="P65">
            <v>-335</v>
          </cell>
          <cell r="Q65">
            <v>12472.295454545454</v>
          </cell>
          <cell r="R65">
            <v>12295</v>
          </cell>
          <cell r="S65">
            <v>-177.29545454545405</v>
          </cell>
          <cell r="T65">
            <v>9781.4590909090912</v>
          </cell>
          <cell r="U65">
            <v>5559</v>
          </cell>
          <cell r="V65">
            <v>4222.4590909090912</v>
          </cell>
          <cell r="W65">
            <v>9596</v>
          </cell>
          <cell r="X65">
            <v>-185.45909090909117</v>
          </cell>
          <cell r="Y65">
            <v>7866.4999999999991</v>
          </cell>
          <cell r="Z65">
            <v>4367</v>
          </cell>
          <cell r="AA65">
            <v>3499.4999999999991</v>
          </cell>
          <cell r="AB65">
            <v>1201</v>
          </cell>
          <cell r="AC65">
            <v>-6665.4999999999991</v>
          </cell>
          <cell r="AD65">
            <v>7436.1136363636369</v>
          </cell>
          <cell r="AE65">
            <v>7363.1136363636369</v>
          </cell>
          <cell r="AF65">
            <v>73</v>
          </cell>
          <cell r="AG65">
            <v>1946</v>
          </cell>
          <cell r="AH65">
            <v>938</v>
          </cell>
          <cell r="AI65">
            <v>0</v>
          </cell>
          <cell r="AJ65">
            <v>-5490.1136363636369</v>
          </cell>
          <cell r="AP65">
            <v>44145.368181818187</v>
          </cell>
          <cell r="AQ65">
            <v>15718</v>
          </cell>
          <cell r="AR65">
            <v>28427.368181818187</v>
          </cell>
          <cell r="AS65">
            <v>29454</v>
          </cell>
          <cell r="AT65">
            <v>-14691.368181818187</v>
          </cell>
          <cell r="AU65">
            <v>9926</v>
          </cell>
          <cell r="AV65">
            <v>11963</v>
          </cell>
          <cell r="AW65">
            <v>5792</v>
          </cell>
          <cell r="AX65">
            <v>16464.368181818187</v>
          </cell>
        </row>
        <row r="66">
          <cell r="C66">
            <v>0</v>
          </cell>
          <cell r="D66">
            <v>0</v>
          </cell>
          <cell r="E66">
            <v>0</v>
          </cell>
          <cell r="N66">
            <v>585.33333333333326</v>
          </cell>
          <cell r="O66">
            <v>610</v>
          </cell>
          <cell r="P66">
            <v>24.666666666666742</v>
          </cell>
          <cell r="Q66">
            <v>3587.636363636364</v>
          </cell>
          <cell r="R66">
            <v>3503</v>
          </cell>
          <cell r="S66">
            <v>-84.636363636363967</v>
          </cell>
          <cell r="T66">
            <v>1975.818181818182</v>
          </cell>
          <cell r="U66">
            <v>1044</v>
          </cell>
          <cell r="V66">
            <v>931.81818181818198</v>
          </cell>
          <cell r="W66">
            <v>1870</v>
          </cell>
          <cell r="X66">
            <v>-105.81818181818198</v>
          </cell>
          <cell r="Y66">
            <v>1287.3636363636363</v>
          </cell>
          <cell r="Z66">
            <v>634</v>
          </cell>
          <cell r="AA66">
            <v>653.36363636363626</v>
          </cell>
          <cell r="AB66">
            <v>435</v>
          </cell>
          <cell r="AC66">
            <v>-852.36363636363626</v>
          </cell>
          <cell r="AD66">
            <v>1471.2727272727273</v>
          </cell>
          <cell r="AE66">
            <v>1471.090909090909</v>
          </cell>
          <cell r="AF66">
            <v>0.18181818181824383</v>
          </cell>
          <cell r="AG66">
            <v>318</v>
          </cell>
          <cell r="AH66">
            <v>237</v>
          </cell>
          <cell r="AI66">
            <v>0</v>
          </cell>
          <cell r="AJ66">
            <v>-1153.2727272727273</v>
          </cell>
          <cell r="AP66">
            <v>8907.242424242424</v>
          </cell>
          <cell r="AQ66">
            <v>2263.333333333333</v>
          </cell>
          <cell r="AR66">
            <v>6643.909090909091</v>
          </cell>
          <cell r="AS66">
            <v>6655</v>
          </cell>
          <cell r="AT66">
            <v>-2252.242424242424</v>
          </cell>
        </row>
        <row r="67">
          <cell r="C67">
            <v>0</v>
          </cell>
          <cell r="D67">
            <v>0</v>
          </cell>
          <cell r="E67">
            <v>0</v>
          </cell>
          <cell r="N67">
            <v>34</v>
          </cell>
          <cell r="O67">
            <v>33</v>
          </cell>
          <cell r="P67">
            <v>-1</v>
          </cell>
          <cell r="Q67">
            <v>197</v>
          </cell>
          <cell r="R67">
            <v>192</v>
          </cell>
          <cell r="S67">
            <v>-5</v>
          </cell>
          <cell r="T67">
            <v>108</v>
          </cell>
          <cell r="U67">
            <v>57</v>
          </cell>
          <cell r="V67">
            <v>51</v>
          </cell>
          <cell r="W67">
            <v>99</v>
          </cell>
          <cell r="X67">
            <v>-9</v>
          </cell>
          <cell r="Y67">
            <v>70</v>
          </cell>
          <cell r="Z67">
            <v>35</v>
          </cell>
          <cell r="AA67">
            <v>35</v>
          </cell>
          <cell r="AB67">
            <v>24</v>
          </cell>
          <cell r="AC67">
            <v>-46</v>
          </cell>
          <cell r="AD67">
            <v>81</v>
          </cell>
          <cell r="AE67">
            <v>81</v>
          </cell>
          <cell r="AF67">
            <v>0</v>
          </cell>
          <cell r="AG67">
            <v>17</v>
          </cell>
          <cell r="AH67">
            <v>12</v>
          </cell>
          <cell r="AI67">
            <v>0</v>
          </cell>
          <cell r="AJ67">
            <v>-64</v>
          </cell>
          <cell r="AP67">
            <v>490</v>
          </cell>
          <cell r="AQ67">
            <v>126</v>
          </cell>
          <cell r="AR67">
            <v>364</v>
          </cell>
          <cell r="AS67">
            <v>360</v>
          </cell>
          <cell r="AT67">
            <v>-130</v>
          </cell>
        </row>
        <row r="68">
          <cell r="C68">
            <v>0</v>
          </cell>
          <cell r="D68">
            <v>0</v>
          </cell>
          <cell r="E68">
            <v>0</v>
          </cell>
          <cell r="N68">
            <v>189</v>
          </cell>
          <cell r="O68">
            <v>195</v>
          </cell>
          <cell r="P68">
            <v>6</v>
          </cell>
          <cell r="Q68">
            <v>1146</v>
          </cell>
          <cell r="R68">
            <v>1104</v>
          </cell>
          <cell r="S68">
            <v>-42</v>
          </cell>
          <cell r="T68">
            <v>633</v>
          </cell>
          <cell r="U68">
            <v>334</v>
          </cell>
          <cell r="V68">
            <v>299</v>
          </cell>
          <cell r="W68">
            <v>565</v>
          </cell>
          <cell r="X68">
            <v>-68</v>
          </cell>
          <cell r="Y68">
            <v>414</v>
          </cell>
          <cell r="Z68">
            <v>205</v>
          </cell>
          <cell r="AA68">
            <v>209</v>
          </cell>
          <cell r="AB68">
            <v>137</v>
          </cell>
          <cell r="AC68">
            <v>-277</v>
          </cell>
          <cell r="AD68">
            <v>471</v>
          </cell>
          <cell r="AE68">
            <v>471</v>
          </cell>
          <cell r="AF68">
            <v>0</v>
          </cell>
          <cell r="AG68">
            <v>102</v>
          </cell>
          <cell r="AH68">
            <v>16</v>
          </cell>
          <cell r="AI68">
            <v>0</v>
          </cell>
          <cell r="AJ68">
            <v>-369</v>
          </cell>
          <cell r="AP68">
            <v>2853</v>
          </cell>
          <cell r="AQ68">
            <v>728</v>
          </cell>
          <cell r="AR68">
            <v>2125</v>
          </cell>
          <cell r="AS68">
            <v>620</v>
          </cell>
          <cell r="AT68">
            <v>-2233</v>
          </cell>
        </row>
        <row r="69">
          <cell r="C69">
            <v>0</v>
          </cell>
          <cell r="D69">
            <v>0</v>
          </cell>
          <cell r="E69">
            <v>0</v>
          </cell>
          <cell r="N69">
            <v>449</v>
          </cell>
          <cell r="O69">
            <v>779</v>
          </cell>
          <cell r="P69">
            <v>330</v>
          </cell>
          <cell r="Q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I69">
            <v>0</v>
          </cell>
          <cell r="AJ69">
            <v>0</v>
          </cell>
          <cell r="AP69">
            <v>449</v>
          </cell>
          <cell r="AQ69">
            <v>449</v>
          </cell>
          <cell r="AR69">
            <v>0</v>
          </cell>
          <cell r="AS69">
            <v>779</v>
          </cell>
          <cell r="AT69">
            <v>330</v>
          </cell>
        </row>
        <row r="70">
          <cell r="C70" t="e">
            <v>#REF!</v>
          </cell>
          <cell r="D70" t="e">
            <v>#REF!</v>
          </cell>
          <cell r="E70" t="e">
            <v>#REF!</v>
          </cell>
          <cell r="N70">
            <v>1182.5</v>
          </cell>
          <cell r="P70">
            <v>-1182.5</v>
          </cell>
          <cell r="Q70">
            <v>500.6</v>
          </cell>
          <cell r="S70">
            <v>-500.6</v>
          </cell>
          <cell r="T70">
            <v>527</v>
          </cell>
          <cell r="U70">
            <v>0</v>
          </cell>
          <cell r="V70">
            <v>527</v>
          </cell>
          <cell r="X70">
            <v>-527</v>
          </cell>
          <cell r="Y70">
            <v>0</v>
          </cell>
          <cell r="Z70">
            <v>170</v>
          </cell>
          <cell r="AA70">
            <v>-170</v>
          </cell>
          <cell r="AC70">
            <v>0</v>
          </cell>
          <cell r="AD70">
            <v>1020.7636363636364</v>
          </cell>
          <cell r="AE70">
            <v>1020.7636363636364</v>
          </cell>
          <cell r="AF70">
            <v>0</v>
          </cell>
          <cell r="AI70">
            <v>0</v>
          </cell>
          <cell r="AJ70">
            <v>-1020.7636363636364</v>
          </cell>
          <cell r="AP70" t="e">
            <v>#REF!</v>
          </cell>
          <cell r="AQ70" t="e">
            <v>#REF!</v>
          </cell>
          <cell r="AS70">
            <v>0</v>
          </cell>
          <cell r="AT70" t="e">
            <v>#REF!</v>
          </cell>
        </row>
        <row r="71">
          <cell r="C71" t="e">
            <v>#REF!</v>
          </cell>
          <cell r="D71" t="e">
            <v>#REF!</v>
          </cell>
          <cell r="E71" t="e">
            <v>#REF!</v>
          </cell>
          <cell r="N71">
            <v>0</v>
          </cell>
          <cell r="P71">
            <v>0</v>
          </cell>
          <cell r="Q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I71">
            <v>0</v>
          </cell>
          <cell r="AJ71">
            <v>0</v>
          </cell>
          <cell r="AP71" t="e">
            <v>#REF!</v>
          </cell>
          <cell r="AQ71" t="e">
            <v>#REF!</v>
          </cell>
          <cell r="AS71">
            <v>0</v>
          </cell>
          <cell r="AT71" t="e">
            <v>#REF!</v>
          </cell>
        </row>
        <row r="72">
          <cell r="C72">
            <v>11223</v>
          </cell>
          <cell r="D72">
            <v>1252</v>
          </cell>
          <cell r="E72">
            <v>9971</v>
          </cell>
          <cell r="N72">
            <v>798.2700000000001</v>
          </cell>
          <cell r="O72">
            <v>784</v>
          </cell>
          <cell r="P72">
            <v>-14.270000000000095</v>
          </cell>
          <cell r="Q72">
            <v>2316.2183333333332</v>
          </cell>
          <cell r="R72">
            <v>2083</v>
          </cell>
          <cell r="S72">
            <v>-233.21833333333325</v>
          </cell>
          <cell r="T72">
            <v>813.25800000000004</v>
          </cell>
          <cell r="U72">
            <v>404</v>
          </cell>
          <cell r="V72">
            <v>409.25800000000004</v>
          </cell>
          <cell r="W72">
            <v>11920</v>
          </cell>
          <cell r="X72">
            <v>11106.742</v>
          </cell>
          <cell r="Y72">
            <v>780.71199999999999</v>
          </cell>
          <cell r="Z72">
            <v>350</v>
          </cell>
          <cell r="AA72">
            <v>430.71199999999999</v>
          </cell>
          <cell r="AB72">
            <v>94</v>
          </cell>
          <cell r="AC72">
            <v>-686.71199999999999</v>
          </cell>
          <cell r="AD72">
            <v>1657.9006666666667</v>
          </cell>
          <cell r="AE72">
            <v>1373.93</v>
          </cell>
          <cell r="AF72">
            <v>283.9706666666666</v>
          </cell>
          <cell r="AG72">
            <v>379</v>
          </cell>
          <cell r="AH72">
            <v>173</v>
          </cell>
          <cell r="AI72">
            <v>35</v>
          </cell>
          <cell r="AJ72">
            <v>-1278.9006666666667</v>
          </cell>
          <cell r="AN72">
            <v>0</v>
          </cell>
          <cell r="AP72">
            <v>18535.519</v>
          </cell>
          <cell r="AQ72" t="e">
            <v>#REF!</v>
          </cell>
          <cell r="AR72" t="e">
            <v>#REF!</v>
          </cell>
          <cell r="AS72">
            <v>2959</v>
          </cell>
          <cell r="AT72">
            <v>-15576.519</v>
          </cell>
          <cell r="AU72">
            <v>754</v>
          </cell>
          <cell r="AV72">
            <v>1593</v>
          </cell>
          <cell r="AW72">
            <v>2612.87</v>
          </cell>
          <cell r="AX72" t="e">
            <v>#REF!</v>
          </cell>
        </row>
        <row r="73">
          <cell r="C73">
            <v>906</v>
          </cell>
          <cell r="D73">
            <v>70</v>
          </cell>
          <cell r="E73">
            <v>836</v>
          </cell>
          <cell r="N73">
            <v>0</v>
          </cell>
          <cell r="P73">
            <v>0</v>
          </cell>
          <cell r="Q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X73">
            <v>0</v>
          </cell>
          <cell r="Y73">
            <v>18</v>
          </cell>
          <cell r="Z73">
            <v>0</v>
          </cell>
          <cell r="AA73">
            <v>18</v>
          </cell>
          <cell r="AC73">
            <v>-18</v>
          </cell>
          <cell r="AD73">
            <v>0</v>
          </cell>
          <cell r="AE73">
            <v>0</v>
          </cell>
          <cell r="AF73">
            <v>0</v>
          </cell>
          <cell r="AI73">
            <v>0</v>
          </cell>
          <cell r="AJ73">
            <v>0</v>
          </cell>
          <cell r="AP73">
            <v>924</v>
          </cell>
          <cell r="AQ73">
            <v>70</v>
          </cell>
          <cell r="AR73">
            <v>854</v>
          </cell>
          <cell r="AS73">
            <v>0</v>
          </cell>
          <cell r="AT73">
            <v>-924</v>
          </cell>
          <cell r="AU73">
            <v>0</v>
          </cell>
          <cell r="AV73">
            <v>18</v>
          </cell>
          <cell r="AW73">
            <v>70</v>
          </cell>
          <cell r="AX73">
            <v>836</v>
          </cell>
        </row>
        <row r="74">
          <cell r="C74">
            <v>10317</v>
          </cell>
          <cell r="D74">
            <v>1182</v>
          </cell>
          <cell r="E74">
            <v>9135</v>
          </cell>
          <cell r="N74">
            <v>798.2700000000001</v>
          </cell>
          <cell r="O74">
            <v>695</v>
          </cell>
          <cell r="P74">
            <v>-103.2700000000001</v>
          </cell>
          <cell r="Q74">
            <v>2215.2183333333332</v>
          </cell>
          <cell r="R74">
            <v>2083</v>
          </cell>
          <cell r="S74">
            <v>-132.21833333333325</v>
          </cell>
          <cell r="T74">
            <v>813.25800000000004</v>
          </cell>
          <cell r="U74">
            <v>404</v>
          </cell>
          <cell r="V74">
            <v>409.25800000000004</v>
          </cell>
          <cell r="X74">
            <v>-813.25800000000004</v>
          </cell>
          <cell r="Y74">
            <v>762.71199999999999</v>
          </cell>
          <cell r="Z74">
            <v>350</v>
          </cell>
          <cell r="AA74">
            <v>412.71199999999999</v>
          </cell>
          <cell r="AC74">
            <v>-762.71199999999999</v>
          </cell>
          <cell r="AD74">
            <v>1657.9006666666667</v>
          </cell>
          <cell r="AE74">
            <v>1373.33</v>
          </cell>
          <cell r="AF74">
            <v>284.57066666666674</v>
          </cell>
          <cell r="AG74">
            <v>379</v>
          </cell>
          <cell r="AH74">
            <v>173</v>
          </cell>
          <cell r="AI74">
            <v>35</v>
          </cell>
          <cell r="AJ74">
            <v>-1278.9006666666667</v>
          </cell>
          <cell r="AN74">
            <v>0</v>
          </cell>
          <cell r="AP74">
            <v>17509.918999999998</v>
          </cell>
          <cell r="AQ74">
            <v>3296.87</v>
          </cell>
          <cell r="AR74">
            <v>14213.048999999999</v>
          </cell>
          <cell r="AS74">
            <v>2959</v>
          </cell>
          <cell r="AT74">
            <v>-14550.918999999998</v>
          </cell>
          <cell r="AU74">
            <v>754</v>
          </cell>
          <cell r="AV74">
            <v>1575</v>
          </cell>
          <cell r="AW74">
            <v>2542.87</v>
          </cell>
          <cell r="AX74">
            <v>12638.048999999999</v>
          </cell>
        </row>
        <row r="75">
          <cell r="C75">
            <v>1559</v>
          </cell>
          <cell r="D75">
            <v>299</v>
          </cell>
          <cell r="E75">
            <v>1260</v>
          </cell>
          <cell r="N75">
            <v>542.27</v>
          </cell>
          <cell r="P75">
            <v>-542.27</v>
          </cell>
          <cell r="Q75">
            <v>1366.7766666666664</v>
          </cell>
          <cell r="R75">
            <v>1384</v>
          </cell>
          <cell r="S75">
            <v>17.223333333333585</v>
          </cell>
          <cell r="T75">
            <v>486.40800000000002</v>
          </cell>
          <cell r="U75">
            <v>248</v>
          </cell>
          <cell r="V75">
            <v>238.40800000000002</v>
          </cell>
          <cell r="X75">
            <v>-486.40800000000002</v>
          </cell>
          <cell r="Y75">
            <v>277.56200000000001</v>
          </cell>
          <cell r="Z75">
            <v>204</v>
          </cell>
          <cell r="AA75">
            <v>73.562000000000012</v>
          </cell>
          <cell r="AC75">
            <v>-277.56200000000001</v>
          </cell>
          <cell r="AD75">
            <v>1071.5006666666668</v>
          </cell>
          <cell r="AE75">
            <v>912.48</v>
          </cell>
          <cell r="AF75">
            <v>159.02066666666678</v>
          </cell>
          <cell r="AJ75">
            <v>-1071.5006666666668</v>
          </cell>
          <cell r="AP75">
            <v>5544.496666666666</v>
          </cell>
          <cell r="AQ75">
            <v>1517.87</v>
          </cell>
          <cell r="AR75">
            <v>4026.6266666666661</v>
          </cell>
          <cell r="AS75">
            <v>1384</v>
          </cell>
          <cell r="AT75">
            <v>-4160.496666666666</v>
          </cell>
          <cell r="AX75">
            <v>4026.6266666666661</v>
          </cell>
        </row>
        <row r="76">
          <cell r="C76">
            <v>0</v>
          </cell>
          <cell r="D76">
            <v>0</v>
          </cell>
          <cell r="E76">
            <v>0</v>
          </cell>
          <cell r="N76">
            <v>0</v>
          </cell>
          <cell r="P76">
            <v>0</v>
          </cell>
          <cell r="Q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J76">
            <v>0</v>
          </cell>
          <cell r="AP76">
            <v>658.33066666666662</v>
          </cell>
          <cell r="AQ76">
            <v>324</v>
          </cell>
          <cell r="AR76">
            <v>334.33066666666662</v>
          </cell>
          <cell r="AS76">
            <v>0</v>
          </cell>
          <cell r="AT76">
            <v>-658.33066666666662</v>
          </cell>
          <cell r="AX76">
            <v>334.33066666666662</v>
          </cell>
        </row>
        <row r="77">
          <cell r="C77">
            <v>816</v>
          </cell>
          <cell r="D77">
            <v>323</v>
          </cell>
          <cell r="E77">
            <v>493</v>
          </cell>
          <cell r="N77">
            <v>92.75</v>
          </cell>
          <cell r="O77">
            <v>2</v>
          </cell>
          <cell r="Q77">
            <v>555.4666666666667</v>
          </cell>
          <cell r="R77">
            <v>168</v>
          </cell>
          <cell r="T77">
            <v>133.6</v>
          </cell>
          <cell r="U77">
            <v>17</v>
          </cell>
          <cell r="V77">
            <v>116.6</v>
          </cell>
          <cell r="W77">
            <v>76</v>
          </cell>
          <cell r="Y77">
            <v>153.35000000000002</v>
          </cell>
          <cell r="Z77">
            <v>46</v>
          </cell>
          <cell r="AA77">
            <v>107.35000000000002</v>
          </cell>
          <cell r="AD77">
            <v>280.35000000000002</v>
          </cell>
          <cell r="AE77">
            <v>232.85</v>
          </cell>
          <cell r="AF77">
            <v>47.500000000000028</v>
          </cell>
        </row>
        <row r="78">
          <cell r="C78">
            <v>4799</v>
          </cell>
          <cell r="D78">
            <v>363</v>
          </cell>
          <cell r="E78">
            <v>4436</v>
          </cell>
          <cell r="N78">
            <v>162.25</v>
          </cell>
          <cell r="O78">
            <v>87</v>
          </cell>
          <cell r="Q78">
            <v>393.97500000000002</v>
          </cell>
          <cell r="R78">
            <v>516</v>
          </cell>
          <cell r="T78">
            <v>192.25</v>
          </cell>
          <cell r="U78">
            <v>48</v>
          </cell>
          <cell r="V78">
            <v>144.25</v>
          </cell>
          <cell r="W78">
            <v>192</v>
          </cell>
          <cell r="Y78">
            <v>331.8</v>
          </cell>
          <cell r="Z78">
            <v>69</v>
          </cell>
          <cell r="AA78">
            <v>262.8</v>
          </cell>
          <cell r="AD78">
            <v>306.05</v>
          </cell>
          <cell r="AE78">
            <v>228</v>
          </cell>
          <cell r="AF78">
            <v>78.050000000000011</v>
          </cell>
        </row>
        <row r="79">
          <cell r="C79">
            <v>0</v>
          </cell>
          <cell r="D79">
            <v>85</v>
          </cell>
          <cell r="E79">
            <v>-85</v>
          </cell>
          <cell r="N79">
            <v>15.1</v>
          </cell>
          <cell r="P79">
            <v>-15.1</v>
          </cell>
          <cell r="Q79">
            <v>7.5</v>
          </cell>
          <cell r="S79">
            <v>-7.5</v>
          </cell>
          <cell r="T79">
            <v>0</v>
          </cell>
          <cell r="U79">
            <v>0</v>
          </cell>
          <cell r="V79">
            <v>0</v>
          </cell>
          <cell r="X79">
            <v>0</v>
          </cell>
          <cell r="Y79">
            <v>6.7</v>
          </cell>
          <cell r="Z79">
            <v>0</v>
          </cell>
          <cell r="AA79">
            <v>6.7</v>
          </cell>
          <cell r="AC79">
            <v>-6.7</v>
          </cell>
          <cell r="AD79">
            <v>38.799999999999997</v>
          </cell>
          <cell r="AE79">
            <v>34</v>
          </cell>
          <cell r="AF79">
            <v>4.7999999999999972</v>
          </cell>
          <cell r="AJ79">
            <v>-38.799999999999997</v>
          </cell>
          <cell r="AP79">
            <v>66.300000000000011</v>
          </cell>
          <cell r="AQ79">
            <v>103.1</v>
          </cell>
          <cell r="AS79">
            <v>0</v>
          </cell>
          <cell r="AT79">
            <v>-66.300000000000011</v>
          </cell>
        </row>
        <row r="80">
          <cell r="C80">
            <v>16304.594000000001</v>
          </cell>
          <cell r="D80">
            <v>2178</v>
          </cell>
          <cell r="E80">
            <v>14126.594000000001</v>
          </cell>
          <cell r="N80">
            <v>21871.823393939394</v>
          </cell>
          <cell r="O80">
            <v>20615</v>
          </cell>
          <cell r="P80">
            <v>-1256.823393939394</v>
          </cell>
          <cell r="Q80">
            <v>133666.07966666666</v>
          </cell>
          <cell r="R80">
            <v>139429</v>
          </cell>
          <cell r="S80">
            <v>5762.9203333333426</v>
          </cell>
          <cell r="T80">
            <v>215006.29151515153</v>
          </cell>
          <cell r="U80">
            <v>123843.34756097561</v>
          </cell>
          <cell r="V80">
            <v>91162.943954175906</v>
          </cell>
          <cell r="W80">
            <v>192815</v>
          </cell>
          <cell r="X80">
            <v>-22191.291515151534</v>
          </cell>
          <cell r="Y80">
            <v>177458.53030303027</v>
          </cell>
          <cell r="Z80">
            <v>96838.750161952048</v>
          </cell>
          <cell r="AA80">
            <v>80619.780141078256</v>
          </cell>
          <cell r="AB80">
            <v>81399</v>
          </cell>
          <cell r="AC80">
            <v>-96059.530303030275</v>
          </cell>
          <cell r="AD80">
            <v>38491.386606060609</v>
          </cell>
          <cell r="AE80">
            <v>31786.744424242428</v>
          </cell>
          <cell r="AF80">
            <v>6704.6421818181807</v>
          </cell>
          <cell r="AG80">
            <v>9642</v>
          </cell>
          <cell r="AH80">
            <v>6481</v>
          </cell>
          <cell r="AI80">
            <v>2032</v>
          </cell>
          <cell r="AJ80">
            <v>-28849.386606060609</v>
          </cell>
          <cell r="AL80">
            <v>0</v>
          </cell>
          <cell r="AN80">
            <v>0</v>
          </cell>
          <cell r="AP80">
            <v>598583.31396969699</v>
          </cell>
          <cell r="AQ80" t="e">
            <v>#REF!</v>
          </cell>
          <cell r="AR80" t="e">
            <v>#REF!</v>
          </cell>
          <cell r="AS80">
            <v>428644</v>
          </cell>
          <cell r="AT80">
            <v>-169939.31396969699</v>
          </cell>
          <cell r="AU80">
            <v>219889.09772292766</v>
          </cell>
          <cell r="AV80">
            <v>264294</v>
          </cell>
          <cell r="AW80">
            <v>23655.241575757576</v>
          </cell>
          <cell r="AX80" t="e">
            <v>#REF!</v>
          </cell>
        </row>
        <row r="81">
          <cell r="C81">
            <v>15398.594000000001</v>
          </cell>
          <cell r="D81">
            <v>2108</v>
          </cell>
          <cell r="E81">
            <v>13290.594000000001</v>
          </cell>
          <cell r="P81">
            <v>0</v>
          </cell>
          <cell r="S81">
            <v>0</v>
          </cell>
          <cell r="X81">
            <v>0</v>
          </cell>
          <cell r="AC81">
            <v>0</v>
          </cell>
          <cell r="AJ81">
            <v>0</v>
          </cell>
          <cell r="AP81">
            <v>180298.31396969699</v>
          </cell>
          <cell r="AQ81" t="e">
            <v>#REF!</v>
          </cell>
          <cell r="AR81" t="e">
            <v>#REF!</v>
          </cell>
          <cell r="AS81">
            <v>0</v>
          </cell>
          <cell r="AT81">
            <v>-180298.31396969699</v>
          </cell>
          <cell r="AU81">
            <v>24325</v>
          </cell>
          <cell r="AV81">
            <v>41574</v>
          </cell>
          <cell r="AW81">
            <v>23654.241575757576</v>
          </cell>
          <cell r="AX81" t="e">
            <v>#REF!</v>
          </cell>
        </row>
        <row r="82">
          <cell r="N82">
            <v>5453.272727272727</v>
          </cell>
          <cell r="O82">
            <v>5228</v>
          </cell>
          <cell r="P82">
            <v>-225.27272727272702</v>
          </cell>
          <cell r="Q82">
            <v>12265.86090909091</v>
          </cell>
          <cell r="R82">
            <v>11767</v>
          </cell>
          <cell r="S82">
            <v>-498.86090909091035</v>
          </cell>
          <cell r="T82">
            <v>4592.227272727273</v>
          </cell>
          <cell r="U82">
            <v>2344</v>
          </cell>
          <cell r="V82">
            <v>2248.227272727273</v>
          </cell>
          <cell r="W82">
            <v>4343</v>
          </cell>
          <cell r="X82">
            <v>-249.22727272727298</v>
          </cell>
          <cell r="Y82">
            <v>3702.647272727273</v>
          </cell>
          <cell r="Z82">
            <v>1812</v>
          </cell>
          <cell r="AA82">
            <v>1890.6472727272728</v>
          </cell>
          <cell r="AB82">
            <v>1097</v>
          </cell>
          <cell r="AC82">
            <v>-2605.647272727273</v>
          </cell>
          <cell r="AD82">
            <v>10927.106363636363</v>
          </cell>
          <cell r="AE82">
            <v>9821.136363636364</v>
          </cell>
          <cell r="AF82">
            <v>1105.9699999999996</v>
          </cell>
          <cell r="AG82">
            <v>2881</v>
          </cell>
          <cell r="AH82">
            <v>1984</v>
          </cell>
          <cell r="AI82">
            <v>306</v>
          </cell>
          <cell r="AJ82">
            <v>-8046.1063636363633</v>
          </cell>
          <cell r="AN82">
            <v>0</v>
          </cell>
          <cell r="AP82">
            <v>37891.738545454551</v>
          </cell>
          <cell r="AS82">
            <v>24419</v>
          </cell>
          <cell r="AT82">
            <v>-13472.738545454551</v>
          </cell>
        </row>
        <row r="83">
          <cell r="C83">
            <v>15794</v>
          </cell>
          <cell r="D83">
            <v>11292</v>
          </cell>
          <cell r="E83">
            <v>0</v>
          </cell>
          <cell r="P83">
            <v>0</v>
          </cell>
          <cell r="S83">
            <v>0</v>
          </cell>
          <cell r="X83">
            <v>0</v>
          </cell>
          <cell r="AC83">
            <v>0</v>
          </cell>
          <cell r="AJ83">
            <v>0</v>
          </cell>
          <cell r="AP83">
            <v>15794</v>
          </cell>
          <cell r="AQ83">
            <v>11292</v>
          </cell>
          <cell r="AR83">
            <v>0</v>
          </cell>
          <cell r="AS83">
            <v>0</v>
          </cell>
          <cell r="AT83">
            <v>-15794</v>
          </cell>
          <cell r="AU83">
            <v>0</v>
          </cell>
          <cell r="AV83">
            <v>0</v>
          </cell>
          <cell r="AW83">
            <v>0</v>
          </cell>
          <cell r="AX83">
            <v>0</v>
          </cell>
        </row>
        <row r="84">
          <cell r="C84">
            <v>32098.594000000001</v>
          </cell>
          <cell r="D84">
            <v>13470</v>
          </cell>
          <cell r="E84">
            <v>14126.594000000001</v>
          </cell>
          <cell r="N84">
            <v>21871.823393939394</v>
          </cell>
          <cell r="O84">
            <v>20615</v>
          </cell>
          <cell r="P84">
            <v>-1256.823393939394</v>
          </cell>
          <cell r="Q84">
            <v>133666.07966666666</v>
          </cell>
          <cell r="R84">
            <v>139429</v>
          </cell>
          <cell r="S84">
            <v>5762.9203333333426</v>
          </cell>
          <cell r="T84">
            <v>215006.29151515153</v>
          </cell>
          <cell r="U84">
            <v>123843.34756097561</v>
          </cell>
          <cell r="V84">
            <v>91162.943954175906</v>
          </cell>
          <cell r="W84">
            <v>192815</v>
          </cell>
          <cell r="X84">
            <v>-22191.291515151534</v>
          </cell>
          <cell r="Y84">
            <v>177458.53030303027</v>
          </cell>
          <cell r="Z84">
            <v>96838.750161952048</v>
          </cell>
          <cell r="AA84">
            <v>80619.780141078256</v>
          </cell>
          <cell r="AB84">
            <v>81399</v>
          </cell>
          <cell r="AC84">
            <v>-96059.530303030275</v>
          </cell>
          <cell r="AD84">
            <v>38491.386606060609</v>
          </cell>
          <cell r="AE84">
            <v>31786.744424242428</v>
          </cell>
          <cell r="AF84">
            <v>6704.6421818181807</v>
          </cell>
          <cell r="AG84">
            <v>9642</v>
          </cell>
          <cell r="AH84">
            <v>6481</v>
          </cell>
          <cell r="AI84">
            <v>2032</v>
          </cell>
          <cell r="AJ84">
            <v>-28849.386606060609</v>
          </cell>
          <cell r="AL84">
            <v>0</v>
          </cell>
          <cell r="AN84">
            <v>0</v>
          </cell>
          <cell r="AP84">
            <v>614377.31396969699</v>
          </cell>
          <cell r="AQ84" t="e">
            <v>#REF!</v>
          </cell>
          <cell r="AR84" t="e">
            <v>#REF!</v>
          </cell>
          <cell r="AS84">
            <v>428644</v>
          </cell>
          <cell r="AT84">
            <v>-185733.31396969699</v>
          </cell>
          <cell r="AU84">
            <v>219889.09772292766</v>
          </cell>
          <cell r="AV84">
            <v>264294</v>
          </cell>
          <cell r="AW84">
            <v>23655.241575757576</v>
          </cell>
          <cell r="AX84" t="e">
            <v>#REF!</v>
          </cell>
        </row>
        <row r="85">
          <cell r="C85">
            <v>0</v>
          </cell>
          <cell r="D85">
            <v>0</v>
          </cell>
          <cell r="E85">
            <v>0</v>
          </cell>
          <cell r="N85">
            <v>0</v>
          </cell>
          <cell r="P85">
            <v>0</v>
          </cell>
          <cell r="Q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X85">
            <v>0</v>
          </cell>
          <cell r="Y85">
            <v>0</v>
          </cell>
          <cell r="AC85">
            <v>0</v>
          </cell>
          <cell r="AI85">
            <v>0</v>
          </cell>
          <cell r="AJ85">
            <v>0</v>
          </cell>
          <cell r="AP85">
            <v>-1</v>
          </cell>
          <cell r="AQ85">
            <v>0</v>
          </cell>
          <cell r="AR85">
            <v>-1</v>
          </cell>
          <cell r="AS85">
            <v>0</v>
          </cell>
          <cell r="AT85">
            <v>1</v>
          </cell>
          <cell r="AU85">
            <v>0</v>
          </cell>
          <cell r="AV85">
            <v>0</v>
          </cell>
          <cell r="AW85">
            <v>0</v>
          </cell>
          <cell r="AX85">
            <v>-1</v>
          </cell>
        </row>
        <row r="86">
          <cell r="C86">
            <v>1437</v>
          </cell>
          <cell r="D86">
            <v>1959</v>
          </cell>
          <cell r="E86">
            <v>-522</v>
          </cell>
          <cell r="N86">
            <v>0</v>
          </cell>
          <cell r="P86">
            <v>0</v>
          </cell>
          <cell r="Q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X86">
            <v>0</v>
          </cell>
          <cell r="Y86">
            <v>0</v>
          </cell>
          <cell r="AC86">
            <v>0</v>
          </cell>
          <cell r="AI86">
            <v>0</v>
          </cell>
          <cell r="AJ86">
            <v>0</v>
          </cell>
          <cell r="AP86">
            <v>1437</v>
          </cell>
          <cell r="AQ86">
            <v>1959</v>
          </cell>
          <cell r="AR86">
            <v>-522</v>
          </cell>
          <cell r="AS86">
            <v>0</v>
          </cell>
          <cell r="AT86">
            <v>-1437</v>
          </cell>
          <cell r="AU86">
            <v>0</v>
          </cell>
          <cell r="AV86">
            <v>0</v>
          </cell>
          <cell r="AW86">
            <v>1959</v>
          </cell>
          <cell r="AX86">
            <v>-522</v>
          </cell>
        </row>
        <row r="87">
          <cell r="C87">
            <v>112</v>
          </cell>
          <cell r="D87">
            <v>481</v>
          </cell>
          <cell r="E87">
            <v>-369</v>
          </cell>
          <cell r="N87">
            <v>0</v>
          </cell>
          <cell r="P87">
            <v>0</v>
          </cell>
          <cell r="Q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C87">
            <v>0</v>
          </cell>
          <cell r="AI87">
            <v>0</v>
          </cell>
          <cell r="AJ87">
            <v>0</v>
          </cell>
          <cell r="AP87">
            <v>111</v>
          </cell>
          <cell r="AQ87">
            <v>481</v>
          </cell>
          <cell r="AR87">
            <v>-370</v>
          </cell>
          <cell r="AS87">
            <v>-1</v>
          </cell>
          <cell r="AT87">
            <v>-112</v>
          </cell>
          <cell r="AU87">
            <v>0</v>
          </cell>
          <cell r="AV87">
            <v>0</v>
          </cell>
          <cell r="AW87">
            <v>481</v>
          </cell>
          <cell r="AX87">
            <v>-370</v>
          </cell>
        </row>
        <row r="88">
          <cell r="C88">
            <v>37</v>
          </cell>
          <cell r="D88">
            <v>12</v>
          </cell>
          <cell r="E88">
            <v>25</v>
          </cell>
          <cell r="N88">
            <v>182.13333333333333</v>
          </cell>
          <cell r="O88">
            <v>4</v>
          </cell>
          <cell r="P88">
            <v>-178.13333333333333</v>
          </cell>
          <cell r="Q88">
            <v>189.6</v>
          </cell>
          <cell r="S88">
            <v>-189.6</v>
          </cell>
          <cell r="T88">
            <v>169.93333333333331</v>
          </cell>
          <cell r="U88">
            <v>176</v>
          </cell>
          <cell r="V88">
            <v>-6.0666666666666913</v>
          </cell>
          <cell r="W88">
            <v>169</v>
          </cell>
          <cell r="X88">
            <v>-0.9333333333333087</v>
          </cell>
          <cell r="Y88">
            <v>389.93333333333328</v>
          </cell>
          <cell r="Z88">
            <v>0</v>
          </cell>
          <cell r="AB88">
            <v>0</v>
          </cell>
          <cell r="AC88">
            <v>-389.93333333333328</v>
          </cell>
          <cell r="AD88">
            <v>152</v>
          </cell>
          <cell r="AE88">
            <v>135</v>
          </cell>
          <cell r="AF88">
            <v>17</v>
          </cell>
          <cell r="AG88">
            <v>44</v>
          </cell>
          <cell r="AH88">
            <v>15</v>
          </cell>
          <cell r="AI88">
            <v>29</v>
          </cell>
          <cell r="AJ88">
            <v>-108</v>
          </cell>
          <cell r="AP88">
            <v>1008.5999999999999</v>
          </cell>
          <cell r="AQ88">
            <v>301.13333333333333</v>
          </cell>
          <cell r="AR88">
            <v>707.46666666666658</v>
          </cell>
          <cell r="AS88">
            <v>187</v>
          </cell>
          <cell r="AT88">
            <v>-821.59999999999991</v>
          </cell>
          <cell r="AU88">
            <v>176</v>
          </cell>
          <cell r="AV88">
            <v>46</v>
          </cell>
          <cell r="AW88">
            <v>125.13333333333333</v>
          </cell>
          <cell r="AX88">
            <v>661.46666666666658</v>
          </cell>
        </row>
        <row r="89">
          <cell r="C89">
            <v>33684.593999999997</v>
          </cell>
          <cell r="D89">
            <v>15922</v>
          </cell>
          <cell r="E89">
            <v>13260.594000000001</v>
          </cell>
          <cell r="N89">
            <v>22053.956727272729</v>
          </cell>
          <cell r="O89">
            <v>20619</v>
          </cell>
          <cell r="P89">
            <v>-1434.956727272729</v>
          </cell>
          <cell r="Q89">
            <v>133855.67966666666</v>
          </cell>
          <cell r="R89">
            <v>139429</v>
          </cell>
          <cell r="S89">
            <v>5573.3203333333367</v>
          </cell>
          <cell r="T89">
            <v>215176.22484848485</v>
          </cell>
          <cell r="U89">
            <v>124019.34756097561</v>
          </cell>
          <cell r="V89">
            <v>91156.87728750924</v>
          </cell>
          <cell r="W89">
            <v>192984</v>
          </cell>
          <cell r="X89">
            <v>-22192.224848484853</v>
          </cell>
          <cell r="Y89">
            <v>177848.46363636359</v>
          </cell>
          <cell r="Z89">
            <v>96838.750161952048</v>
          </cell>
          <cell r="AA89">
            <v>80619.780141078256</v>
          </cell>
          <cell r="AB89">
            <v>81399</v>
          </cell>
          <cell r="AC89">
            <v>-96449.463636363595</v>
          </cell>
          <cell r="AD89">
            <v>38643.386606060609</v>
          </cell>
          <cell r="AE89">
            <v>31921.744424242428</v>
          </cell>
          <cell r="AF89">
            <v>6720.6421818181807</v>
          </cell>
          <cell r="AG89">
            <v>9686</v>
          </cell>
          <cell r="AH89">
            <v>6496</v>
          </cell>
          <cell r="AI89">
            <v>2061</v>
          </cell>
          <cell r="AJ89">
            <v>-28957.386606060609</v>
          </cell>
          <cell r="AK89">
            <v>0</v>
          </cell>
          <cell r="AN89">
            <v>0</v>
          </cell>
          <cell r="AP89">
            <v>616934.91396969697</v>
          </cell>
          <cell r="AQ89" t="e">
            <v>#REF!</v>
          </cell>
          <cell r="AR89" t="e">
            <v>#REF!</v>
          </cell>
          <cell r="AS89">
            <v>428830</v>
          </cell>
          <cell r="AT89">
            <v>-188104.91396969697</v>
          </cell>
          <cell r="AU89">
            <v>220065.09772292766</v>
          </cell>
          <cell r="AV89">
            <v>264340</v>
          </cell>
          <cell r="AW89">
            <v>26220.374909090911</v>
          </cell>
          <cell r="AX89" t="e">
            <v>#REF!</v>
          </cell>
        </row>
        <row r="90">
          <cell r="C90">
            <v>17890.593999999997</v>
          </cell>
          <cell r="D90">
            <v>4630</v>
          </cell>
          <cell r="E90">
            <v>13260.594000000001</v>
          </cell>
          <cell r="N90">
            <v>22053.956727272729</v>
          </cell>
          <cell r="O90">
            <v>20619</v>
          </cell>
          <cell r="P90">
            <v>-1434.956727272729</v>
          </cell>
          <cell r="Q90">
            <v>59717.679666666663</v>
          </cell>
          <cell r="R90">
            <v>58294</v>
          </cell>
          <cell r="S90">
            <v>-1423.6796666666633</v>
          </cell>
          <cell r="T90">
            <v>28598.224848484853</v>
          </cell>
          <cell r="U90">
            <v>15213</v>
          </cell>
          <cell r="V90">
            <v>13385.224848484853</v>
          </cell>
          <cell r="W90">
            <v>27624</v>
          </cell>
          <cell r="X90">
            <v>-974.22484848485328</v>
          </cell>
          <cell r="Y90">
            <v>20280.463636363595</v>
          </cell>
          <cell r="Z90">
            <v>10081</v>
          </cell>
          <cell r="AA90">
            <v>9809.5303030303039</v>
          </cell>
          <cell r="AB90">
            <v>5098</v>
          </cell>
          <cell r="AC90">
            <v>-15182.463636363595</v>
          </cell>
          <cell r="AD90">
            <v>38643.386606060609</v>
          </cell>
          <cell r="AE90">
            <v>31921.744424242428</v>
          </cell>
          <cell r="AF90">
            <v>6720.6421818181807</v>
          </cell>
          <cell r="AG90">
            <v>9686</v>
          </cell>
          <cell r="AH90">
            <v>6496</v>
          </cell>
          <cell r="AI90">
            <v>2061</v>
          </cell>
          <cell r="AJ90">
            <v>-28957.386606060609</v>
          </cell>
          <cell r="AN90">
            <v>0</v>
          </cell>
          <cell r="AP90">
            <v>182855.91396969697</v>
          </cell>
          <cell r="AQ90" t="e">
            <v>#REF!</v>
          </cell>
          <cell r="AR90" t="e">
            <v>#REF!</v>
          </cell>
          <cell r="AS90">
            <v>117137</v>
          </cell>
          <cell r="AT90">
            <v>-65718.913969696965</v>
          </cell>
          <cell r="AU90">
            <v>24501</v>
          </cell>
          <cell r="AV90">
            <v>41620</v>
          </cell>
          <cell r="AW90">
            <v>26219.374909090911</v>
          </cell>
          <cell r="AX90" t="e">
            <v>#REF!</v>
          </cell>
        </row>
        <row r="91">
          <cell r="C91">
            <v>1285.5940000000001</v>
          </cell>
          <cell r="D91">
            <v>310</v>
          </cell>
          <cell r="E91">
            <v>975.59400000000005</v>
          </cell>
          <cell r="P91">
            <v>0</v>
          </cell>
          <cell r="Q91">
            <v>12265.86090909091</v>
          </cell>
          <cell r="R91">
            <v>11767</v>
          </cell>
          <cell r="S91">
            <v>-498.86090909091035</v>
          </cell>
          <cell r="T91">
            <v>4592.227272727273</v>
          </cell>
          <cell r="U91">
            <v>2344</v>
          </cell>
          <cell r="V91">
            <v>2248.227272727273</v>
          </cell>
          <cell r="W91">
            <v>4343</v>
          </cell>
          <cell r="X91">
            <v>-249.22727272727298</v>
          </cell>
          <cell r="Y91">
            <v>3702.647272727273</v>
          </cell>
          <cell r="Z91">
            <v>1812</v>
          </cell>
          <cell r="AA91">
            <v>1890.6472727272728</v>
          </cell>
          <cell r="AB91">
            <v>1097</v>
          </cell>
          <cell r="AC91">
            <v>-2605.647272727273</v>
          </cell>
          <cell r="AD91">
            <v>10927.106363636363</v>
          </cell>
          <cell r="AE91">
            <v>9821.136363636364</v>
          </cell>
          <cell r="AF91">
            <v>1105.9699999999996</v>
          </cell>
          <cell r="AG91">
            <v>2881</v>
          </cell>
          <cell r="AH91">
            <v>1984</v>
          </cell>
          <cell r="AI91">
            <v>306</v>
          </cell>
          <cell r="AJ91">
            <v>-8046.1063636363633</v>
          </cell>
          <cell r="AN91">
            <v>0</v>
          </cell>
          <cell r="AP91">
            <v>37891.738545454551</v>
          </cell>
          <cell r="AQ91">
            <v>617087.91396969697</v>
          </cell>
          <cell r="AR91">
            <v>260280.47263201856</v>
          </cell>
          <cell r="AS91">
            <v>24419</v>
          </cell>
        </row>
        <row r="92">
          <cell r="C92">
            <v>-1238</v>
          </cell>
          <cell r="N92">
            <v>7720.65</v>
          </cell>
          <cell r="O92">
            <v>7638</v>
          </cell>
          <cell r="P92">
            <v>-82.649999999999636</v>
          </cell>
          <cell r="Q92">
            <v>21196.243999999999</v>
          </cell>
          <cell r="R92">
            <v>20519</v>
          </cell>
          <cell r="S92">
            <v>-677.24399999999878</v>
          </cell>
          <cell r="T92">
            <v>958.47</v>
          </cell>
          <cell r="W92">
            <v>817</v>
          </cell>
          <cell r="X92">
            <v>-141.47000000000003</v>
          </cell>
          <cell r="Y92">
            <v>3357.9775757575753</v>
          </cell>
          <cell r="AB92">
            <v>432</v>
          </cell>
          <cell r="AC92">
            <v>-2925.9775757575753</v>
          </cell>
          <cell r="AD92">
            <v>1773.6</v>
          </cell>
          <cell r="AE92">
            <v>1774</v>
          </cell>
          <cell r="AF92">
            <v>-0.40000000000009095</v>
          </cell>
          <cell r="AI92">
            <v>0</v>
          </cell>
          <cell r="AJ92" t="e">
            <v>#REF!</v>
          </cell>
          <cell r="AN92" t="e">
            <v>#REF!</v>
          </cell>
          <cell r="AO92">
            <v>1616</v>
          </cell>
          <cell r="AP92" t="e">
            <v>#REF!</v>
          </cell>
          <cell r="AS92">
            <v>10503</v>
          </cell>
        </row>
        <row r="93">
          <cell r="C93">
            <v>70</v>
          </cell>
          <cell r="N93">
            <v>4169</v>
          </cell>
          <cell r="O93">
            <v>4632</v>
          </cell>
          <cell r="P93">
            <v>463</v>
          </cell>
          <cell r="Q93">
            <v>9157</v>
          </cell>
          <cell r="R93">
            <v>14928</v>
          </cell>
          <cell r="S93">
            <v>5771</v>
          </cell>
          <cell r="T93">
            <v>958</v>
          </cell>
          <cell r="W93">
            <v>700</v>
          </cell>
          <cell r="X93">
            <v>-258</v>
          </cell>
          <cell r="Y93">
            <v>0</v>
          </cell>
          <cell r="AB93">
            <v>432</v>
          </cell>
          <cell r="AC93">
            <v>432</v>
          </cell>
          <cell r="AD93">
            <v>1774</v>
          </cell>
          <cell r="AE93">
            <v>1774</v>
          </cell>
          <cell r="AF93">
            <v>0</v>
          </cell>
          <cell r="AI93">
            <v>0</v>
          </cell>
          <cell r="AJ93">
            <v>-1774</v>
          </cell>
          <cell r="AN93" t="e">
            <v>#REF!</v>
          </cell>
          <cell r="AP93" t="e">
            <v>#REF!</v>
          </cell>
          <cell r="AS93">
            <v>5764</v>
          </cell>
        </row>
        <row r="95">
          <cell r="C95">
            <v>-1308</v>
          </cell>
          <cell r="N95">
            <v>3551.6499999999996</v>
          </cell>
          <cell r="O95">
            <v>3006</v>
          </cell>
          <cell r="P95">
            <v>-545.64999999999964</v>
          </cell>
          <cell r="Q95">
            <v>8884</v>
          </cell>
          <cell r="R95">
            <v>0</v>
          </cell>
          <cell r="S95">
            <v>-8884</v>
          </cell>
          <cell r="T95">
            <v>0</v>
          </cell>
          <cell r="W95">
            <v>117</v>
          </cell>
          <cell r="X95">
            <v>117</v>
          </cell>
          <cell r="Y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I95">
            <v>0</v>
          </cell>
          <cell r="AJ95">
            <v>0</v>
          </cell>
          <cell r="AN95" t="e">
            <v>#REF!</v>
          </cell>
          <cell r="AP95" t="e">
            <v>#REF!</v>
          </cell>
          <cell r="AS95">
            <v>3123</v>
          </cell>
        </row>
        <row r="96">
          <cell r="P96">
            <v>0</v>
          </cell>
          <cell r="Q96">
            <v>4262</v>
          </cell>
          <cell r="R96">
            <v>5226</v>
          </cell>
          <cell r="S96">
            <v>964</v>
          </cell>
          <cell r="X96">
            <v>0</v>
          </cell>
          <cell r="AC96">
            <v>0</v>
          </cell>
          <cell r="AF96">
            <v>0</v>
          </cell>
          <cell r="AI96">
            <v>0</v>
          </cell>
          <cell r="AJ96">
            <v>0</v>
          </cell>
          <cell r="AN96" t="e">
            <v>#REF!</v>
          </cell>
          <cell r="AP96" t="e">
            <v>#REF!</v>
          </cell>
          <cell r="AS96">
            <v>0</v>
          </cell>
        </row>
        <row r="97">
          <cell r="O97">
            <v>145</v>
          </cell>
          <cell r="P97">
            <v>145</v>
          </cell>
          <cell r="S97">
            <v>0</v>
          </cell>
          <cell r="X97">
            <v>0</v>
          </cell>
          <cell r="AC97">
            <v>0</v>
          </cell>
          <cell r="AF97">
            <v>0</v>
          </cell>
          <cell r="AI97">
            <v>0</v>
          </cell>
          <cell r="AJ97">
            <v>0</v>
          </cell>
          <cell r="AN97" t="e">
            <v>#REF!</v>
          </cell>
          <cell r="AP97" t="e">
            <v>#REF!</v>
          </cell>
          <cell r="AS97">
            <v>145</v>
          </cell>
        </row>
        <row r="98">
          <cell r="P98">
            <v>0</v>
          </cell>
          <cell r="S98">
            <v>0</v>
          </cell>
          <cell r="X98">
            <v>0</v>
          </cell>
          <cell r="AC98">
            <v>0</v>
          </cell>
          <cell r="AF98">
            <v>0</v>
          </cell>
          <cell r="AI98">
            <v>0</v>
          </cell>
          <cell r="AJ98">
            <v>0</v>
          </cell>
          <cell r="AN98" t="e">
            <v>#REF!</v>
          </cell>
          <cell r="AP98" t="e">
            <v>#REF!</v>
          </cell>
          <cell r="AS98">
            <v>0</v>
          </cell>
        </row>
        <row r="99">
          <cell r="P99">
            <v>0</v>
          </cell>
          <cell r="S99">
            <v>0</v>
          </cell>
          <cell r="X99">
            <v>0</v>
          </cell>
          <cell r="AC99">
            <v>0</v>
          </cell>
          <cell r="AI99">
            <v>0</v>
          </cell>
          <cell r="AJ99">
            <v>0</v>
          </cell>
          <cell r="AN99" t="e">
            <v>#REF!</v>
          </cell>
          <cell r="AP99" t="e">
            <v>#REF!</v>
          </cell>
          <cell r="AS99">
            <v>0</v>
          </cell>
        </row>
        <row r="100">
          <cell r="C100">
            <v>-1308</v>
          </cell>
          <cell r="N100">
            <v>0.19200000000000017</v>
          </cell>
          <cell r="P100">
            <v>-0.19200000000000017</v>
          </cell>
          <cell r="Q100">
            <v>-0.32000000000000028</v>
          </cell>
          <cell r="S100">
            <v>0.32000000000000028</v>
          </cell>
          <cell r="T100">
            <v>-0.3360000000000003</v>
          </cell>
          <cell r="X100">
            <v>0.3360000000000003</v>
          </cell>
          <cell r="Y100">
            <v>0.28000000000000114</v>
          </cell>
          <cell r="AB100">
            <v>10</v>
          </cell>
          <cell r="AC100">
            <v>9.7199999999999989</v>
          </cell>
          <cell r="AD100">
            <v>0.35200000000000031</v>
          </cell>
          <cell r="AE100">
            <v>0.35200000000000031</v>
          </cell>
          <cell r="AF100">
            <v>0</v>
          </cell>
          <cell r="AG100">
            <v>128</v>
          </cell>
          <cell r="AH100">
            <v>128</v>
          </cell>
          <cell r="AI100">
            <v>0</v>
          </cell>
          <cell r="AJ100">
            <v>127.648</v>
          </cell>
          <cell r="AN100" t="e">
            <v>#REF!</v>
          </cell>
          <cell r="AP100" t="e">
            <v>#REF!</v>
          </cell>
          <cell r="AS100">
            <v>138</v>
          </cell>
        </row>
        <row r="101">
          <cell r="C101">
            <v>-1308</v>
          </cell>
          <cell r="N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X101">
            <v>0</v>
          </cell>
          <cell r="Y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I101">
            <v>0</v>
          </cell>
          <cell r="AJ101">
            <v>0</v>
          </cell>
          <cell r="AN101" t="e">
            <v>#REF!</v>
          </cell>
          <cell r="AP101" t="e">
            <v>#REF!</v>
          </cell>
          <cell r="AS101">
            <v>0</v>
          </cell>
        </row>
        <row r="102">
          <cell r="C102">
            <v>0</v>
          </cell>
          <cell r="N102">
            <v>0</v>
          </cell>
          <cell r="P102">
            <v>0</v>
          </cell>
          <cell r="Q102">
            <v>0</v>
          </cell>
          <cell r="S102">
            <v>0</v>
          </cell>
          <cell r="T102">
            <v>0</v>
          </cell>
          <cell r="X102">
            <v>0</v>
          </cell>
          <cell r="Y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I102">
            <v>0</v>
          </cell>
          <cell r="AJ102">
            <v>0</v>
          </cell>
          <cell r="AN102" t="e">
            <v>#REF!</v>
          </cell>
          <cell r="AP102" t="e">
            <v>#REF!</v>
          </cell>
          <cell r="AS102">
            <v>0</v>
          </cell>
        </row>
        <row r="103">
          <cell r="C103">
            <v>0</v>
          </cell>
          <cell r="N103">
            <v>0.19200000000000017</v>
          </cell>
          <cell r="P103">
            <v>-0.19200000000000017</v>
          </cell>
          <cell r="Q103">
            <v>-0.32000000000000028</v>
          </cell>
          <cell r="S103">
            <v>0.32000000000000028</v>
          </cell>
          <cell r="T103">
            <v>-0.3360000000000003</v>
          </cell>
          <cell r="X103">
            <v>0.3360000000000003</v>
          </cell>
          <cell r="Y103">
            <v>0.28000000000000114</v>
          </cell>
          <cell r="AB103">
            <v>10</v>
          </cell>
          <cell r="AC103">
            <v>9.7199999999999989</v>
          </cell>
          <cell r="AD103">
            <v>0.35200000000000031</v>
          </cell>
          <cell r="AE103">
            <v>0.35200000000000031</v>
          </cell>
          <cell r="AF103">
            <v>0</v>
          </cell>
          <cell r="AG103">
            <v>128</v>
          </cell>
          <cell r="AH103">
            <v>128</v>
          </cell>
          <cell r="AI103">
            <v>0</v>
          </cell>
          <cell r="AJ103">
            <v>127.648</v>
          </cell>
          <cell r="AN103">
            <v>3701.768</v>
          </cell>
          <cell r="AP103">
            <v>3702</v>
          </cell>
          <cell r="AS103">
            <v>138</v>
          </cell>
        </row>
        <row r="104">
          <cell r="C104">
            <v>0</v>
          </cell>
          <cell r="N104">
            <v>0.20800000000000018</v>
          </cell>
          <cell r="P104">
            <v>-0.20800000000000018</v>
          </cell>
          <cell r="S104">
            <v>0</v>
          </cell>
          <cell r="T104">
            <v>-0.42800000000000082</v>
          </cell>
          <cell r="X104">
            <v>0.42800000000000082</v>
          </cell>
          <cell r="Y104">
            <v>6.799999999999784E-2</v>
          </cell>
          <cell r="AB104">
            <v>86</v>
          </cell>
          <cell r="AC104">
            <v>85.932000000000002</v>
          </cell>
          <cell r="AD104">
            <v>0.28399999999999892</v>
          </cell>
          <cell r="AE104">
            <v>0.28399999999999892</v>
          </cell>
          <cell r="AF104">
            <v>0</v>
          </cell>
          <cell r="AG104">
            <v>30</v>
          </cell>
          <cell r="AH104">
            <v>30</v>
          </cell>
          <cell r="AI104">
            <v>0</v>
          </cell>
          <cell r="AJ104">
            <v>29.716000000000001</v>
          </cell>
          <cell r="AN104" t="e">
            <v>#REF!</v>
          </cell>
          <cell r="AP104" t="e">
            <v>#REF!</v>
          </cell>
          <cell r="AS104">
            <v>116</v>
          </cell>
        </row>
        <row r="105">
          <cell r="C105">
            <v>0</v>
          </cell>
          <cell r="N105">
            <v>0</v>
          </cell>
          <cell r="P105">
            <v>0</v>
          </cell>
          <cell r="Q105">
            <v>324</v>
          </cell>
          <cell r="R105">
            <v>365</v>
          </cell>
          <cell r="S105">
            <v>41</v>
          </cell>
          <cell r="T105">
            <v>0</v>
          </cell>
          <cell r="X105">
            <v>0</v>
          </cell>
          <cell r="Y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I105">
            <v>0</v>
          </cell>
          <cell r="AJ105">
            <v>0</v>
          </cell>
          <cell r="AN105" t="e">
            <v>#REF!</v>
          </cell>
          <cell r="AP105" t="e">
            <v>#REF!</v>
          </cell>
          <cell r="AS105">
            <v>0</v>
          </cell>
        </row>
        <row r="106">
          <cell r="C106">
            <v>0</v>
          </cell>
          <cell r="N106">
            <v>0.20800000000000018</v>
          </cell>
          <cell r="P106">
            <v>-0.20800000000000018</v>
          </cell>
          <cell r="Q106">
            <v>-0.23600000000000065</v>
          </cell>
          <cell r="S106">
            <v>0.23600000000000065</v>
          </cell>
          <cell r="T106">
            <v>-0.42800000000000082</v>
          </cell>
          <cell r="X106">
            <v>0.42800000000000082</v>
          </cell>
          <cell r="Y106">
            <v>6.799999999999784E-2</v>
          </cell>
          <cell r="AB106">
            <v>86</v>
          </cell>
          <cell r="AC106">
            <v>85.932000000000002</v>
          </cell>
          <cell r="AD106">
            <v>0.28399999999999892</v>
          </cell>
          <cell r="AE106">
            <v>0.28399999999999892</v>
          </cell>
          <cell r="AF106">
            <v>0</v>
          </cell>
          <cell r="AG106">
            <v>30</v>
          </cell>
          <cell r="AH106">
            <v>30</v>
          </cell>
          <cell r="AI106">
            <v>0</v>
          </cell>
          <cell r="AJ106">
            <v>29.716000000000001</v>
          </cell>
          <cell r="AN106" t="e">
            <v>#REF!</v>
          </cell>
          <cell r="AP106" t="e">
            <v>#REF!</v>
          </cell>
          <cell r="AS106">
            <v>116</v>
          </cell>
        </row>
        <row r="107">
          <cell r="C107" t="e">
            <v>#REF!</v>
          </cell>
          <cell r="N107">
            <v>0</v>
          </cell>
          <cell r="P107">
            <v>0</v>
          </cell>
          <cell r="S107">
            <v>0</v>
          </cell>
          <cell r="T107">
            <v>0</v>
          </cell>
          <cell r="X107">
            <v>0</v>
          </cell>
          <cell r="Y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I107">
            <v>0</v>
          </cell>
          <cell r="AJ107">
            <v>0</v>
          </cell>
          <cell r="AN107" t="e">
            <v>#REF!</v>
          </cell>
          <cell r="AP107" t="e">
            <v>#REF!</v>
          </cell>
          <cell r="AQ107" t="e">
            <v>#REF!</v>
          </cell>
          <cell r="AR107" t="e">
            <v>#REF!</v>
          </cell>
          <cell r="AS107">
            <v>0</v>
          </cell>
        </row>
        <row r="108">
          <cell r="C108">
            <v>0</v>
          </cell>
          <cell r="N108">
            <v>0</v>
          </cell>
          <cell r="P108">
            <v>0</v>
          </cell>
          <cell r="S108">
            <v>0</v>
          </cell>
          <cell r="T108">
            <v>0</v>
          </cell>
          <cell r="X108">
            <v>0</v>
          </cell>
          <cell r="Y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I108">
            <v>0</v>
          </cell>
          <cell r="AJ108">
            <v>0</v>
          </cell>
          <cell r="AN108" t="e">
            <v>#REF!</v>
          </cell>
          <cell r="AP108" t="e">
            <v>#REF!</v>
          </cell>
          <cell r="AS108">
            <v>0</v>
          </cell>
        </row>
        <row r="109">
          <cell r="C109">
            <v>0</v>
          </cell>
          <cell r="N109">
            <v>0</v>
          </cell>
          <cell r="P109">
            <v>0</v>
          </cell>
          <cell r="Q109">
            <v>0</v>
          </cell>
          <cell r="S109">
            <v>0</v>
          </cell>
          <cell r="T109">
            <v>0</v>
          </cell>
          <cell r="X109">
            <v>0</v>
          </cell>
          <cell r="Y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I109">
            <v>0</v>
          </cell>
          <cell r="AJ109">
            <v>0</v>
          </cell>
          <cell r="AN109" t="e">
            <v>#REF!</v>
          </cell>
          <cell r="AP109" t="e">
            <v>#REF!</v>
          </cell>
          <cell r="AQ109">
            <v>0</v>
          </cell>
          <cell r="AR109">
            <v>0</v>
          </cell>
          <cell r="AS109">
            <v>0</v>
          </cell>
        </row>
        <row r="110">
          <cell r="C110">
            <v>0</v>
          </cell>
          <cell r="N110">
            <v>0</v>
          </cell>
          <cell r="P110">
            <v>0</v>
          </cell>
          <cell r="Q110">
            <v>0</v>
          </cell>
          <cell r="S110">
            <v>0</v>
          </cell>
          <cell r="T110">
            <v>0</v>
          </cell>
          <cell r="X110">
            <v>0</v>
          </cell>
          <cell r="Y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I110">
            <v>0</v>
          </cell>
          <cell r="AJ110">
            <v>0</v>
          </cell>
          <cell r="AN110" t="e">
            <v>#REF!</v>
          </cell>
          <cell r="AP110" t="e">
            <v>#REF!</v>
          </cell>
          <cell r="AS110">
            <v>0</v>
          </cell>
        </row>
        <row r="111">
          <cell r="C111">
            <v>0</v>
          </cell>
          <cell r="N111">
            <v>0</v>
          </cell>
          <cell r="P111">
            <v>0</v>
          </cell>
          <cell r="Q111">
            <v>0</v>
          </cell>
          <cell r="S111">
            <v>0</v>
          </cell>
          <cell r="T111">
            <v>0</v>
          </cell>
          <cell r="X111">
            <v>0</v>
          </cell>
          <cell r="Y111">
            <v>0</v>
          </cell>
          <cell r="AB111">
            <v>251</v>
          </cell>
          <cell r="AC111">
            <v>251</v>
          </cell>
          <cell r="AD111">
            <v>0</v>
          </cell>
          <cell r="AE111">
            <v>0</v>
          </cell>
          <cell r="AF111">
            <v>0</v>
          </cell>
          <cell r="AG111">
            <v>535</v>
          </cell>
          <cell r="AH111">
            <v>535</v>
          </cell>
          <cell r="AI111">
            <v>0</v>
          </cell>
          <cell r="AJ111">
            <v>535</v>
          </cell>
          <cell r="AN111" t="e">
            <v>#REF!</v>
          </cell>
          <cell r="AP111" t="e">
            <v>#REF!</v>
          </cell>
          <cell r="AS111">
            <v>786</v>
          </cell>
        </row>
        <row r="112">
          <cell r="C112">
            <v>0</v>
          </cell>
          <cell r="N112">
            <v>0</v>
          </cell>
          <cell r="P112">
            <v>0</v>
          </cell>
          <cell r="Q112">
            <v>0</v>
          </cell>
          <cell r="S112">
            <v>0</v>
          </cell>
          <cell r="T112">
            <v>0</v>
          </cell>
          <cell r="X112">
            <v>0</v>
          </cell>
          <cell r="Y112">
            <v>0</v>
          </cell>
          <cell r="AB112">
            <v>7</v>
          </cell>
          <cell r="AC112">
            <v>7</v>
          </cell>
          <cell r="AD112">
            <v>0</v>
          </cell>
          <cell r="AE112">
            <v>0</v>
          </cell>
          <cell r="AF112">
            <v>0</v>
          </cell>
          <cell r="AI112">
            <v>0</v>
          </cell>
          <cell r="AJ112">
            <v>0</v>
          </cell>
          <cell r="AN112">
            <v>19</v>
          </cell>
          <cell r="AP112">
            <v>19</v>
          </cell>
          <cell r="AS112">
            <v>7</v>
          </cell>
        </row>
        <row r="113">
          <cell r="C113">
            <v>1290</v>
          </cell>
          <cell r="N113">
            <v>0</v>
          </cell>
          <cell r="P113">
            <v>0</v>
          </cell>
          <cell r="Q113">
            <v>0</v>
          </cell>
          <cell r="S113">
            <v>0</v>
          </cell>
          <cell r="T113">
            <v>0</v>
          </cell>
          <cell r="X113">
            <v>0</v>
          </cell>
          <cell r="Y113">
            <v>0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  <cell r="AI113">
            <v>0</v>
          </cell>
          <cell r="AJ113">
            <v>0</v>
          </cell>
          <cell r="AN113" t="e">
            <v>#REF!</v>
          </cell>
          <cell r="AP113" t="e">
            <v>#REF!</v>
          </cell>
          <cell r="AS113">
            <v>0</v>
          </cell>
        </row>
        <row r="114">
          <cell r="C114">
            <v>0</v>
          </cell>
          <cell r="P114">
            <v>0</v>
          </cell>
          <cell r="S114">
            <v>0</v>
          </cell>
          <cell r="X114">
            <v>0</v>
          </cell>
          <cell r="AC114">
            <v>0</v>
          </cell>
          <cell r="AF114">
            <v>0</v>
          </cell>
          <cell r="AI114">
            <v>0</v>
          </cell>
          <cell r="AJ114">
            <v>0</v>
          </cell>
          <cell r="AP114">
            <v>0</v>
          </cell>
          <cell r="AS114">
            <v>0</v>
          </cell>
        </row>
        <row r="115">
          <cell r="C115">
            <v>10718</v>
          </cell>
          <cell r="P115">
            <v>0</v>
          </cell>
          <cell r="S115">
            <v>0</v>
          </cell>
          <cell r="X115">
            <v>0</v>
          </cell>
          <cell r="AC115">
            <v>0</v>
          </cell>
          <cell r="AF115">
            <v>0</v>
          </cell>
          <cell r="AI115">
            <v>0</v>
          </cell>
          <cell r="AJ115">
            <v>0</v>
          </cell>
          <cell r="AP115">
            <v>10718</v>
          </cell>
          <cell r="AS115">
            <v>0</v>
          </cell>
        </row>
        <row r="116">
          <cell r="C116">
            <v>0</v>
          </cell>
        </row>
        <row r="119">
          <cell r="P119">
            <v>0</v>
          </cell>
          <cell r="S119">
            <v>0</v>
          </cell>
          <cell r="X119">
            <v>0</v>
          </cell>
          <cell r="AC119">
            <v>0</v>
          </cell>
          <cell r="AI119">
            <v>0</v>
          </cell>
          <cell r="AJ119">
            <v>0</v>
          </cell>
          <cell r="AN119" t="e">
            <v>#REF!</v>
          </cell>
          <cell r="AP119">
            <v>36465</v>
          </cell>
          <cell r="AQ119" t="e">
            <v>#REF!</v>
          </cell>
          <cell r="AS119">
            <v>0</v>
          </cell>
        </row>
        <row r="120">
          <cell r="C120">
            <v>0</v>
          </cell>
          <cell r="P120">
            <v>0</v>
          </cell>
          <cell r="S120">
            <v>0</v>
          </cell>
          <cell r="X120">
            <v>0</v>
          </cell>
          <cell r="AC120">
            <v>0</v>
          </cell>
          <cell r="AJ120">
            <v>0</v>
          </cell>
          <cell r="AN120" t="e">
            <v>#REF!</v>
          </cell>
          <cell r="AP120" t="e">
            <v>#REF!</v>
          </cell>
          <cell r="AS120">
            <v>0</v>
          </cell>
        </row>
        <row r="121">
          <cell r="C121">
            <v>11853</v>
          </cell>
          <cell r="D121">
            <v>0</v>
          </cell>
          <cell r="E121">
            <v>0</v>
          </cell>
          <cell r="N121">
            <v>0.40000000000000036</v>
          </cell>
          <cell r="O121">
            <v>0</v>
          </cell>
          <cell r="P121">
            <v>-0.40000000000000036</v>
          </cell>
          <cell r="Q121">
            <v>4586</v>
          </cell>
          <cell r="R121">
            <v>0</v>
          </cell>
          <cell r="S121">
            <v>-4586</v>
          </cell>
          <cell r="T121">
            <v>0</v>
          </cell>
          <cell r="U121">
            <v>0</v>
          </cell>
          <cell r="V121">
            <v>0</v>
          </cell>
          <cell r="W121">
            <v>117</v>
          </cell>
          <cell r="X121">
            <v>117</v>
          </cell>
          <cell r="Y121">
            <v>0.34799999999999898</v>
          </cell>
          <cell r="Z121">
            <v>0</v>
          </cell>
          <cell r="AA121">
            <v>0</v>
          </cell>
          <cell r="AB121">
            <v>354</v>
          </cell>
          <cell r="AC121">
            <v>353.65199999999999</v>
          </cell>
          <cell r="AD121">
            <v>0.63599999999999923</v>
          </cell>
          <cell r="AE121">
            <v>0.63599999999999923</v>
          </cell>
          <cell r="AF121">
            <v>0</v>
          </cell>
          <cell r="AG121">
            <v>693</v>
          </cell>
          <cell r="AH121">
            <v>693</v>
          </cell>
          <cell r="AI121">
            <v>0</v>
          </cell>
          <cell r="AJ121">
            <v>692.36400000000003</v>
          </cell>
          <cell r="AN121" t="e">
            <v>#REF!</v>
          </cell>
          <cell r="AP121" t="e">
            <v>#REF!</v>
          </cell>
          <cell r="AU121">
            <v>0</v>
          </cell>
          <cell r="AV121">
            <v>0</v>
          </cell>
          <cell r="AW121">
            <v>0</v>
          </cell>
          <cell r="AX121">
            <v>0</v>
          </cell>
        </row>
        <row r="122">
          <cell r="C122" t="e">
            <v>#REF!</v>
          </cell>
          <cell r="D122">
            <v>0</v>
          </cell>
          <cell r="E122">
            <v>0</v>
          </cell>
          <cell r="N122">
            <v>3552.0499999999997</v>
          </cell>
          <cell r="O122">
            <v>3151</v>
          </cell>
          <cell r="P122">
            <v>-401.04999999999973</v>
          </cell>
          <cell r="Q122">
            <v>9207.68</v>
          </cell>
          <cell r="T122">
            <v>-0.76400000000000112</v>
          </cell>
          <cell r="U122">
            <v>0</v>
          </cell>
          <cell r="V122">
            <v>0</v>
          </cell>
          <cell r="X122">
            <v>0.76400000000000112</v>
          </cell>
          <cell r="Y122">
            <v>0.34799999999999898</v>
          </cell>
          <cell r="Z122">
            <v>0</v>
          </cell>
          <cell r="AA122">
            <v>0</v>
          </cell>
          <cell r="AC122">
            <v>-0.34799999999999898</v>
          </cell>
          <cell r="AJ122">
            <v>0</v>
          </cell>
          <cell r="AN122" t="e">
            <v>#REF!</v>
          </cell>
          <cell r="AP122" t="e">
            <v>#REF!</v>
          </cell>
        </row>
        <row r="123">
          <cell r="P123">
            <v>0</v>
          </cell>
          <cell r="X123">
            <v>0</v>
          </cell>
          <cell r="AC123">
            <v>0</v>
          </cell>
          <cell r="AJ123">
            <v>0</v>
          </cell>
          <cell r="AP123" t="e">
            <v>#REF!</v>
          </cell>
        </row>
        <row r="124">
          <cell r="P124">
            <v>0</v>
          </cell>
          <cell r="X124">
            <v>0</v>
          </cell>
          <cell r="AC124">
            <v>0</v>
          </cell>
          <cell r="AJ124">
            <v>0</v>
          </cell>
          <cell r="AP124" t="e">
            <v>#REF!</v>
          </cell>
        </row>
        <row r="125">
          <cell r="P125">
            <v>0</v>
          </cell>
          <cell r="X125">
            <v>0</v>
          </cell>
          <cell r="AC125">
            <v>0</v>
          </cell>
          <cell r="AJ125">
            <v>0</v>
          </cell>
          <cell r="AP125" t="e">
            <v>#REF!</v>
          </cell>
          <cell r="AQ125" t="e">
            <v>#REF!</v>
          </cell>
          <cell r="AR125" t="e">
            <v>#REF!</v>
          </cell>
        </row>
        <row r="126">
          <cell r="P126">
            <v>0</v>
          </cell>
          <cell r="X126">
            <v>0</v>
          </cell>
          <cell r="AC126">
            <v>0</v>
          </cell>
          <cell r="AJ126">
            <v>0</v>
          </cell>
        </row>
        <row r="127">
          <cell r="P127">
            <v>0</v>
          </cell>
          <cell r="X127">
            <v>0</v>
          </cell>
          <cell r="AC127">
            <v>0</v>
          </cell>
          <cell r="AJ127">
            <v>0</v>
          </cell>
          <cell r="AP127" t="e">
            <v>#REF!</v>
          </cell>
          <cell r="AU127">
            <v>0</v>
          </cell>
        </row>
        <row r="128">
          <cell r="P128">
            <v>0</v>
          </cell>
          <cell r="X128">
            <v>0</v>
          </cell>
          <cell r="AC128">
            <v>0</v>
          </cell>
          <cell r="AJ128">
            <v>0</v>
          </cell>
        </row>
        <row r="129">
          <cell r="P129">
            <v>0</v>
          </cell>
          <cell r="X129">
            <v>0</v>
          </cell>
          <cell r="AC129">
            <v>0</v>
          </cell>
          <cell r="AJ129">
            <v>0</v>
          </cell>
        </row>
        <row r="130">
          <cell r="P130">
            <v>0</v>
          </cell>
          <cell r="X130">
            <v>0</v>
          </cell>
          <cell r="AC130">
            <v>0</v>
          </cell>
          <cell r="AJ130">
            <v>0</v>
          </cell>
          <cell r="AP130" t="e">
            <v>#REF!</v>
          </cell>
          <cell r="AR130" t="e">
            <v>#REF!</v>
          </cell>
          <cell r="AU130">
            <v>0</v>
          </cell>
          <cell r="AW130">
            <v>0</v>
          </cell>
        </row>
        <row r="131">
          <cell r="P131">
            <v>0</v>
          </cell>
          <cell r="X131">
            <v>0</v>
          </cell>
          <cell r="AC131">
            <v>0</v>
          </cell>
          <cell r="AJ131">
            <v>0</v>
          </cell>
          <cell r="AP131" t="e">
            <v>#REF!</v>
          </cell>
          <cell r="AU131">
            <v>0</v>
          </cell>
        </row>
        <row r="132">
          <cell r="P132">
            <v>0</v>
          </cell>
          <cell r="X132">
            <v>0</v>
          </cell>
          <cell r="AC132">
            <v>0</v>
          </cell>
          <cell r="AJ132">
            <v>0</v>
          </cell>
          <cell r="AP132" t="e">
            <v>#REF!</v>
          </cell>
          <cell r="AU132" t="e">
            <v>#DIV/0!</v>
          </cell>
        </row>
        <row r="133">
          <cell r="P133">
            <v>0</v>
          </cell>
          <cell r="X133">
            <v>0</v>
          </cell>
          <cell r="AC133">
            <v>0</v>
          </cell>
          <cell r="AJ133">
            <v>0</v>
          </cell>
          <cell r="AP133" t="e">
            <v>#REF!</v>
          </cell>
          <cell r="AU133" t="e">
            <v>#DIV/0!</v>
          </cell>
        </row>
        <row r="134">
          <cell r="P134">
            <v>0</v>
          </cell>
          <cell r="X134">
            <v>0</v>
          </cell>
          <cell r="AC134">
            <v>0</v>
          </cell>
          <cell r="AJ134">
            <v>0</v>
          </cell>
          <cell r="AP134">
            <v>0</v>
          </cell>
          <cell r="AU134">
            <v>0</v>
          </cell>
        </row>
        <row r="135">
          <cell r="P135">
            <v>0</v>
          </cell>
          <cell r="X135">
            <v>0</v>
          </cell>
          <cell r="AC135">
            <v>0</v>
          </cell>
          <cell r="AJ135">
            <v>0</v>
          </cell>
        </row>
        <row r="136">
          <cell r="P136">
            <v>0</v>
          </cell>
          <cell r="X136">
            <v>0</v>
          </cell>
          <cell r="AC136">
            <v>0</v>
          </cell>
          <cell r="AJ136">
            <v>0</v>
          </cell>
          <cell r="AP136">
            <v>36.19</v>
          </cell>
          <cell r="AU136" t="e">
            <v>#DIV/0!</v>
          </cell>
        </row>
        <row r="137">
          <cell r="P137">
            <v>0</v>
          </cell>
          <cell r="X137">
            <v>0</v>
          </cell>
          <cell r="AC137">
            <v>0</v>
          </cell>
          <cell r="AJ137">
            <v>0</v>
          </cell>
        </row>
        <row r="138">
          <cell r="P138">
            <v>0</v>
          </cell>
          <cell r="X138">
            <v>0</v>
          </cell>
          <cell r="AC138">
            <v>0</v>
          </cell>
          <cell r="AJ138">
            <v>0</v>
          </cell>
          <cell r="AN138">
            <v>0</v>
          </cell>
          <cell r="AP138" t="e">
            <v>#REF!</v>
          </cell>
          <cell r="AU138" t="e">
            <v>#DIV/0!</v>
          </cell>
        </row>
        <row r="139">
          <cell r="P139">
            <v>0</v>
          </cell>
          <cell r="X139">
            <v>0</v>
          </cell>
          <cell r="AC139">
            <v>0</v>
          </cell>
          <cell r="AJ139">
            <v>0</v>
          </cell>
          <cell r="AP139">
            <v>180931</v>
          </cell>
          <cell r="AQ139">
            <v>180931</v>
          </cell>
        </row>
        <row r="140">
          <cell r="C140" t="str">
            <v>коп/кВтг</v>
          </cell>
          <cell r="P140">
            <v>0</v>
          </cell>
          <cell r="X140">
            <v>0</v>
          </cell>
          <cell r="AC140">
            <v>0</v>
          </cell>
          <cell r="AJ140">
            <v>0</v>
          </cell>
        </row>
        <row r="141">
          <cell r="P141">
            <v>0</v>
          </cell>
          <cell r="X141">
            <v>0</v>
          </cell>
          <cell r="AC141">
            <v>0</v>
          </cell>
          <cell r="AJ141">
            <v>0</v>
          </cell>
          <cell r="AN141">
            <v>0</v>
          </cell>
          <cell r="AP141">
            <v>0</v>
          </cell>
        </row>
        <row r="142">
          <cell r="P142">
            <v>0</v>
          </cell>
          <cell r="Q142">
            <v>0</v>
          </cell>
          <cell r="X142">
            <v>0</v>
          </cell>
          <cell r="AC142">
            <v>0</v>
          </cell>
          <cell r="AJ142">
            <v>0</v>
          </cell>
          <cell r="AP142">
            <v>2601</v>
          </cell>
        </row>
        <row r="143">
          <cell r="P143">
            <v>0</v>
          </cell>
          <cell r="X143">
            <v>0</v>
          </cell>
          <cell r="AC143">
            <v>0</v>
          </cell>
          <cell r="AJ143">
            <v>0</v>
          </cell>
          <cell r="AN143">
            <v>0</v>
          </cell>
          <cell r="AP143" t="e">
            <v>#REF!</v>
          </cell>
          <cell r="AQ143">
            <v>180931</v>
          </cell>
          <cell r="AR143" t="e">
            <v>#REF!</v>
          </cell>
          <cell r="AU143">
            <v>0</v>
          </cell>
        </row>
        <row r="144">
          <cell r="P144">
            <v>0</v>
          </cell>
          <cell r="X144">
            <v>0</v>
          </cell>
          <cell r="AC144">
            <v>0</v>
          </cell>
          <cell r="AJ144">
            <v>0</v>
          </cell>
          <cell r="AP144">
            <v>0</v>
          </cell>
        </row>
        <row r="145">
          <cell r="P145">
            <v>0</v>
          </cell>
          <cell r="X145">
            <v>0</v>
          </cell>
          <cell r="AC145">
            <v>0</v>
          </cell>
          <cell r="AJ145">
            <v>0</v>
          </cell>
          <cell r="AP145" t="e">
            <v>#REF!</v>
          </cell>
          <cell r="AQ145">
            <v>180931</v>
          </cell>
          <cell r="AR145" t="e">
            <v>#REF!</v>
          </cell>
        </row>
        <row r="146">
          <cell r="P146">
            <v>0</v>
          </cell>
          <cell r="X146">
            <v>0</v>
          </cell>
          <cell r="AC146">
            <v>0</v>
          </cell>
          <cell r="AJ146">
            <v>0</v>
          </cell>
          <cell r="AU146">
            <v>24501</v>
          </cell>
          <cell r="AV146">
            <v>41620</v>
          </cell>
          <cell r="AW146">
            <v>26219.374909090911</v>
          </cell>
          <cell r="AX146" t="e">
            <v>#REF!</v>
          </cell>
        </row>
        <row r="147">
          <cell r="P147">
            <v>0</v>
          </cell>
          <cell r="X147">
            <v>0</v>
          </cell>
          <cell r="AC147">
            <v>0</v>
          </cell>
          <cell r="AJ147">
            <v>0</v>
          </cell>
          <cell r="AP147" t="e">
            <v>#REF!</v>
          </cell>
          <cell r="AQ147" t="e">
            <v>#REF!</v>
          </cell>
          <cell r="AR147" t="e">
            <v>#REF!</v>
          </cell>
        </row>
        <row r="148">
          <cell r="P148">
            <v>0</v>
          </cell>
          <cell r="X148">
            <v>0</v>
          </cell>
          <cell r="AC148">
            <v>0</v>
          </cell>
          <cell r="AJ148">
            <v>0</v>
          </cell>
        </row>
        <row r="149">
          <cell r="C149">
            <v>0</v>
          </cell>
          <cell r="N149">
            <v>0</v>
          </cell>
          <cell r="P149">
            <v>0</v>
          </cell>
          <cell r="Q149">
            <v>0</v>
          </cell>
          <cell r="T149">
            <v>0</v>
          </cell>
          <cell r="X149">
            <v>0</v>
          </cell>
          <cell r="Y149">
            <v>0</v>
          </cell>
          <cell r="AC149">
            <v>0</v>
          </cell>
          <cell r="AJ149">
            <v>0</v>
          </cell>
          <cell r="AN149">
            <v>0</v>
          </cell>
        </row>
        <row r="151">
          <cell r="C151">
            <v>916.24199999999996</v>
          </cell>
          <cell r="N151">
            <v>1295.5</v>
          </cell>
          <cell r="P151">
            <v>-1295.5</v>
          </cell>
          <cell r="Q151">
            <v>2567.7454545454548</v>
          </cell>
          <cell r="S151">
            <v>-2567.7454545454548</v>
          </cell>
          <cell r="T151">
            <v>1558.3090909090909</v>
          </cell>
          <cell r="W151">
            <v>1510</v>
          </cell>
          <cell r="X151">
            <v>-48.309090909090855</v>
          </cell>
          <cell r="Y151">
            <v>1196.7</v>
          </cell>
          <cell r="AC151">
            <v>-1196.7</v>
          </cell>
          <cell r="AD151">
            <v>1791.7636363636364</v>
          </cell>
          <cell r="AE151">
            <v>1791.7636363636364</v>
          </cell>
          <cell r="AF151">
            <v>0</v>
          </cell>
          <cell r="AG151">
            <v>1946</v>
          </cell>
          <cell r="AH151">
            <v>938</v>
          </cell>
          <cell r="AI151">
            <v>0</v>
          </cell>
          <cell r="AJ151">
            <v>154.23636363636365</v>
          </cell>
          <cell r="AN151">
            <v>197</v>
          </cell>
          <cell r="AP151">
            <v>9542.2601818181811</v>
          </cell>
        </row>
        <row r="152">
          <cell r="C152">
            <v>916.24199999999996</v>
          </cell>
        </row>
        <row r="153">
          <cell r="N153">
            <v>1257.3333333333333</v>
          </cell>
          <cell r="O153">
            <v>1617</v>
          </cell>
          <cell r="P153">
            <v>359.66666666666674</v>
          </cell>
          <cell r="Q153">
            <v>4930.636363636364</v>
          </cell>
          <cell r="R153">
            <v>4799</v>
          </cell>
          <cell r="S153">
            <v>-131.63636363636397</v>
          </cell>
          <cell r="T153">
            <v>2716.818181818182</v>
          </cell>
          <cell r="U153">
            <v>1435</v>
          </cell>
          <cell r="V153">
            <v>1281.818181818182</v>
          </cell>
          <cell r="W153">
            <v>2534</v>
          </cell>
          <cell r="X153">
            <v>-182.81818181818198</v>
          </cell>
          <cell r="Y153">
            <v>1771.3636363636363</v>
          </cell>
          <cell r="Z153">
            <v>874</v>
          </cell>
          <cell r="AA153">
            <v>897.36363636363626</v>
          </cell>
          <cell r="AB153">
            <v>596</v>
          </cell>
          <cell r="AC153">
            <v>-1175.3636363636363</v>
          </cell>
          <cell r="AD153">
            <v>2023.2727272727273</v>
          </cell>
          <cell r="AE153">
            <v>2023.090909090909</v>
          </cell>
          <cell r="AF153">
            <v>0.18181818181824383</v>
          </cell>
          <cell r="AG153">
            <v>437</v>
          </cell>
          <cell r="AH153">
            <v>265</v>
          </cell>
          <cell r="AI153">
            <v>0</v>
          </cell>
          <cell r="AJ153">
            <v>-1586.2727272727273</v>
          </cell>
          <cell r="AN153">
            <v>0</v>
          </cell>
        </row>
        <row r="154">
          <cell r="N154">
            <v>0</v>
          </cell>
          <cell r="P154">
            <v>0</v>
          </cell>
          <cell r="Q154">
            <v>0</v>
          </cell>
          <cell r="S154">
            <v>0</v>
          </cell>
          <cell r="T154">
            <v>70</v>
          </cell>
          <cell r="X154">
            <v>-70</v>
          </cell>
          <cell r="Y154">
            <v>24</v>
          </cell>
          <cell r="AC154">
            <v>-24</v>
          </cell>
          <cell r="AJ154">
            <v>0</v>
          </cell>
          <cell r="AP154" t="e">
            <v>#REF!</v>
          </cell>
        </row>
        <row r="155">
          <cell r="N155">
            <v>0</v>
          </cell>
          <cell r="P155">
            <v>0</v>
          </cell>
          <cell r="Q155">
            <v>0</v>
          </cell>
          <cell r="S155">
            <v>0</v>
          </cell>
          <cell r="T155">
            <v>0</v>
          </cell>
          <cell r="X155">
            <v>0</v>
          </cell>
          <cell r="Y155">
            <v>0</v>
          </cell>
          <cell r="AC155">
            <v>0</v>
          </cell>
          <cell r="AJ155">
            <v>0</v>
          </cell>
          <cell r="AP155" t="e">
            <v>#REF!</v>
          </cell>
        </row>
        <row r="156">
          <cell r="C156" t="e">
            <v>#REF!</v>
          </cell>
          <cell r="N156">
            <v>681</v>
          </cell>
          <cell r="P156">
            <v>-681</v>
          </cell>
          <cell r="Q156">
            <v>1041.8333333333333</v>
          </cell>
          <cell r="S156">
            <v>-1041.8333333333333</v>
          </cell>
          <cell r="T156">
            <v>213</v>
          </cell>
          <cell r="X156">
            <v>-213</v>
          </cell>
          <cell r="Y156">
            <v>1171.0035872727274</v>
          </cell>
          <cell r="AC156">
            <v>-1171.0035872727274</v>
          </cell>
          <cell r="AJ156">
            <v>0</v>
          </cell>
          <cell r="AP156" t="e">
            <v>#REF!</v>
          </cell>
        </row>
        <row r="157">
          <cell r="C157" t="e">
            <v>#REF!</v>
          </cell>
          <cell r="N157">
            <v>47</v>
          </cell>
          <cell r="P157">
            <v>-47</v>
          </cell>
          <cell r="Q157">
            <v>140</v>
          </cell>
          <cell r="S157">
            <v>-140</v>
          </cell>
          <cell r="T157">
            <v>105</v>
          </cell>
          <cell r="X157">
            <v>-105</v>
          </cell>
          <cell r="Y157">
            <v>190</v>
          </cell>
          <cell r="AC157">
            <v>-190</v>
          </cell>
          <cell r="AJ157">
            <v>0</v>
          </cell>
          <cell r="AP157" t="e">
            <v>#REF!</v>
          </cell>
        </row>
        <row r="158">
          <cell r="C158" t="e">
            <v>#REF!</v>
          </cell>
          <cell r="N158">
            <v>1248.5</v>
          </cell>
          <cell r="P158">
            <v>-1248.5</v>
          </cell>
          <cell r="Q158">
            <v>140</v>
          </cell>
          <cell r="S158">
            <v>-140</v>
          </cell>
          <cell r="T158" t="str">
            <v xml:space="preserve">                   КОРИГУВАННЯ   ПЛАНУ   НА   СЕРПЕНЬ  1998 р</v>
          </cell>
          <cell r="X158" t="e">
            <v>#VALUE!</v>
          </cell>
          <cell r="Y158">
            <v>1006.7</v>
          </cell>
          <cell r="AC158">
            <v>-1006.7</v>
          </cell>
          <cell r="AJ158">
            <v>0</v>
          </cell>
          <cell r="AP158" t="e">
            <v>#REF!</v>
          </cell>
        </row>
        <row r="159">
          <cell r="C159" t="e">
            <v>#REF!</v>
          </cell>
          <cell r="N159">
            <v>1295.5</v>
          </cell>
          <cell r="P159">
            <v>-1295.5</v>
          </cell>
          <cell r="Q159">
            <v>280</v>
          </cell>
          <cell r="S159">
            <v>-280</v>
          </cell>
          <cell r="X159">
            <v>0</v>
          </cell>
          <cell r="Y159">
            <v>1196.7</v>
          </cell>
          <cell r="AC159">
            <v>-1196.7</v>
          </cell>
          <cell r="AJ159">
            <v>0</v>
          </cell>
        </row>
        <row r="160">
          <cell r="N160">
            <v>0</v>
          </cell>
          <cell r="P160">
            <v>0</v>
          </cell>
          <cell r="Q160">
            <v>2287.7454545454548</v>
          </cell>
          <cell r="S160">
            <v>-2287.7454545454548</v>
          </cell>
          <cell r="X160">
            <v>0</v>
          </cell>
          <cell r="Y160">
            <v>0</v>
          </cell>
          <cell r="AC160">
            <v>0</v>
          </cell>
          <cell r="AJ160">
            <v>0</v>
          </cell>
          <cell r="AP160" t="e">
            <v>#REF!</v>
          </cell>
        </row>
        <row r="161">
          <cell r="C161" t="e">
            <v>#REF!</v>
          </cell>
          <cell r="N161" t="e">
            <v>#REF!</v>
          </cell>
          <cell r="P161" t="e">
            <v>#REF!</v>
          </cell>
          <cell r="Q161">
            <v>776</v>
          </cell>
          <cell r="S161">
            <v>-776</v>
          </cell>
          <cell r="X161">
            <v>0</v>
          </cell>
          <cell r="Y161" t="e">
            <v>#REF!</v>
          </cell>
          <cell r="AC161" t="e">
            <v>#REF!</v>
          </cell>
          <cell r="AJ161">
            <v>0</v>
          </cell>
          <cell r="AP161" t="e">
            <v>#REF!</v>
          </cell>
        </row>
        <row r="162">
          <cell r="C162">
            <v>-1238</v>
          </cell>
          <cell r="N162">
            <v>7720.65</v>
          </cell>
          <cell r="O162">
            <v>7638</v>
          </cell>
          <cell r="P162">
            <v>-82.649999999999636</v>
          </cell>
          <cell r="Q162">
            <v>1739.5839999999998</v>
          </cell>
          <cell r="R162">
            <v>20884</v>
          </cell>
          <cell r="S162">
            <v>19144.416000000001</v>
          </cell>
          <cell r="T162">
            <v>958.47</v>
          </cell>
          <cell r="U162">
            <v>0</v>
          </cell>
          <cell r="V162">
            <v>0</v>
          </cell>
          <cell r="W162">
            <v>817</v>
          </cell>
          <cell r="X162">
            <v>-141.47000000000003</v>
          </cell>
          <cell r="Y162">
            <v>3357.9775757575753</v>
          </cell>
          <cell r="Z162">
            <v>0</v>
          </cell>
          <cell r="AA162">
            <v>0</v>
          </cell>
          <cell r="AB162">
            <v>432</v>
          </cell>
          <cell r="AC162">
            <v>-2925.9775757575753</v>
          </cell>
          <cell r="AD162" t="e">
            <v>#REF!</v>
          </cell>
          <cell r="AE162">
            <v>1773.6</v>
          </cell>
          <cell r="AF162">
            <v>-0.40000000000009095</v>
          </cell>
          <cell r="AG162">
            <v>0</v>
          </cell>
          <cell r="AH162">
            <v>0</v>
          </cell>
          <cell r="AI162">
            <v>0</v>
          </cell>
          <cell r="AJ162" t="e">
            <v>#REF!</v>
          </cell>
          <cell r="AK162">
            <v>0</v>
          </cell>
          <cell r="AL162">
            <v>0</v>
          </cell>
          <cell r="AM162">
            <v>0</v>
          </cell>
          <cell r="AN162" t="e">
            <v>#REF!</v>
          </cell>
          <cell r="AO162">
            <v>1616</v>
          </cell>
          <cell r="AP162" t="e">
            <v>#REF!</v>
          </cell>
          <cell r="AS162">
            <v>10503</v>
          </cell>
        </row>
        <row r="163">
          <cell r="C163">
            <v>0</v>
          </cell>
          <cell r="N163">
            <v>0.20800000000000018</v>
          </cell>
          <cell r="O163">
            <v>0</v>
          </cell>
          <cell r="P163">
            <v>-0.20800000000000018</v>
          </cell>
          <cell r="Q163">
            <v>-0.23600000000000065</v>
          </cell>
          <cell r="R163">
            <v>0</v>
          </cell>
          <cell r="S163">
            <v>0.23600000000000065</v>
          </cell>
          <cell r="T163">
            <v>-0.42800000000000082</v>
          </cell>
          <cell r="U163">
            <v>0</v>
          </cell>
          <cell r="V163">
            <v>0</v>
          </cell>
          <cell r="W163">
            <v>0</v>
          </cell>
          <cell r="X163">
            <v>0.42800000000000082</v>
          </cell>
          <cell r="Y163">
            <v>6.799999999999784E-2</v>
          </cell>
          <cell r="Z163">
            <v>0</v>
          </cell>
          <cell r="AA163">
            <v>0</v>
          </cell>
          <cell r="AB163">
            <v>86</v>
          </cell>
          <cell r="AC163">
            <v>85.932000000000002</v>
          </cell>
          <cell r="AD163">
            <v>0.28399999999999892</v>
          </cell>
          <cell r="AE163">
            <v>0.28399999999999892</v>
          </cell>
          <cell r="AF163">
            <v>0</v>
          </cell>
          <cell r="AG163">
            <v>30</v>
          </cell>
          <cell r="AH163">
            <v>30</v>
          </cell>
          <cell r="AI163">
            <v>0</v>
          </cell>
          <cell r="AJ163">
            <v>29.716000000000001</v>
          </cell>
          <cell r="AK163">
            <v>0</v>
          </cell>
          <cell r="AL163">
            <v>0</v>
          </cell>
          <cell r="AM163">
            <v>0</v>
          </cell>
          <cell r="AN163" t="e">
            <v>#REF!</v>
          </cell>
          <cell r="AO163">
            <v>0</v>
          </cell>
          <cell r="AP163" t="e">
            <v>#REF!</v>
          </cell>
          <cell r="AS163">
            <v>116</v>
          </cell>
        </row>
        <row r="164">
          <cell r="C164">
            <v>1767.5940000000001</v>
          </cell>
          <cell r="N164">
            <v>7954.272727272727</v>
          </cell>
          <cell r="O164">
            <v>7835</v>
          </cell>
          <cell r="P164">
            <v>-119.27272727272702</v>
          </cell>
          <cell r="Q164">
            <v>16866.860909090909</v>
          </cell>
          <cell r="R164">
            <v>15904</v>
          </cell>
          <cell r="S164">
            <v>-962.86090909090854</v>
          </cell>
          <cell r="T164">
            <v>6313.227272727273</v>
          </cell>
          <cell r="U164">
            <v>3221</v>
          </cell>
          <cell r="V164">
            <v>3092.227272727273</v>
          </cell>
          <cell r="W164">
            <v>5848</v>
          </cell>
          <cell r="X164">
            <v>-465.22727272727298</v>
          </cell>
          <cell r="Y164">
            <v>5089.647272727273</v>
          </cell>
          <cell r="Z164">
            <v>2495</v>
          </cell>
          <cell r="AA164">
            <v>2594.647272727273</v>
          </cell>
          <cell r="AB164">
            <v>1749</v>
          </cell>
          <cell r="AC164">
            <v>-3340.647272727273</v>
          </cell>
          <cell r="AD164">
            <v>15025.106363636363</v>
          </cell>
          <cell r="AE164">
            <v>13500.136363636364</v>
          </cell>
          <cell r="AF164">
            <v>1524.9699999999996</v>
          </cell>
          <cell r="AG164">
            <v>4464</v>
          </cell>
          <cell r="AH164">
            <v>3202</v>
          </cell>
          <cell r="AI164">
            <v>427</v>
          </cell>
          <cell r="AJ164">
            <v>-10561.106363636363</v>
          </cell>
          <cell r="AK164">
            <v>0</v>
          </cell>
          <cell r="AL164">
            <v>0</v>
          </cell>
          <cell r="AM164">
            <v>0</v>
          </cell>
          <cell r="AN164" t="e">
            <v>#REF!</v>
          </cell>
          <cell r="AO164">
            <v>0</v>
          </cell>
          <cell r="AP164" t="e">
            <v>#REF!</v>
          </cell>
          <cell r="AS164">
            <v>33142</v>
          </cell>
        </row>
        <row r="165">
          <cell r="C165">
            <v>37</v>
          </cell>
          <cell r="N165">
            <v>182.13333333333333</v>
          </cell>
          <cell r="O165">
            <v>4</v>
          </cell>
          <cell r="P165">
            <v>-178.13333333333333</v>
          </cell>
          <cell r="Q165">
            <v>325.06666666666666</v>
          </cell>
          <cell r="R165">
            <v>92</v>
          </cell>
          <cell r="S165">
            <v>-233.06666666666666</v>
          </cell>
          <cell r="T165">
            <v>6322.3333333333339</v>
          </cell>
          <cell r="U165">
            <v>3406</v>
          </cell>
          <cell r="V165">
            <v>2916.3333333333339</v>
          </cell>
          <cell r="W165">
            <v>6069</v>
          </cell>
          <cell r="X165">
            <v>-253.33333333333394</v>
          </cell>
          <cell r="Y165">
            <v>508.13333333333327</v>
          </cell>
          <cell r="Z165">
            <v>57</v>
          </cell>
          <cell r="AA165">
            <v>61.199999999999989</v>
          </cell>
          <cell r="AB165">
            <v>27</v>
          </cell>
          <cell r="AC165">
            <v>-481.13333333333327</v>
          </cell>
          <cell r="AD165">
            <v>157</v>
          </cell>
          <cell r="AE165">
            <v>139</v>
          </cell>
          <cell r="AF165">
            <v>18</v>
          </cell>
          <cell r="AG165">
            <v>44</v>
          </cell>
          <cell r="AH165">
            <v>15</v>
          </cell>
          <cell r="AI165">
            <v>29</v>
          </cell>
          <cell r="AJ165">
            <v>-113</v>
          </cell>
          <cell r="AK165">
            <v>0</v>
          </cell>
          <cell r="AL165">
            <v>0</v>
          </cell>
          <cell r="AM165">
            <v>0</v>
          </cell>
          <cell r="AN165">
            <v>19</v>
          </cell>
          <cell r="AO165">
            <v>0</v>
          </cell>
          <cell r="AP165">
            <v>7437.6666666666661</v>
          </cell>
          <cell r="AS165">
            <v>6206</v>
          </cell>
        </row>
        <row r="166">
          <cell r="C166">
            <v>12644.757999999996</v>
          </cell>
          <cell r="N166">
            <v>9257.5760000000009</v>
          </cell>
          <cell r="Q166">
            <v>54339.615333333335</v>
          </cell>
          <cell r="T166">
            <v>11734.101333333339</v>
          </cell>
          <cell r="Y166">
            <v>7437.2424242423831</v>
          </cell>
          <cell r="AE166">
            <v>13835.354000000003</v>
          </cell>
          <cell r="AG166">
            <v>2466</v>
          </cell>
          <cell r="AH166">
            <v>2561</v>
          </cell>
          <cell r="AN166" t="e">
            <v>#REF!</v>
          </cell>
          <cell r="AP166" t="e">
            <v>#REF!</v>
          </cell>
        </row>
        <row r="167">
          <cell r="C167" t="e">
            <v>#REF!</v>
          </cell>
          <cell r="N167">
            <v>4169</v>
          </cell>
        </row>
        <row r="168">
          <cell r="C168" t="e">
            <v>#REF!</v>
          </cell>
        </row>
        <row r="169">
          <cell r="C169" t="e">
            <v>#REF!</v>
          </cell>
        </row>
        <row r="170">
          <cell r="AV170">
            <v>1507.2</v>
          </cell>
        </row>
        <row r="173">
          <cell r="C173" t="str">
            <v>АПАРАТ ВСЬОГО</v>
          </cell>
          <cell r="D173" t="str">
            <v>АПАРАТ ЕЛЕКТРО</v>
          </cell>
          <cell r="E173" t="str">
            <v>АПАРАТ ТЕПЛО</v>
          </cell>
          <cell r="N173" t="str">
            <v>ККМ</v>
          </cell>
          <cell r="Q173" t="str">
            <v>КТМ</v>
          </cell>
          <cell r="U173">
            <v>250</v>
          </cell>
          <cell r="Y173" t="str">
            <v>ТЕЦ-6 ВСЬОГО</v>
          </cell>
          <cell r="Z173" t="str">
            <v>Е/Е</v>
          </cell>
          <cell r="AA173" t="str">
            <v xml:space="preserve"> Т/Е</v>
          </cell>
          <cell r="AN173" t="str">
            <v>ДОП.ВИР. СТ.ОРГ.</v>
          </cell>
          <cell r="AP173" t="str">
            <v>АК КЕ ВСЬОГО</v>
          </cell>
          <cell r="AQ173" t="str">
            <v>Е/Е</v>
          </cell>
          <cell r="AR173" t="str">
            <v xml:space="preserve"> Т/Е</v>
          </cell>
          <cell r="AU173" t="str">
            <v>очикуваемАК КЕ ВСЬОГО</v>
          </cell>
          <cell r="AV173" t="str">
            <v>Е/Е</v>
          </cell>
          <cell r="AW173" t="str">
            <v xml:space="preserve"> Т/Е</v>
          </cell>
        </row>
        <row r="174">
          <cell r="C174">
            <v>1.895</v>
          </cell>
          <cell r="N174">
            <v>1.847</v>
          </cell>
          <cell r="Q174">
            <v>1.895</v>
          </cell>
          <cell r="U174">
            <v>1.895</v>
          </cell>
          <cell r="V174">
            <v>1.895</v>
          </cell>
          <cell r="Y174">
            <v>1.895</v>
          </cell>
          <cell r="Z174">
            <v>1.895</v>
          </cell>
          <cell r="AA174">
            <v>1.895</v>
          </cell>
          <cell r="AN174">
            <v>1.895</v>
          </cell>
          <cell r="AP174">
            <v>1.895</v>
          </cell>
          <cell r="AQ174">
            <v>1.895</v>
          </cell>
          <cell r="AU174">
            <v>1.905</v>
          </cell>
          <cell r="AV174">
            <v>1.895</v>
          </cell>
        </row>
        <row r="176">
          <cell r="Q176">
            <v>132.19999999999999</v>
          </cell>
          <cell r="Y176">
            <v>68.7</v>
          </cell>
          <cell r="AP176">
            <v>200.89999999999998</v>
          </cell>
          <cell r="AU176">
            <v>251.12700000000001</v>
          </cell>
        </row>
        <row r="177">
          <cell r="Q177">
            <v>150.5</v>
          </cell>
          <cell r="U177">
            <v>150.5</v>
          </cell>
          <cell r="Y177">
            <v>78.3</v>
          </cell>
          <cell r="AP177">
            <v>228.8</v>
          </cell>
          <cell r="AU177">
            <v>288.28500000000003</v>
          </cell>
        </row>
        <row r="178">
          <cell r="N178">
            <v>0</v>
          </cell>
          <cell r="Q178">
            <v>82.5</v>
          </cell>
          <cell r="U178">
            <v>82.5</v>
          </cell>
          <cell r="Y178">
            <v>82.5</v>
          </cell>
          <cell r="AP178">
            <v>82.5</v>
          </cell>
          <cell r="AU178">
            <v>66</v>
          </cell>
        </row>
        <row r="179">
          <cell r="N179">
            <v>0</v>
          </cell>
          <cell r="Q179">
            <v>156.34</v>
          </cell>
          <cell r="U179">
            <v>156.34</v>
          </cell>
          <cell r="Y179">
            <v>156.34</v>
          </cell>
          <cell r="AP179">
            <v>156.34</v>
          </cell>
          <cell r="AU179">
            <v>125.73</v>
          </cell>
        </row>
        <row r="180">
          <cell r="Q180">
            <v>20668</v>
          </cell>
          <cell r="U180">
            <v>0</v>
          </cell>
          <cell r="Y180">
            <v>10741</v>
          </cell>
          <cell r="AP180">
            <v>31409</v>
          </cell>
          <cell r="AU180">
            <v>31574</v>
          </cell>
        </row>
        <row r="181">
          <cell r="AP181">
            <v>31409</v>
          </cell>
          <cell r="AU181" t="e">
            <v>#REF!</v>
          </cell>
        </row>
        <row r="182">
          <cell r="Q182">
            <v>0</v>
          </cell>
          <cell r="U182">
            <v>0</v>
          </cell>
          <cell r="Y182">
            <v>52.1</v>
          </cell>
          <cell r="AP182">
            <v>52.1</v>
          </cell>
          <cell r="AU182">
            <v>67.933000000000007</v>
          </cell>
        </row>
        <row r="183">
          <cell r="Q183">
            <v>0</v>
          </cell>
          <cell r="U183">
            <v>0</v>
          </cell>
          <cell r="Y183">
            <v>71.3</v>
          </cell>
          <cell r="AP183">
            <v>71.3</v>
          </cell>
          <cell r="AU183">
            <v>91.201999999999998</v>
          </cell>
        </row>
        <row r="184">
          <cell r="C184">
            <v>75</v>
          </cell>
          <cell r="N184">
            <v>75</v>
          </cell>
          <cell r="AN184">
            <v>0</v>
          </cell>
          <cell r="AP184">
            <v>98.96042216358839</v>
          </cell>
          <cell r="AU184">
            <v>98.96042216358839</v>
          </cell>
        </row>
        <row r="185">
          <cell r="Q185">
            <v>187.53</v>
          </cell>
          <cell r="U185">
            <v>0</v>
          </cell>
          <cell r="Y185">
            <v>187.53</v>
          </cell>
          <cell r="AP185">
            <v>187.53</v>
          </cell>
          <cell r="AU185">
            <v>187.53</v>
          </cell>
        </row>
        <row r="186">
          <cell r="Q186">
            <v>0</v>
          </cell>
          <cell r="T186">
            <v>0</v>
          </cell>
          <cell r="Y186">
            <v>9770</v>
          </cell>
          <cell r="AP186">
            <v>9770</v>
          </cell>
          <cell r="AU186">
            <v>12739</v>
          </cell>
        </row>
        <row r="187">
          <cell r="AP187">
            <v>9770</v>
          </cell>
          <cell r="AU187" t="e">
            <v>#REF!</v>
          </cell>
        </row>
        <row r="188">
          <cell r="Q188">
            <v>150.5</v>
          </cell>
          <cell r="T188">
            <v>0</v>
          </cell>
          <cell r="U188">
            <v>51.4</v>
          </cell>
          <cell r="V188">
            <v>-51.4</v>
          </cell>
          <cell r="Y188">
            <v>149.6</v>
          </cell>
          <cell r="Z188">
            <v>52.7</v>
          </cell>
          <cell r="AA188">
            <v>96.899999999999991</v>
          </cell>
          <cell r="AP188">
            <v>300.10000000000002</v>
          </cell>
          <cell r="AQ188">
            <v>104.1</v>
          </cell>
          <cell r="AR188">
            <v>196</v>
          </cell>
          <cell r="AU188">
            <v>379.48700000000002</v>
          </cell>
          <cell r="AV188">
            <v>83.676000000000002</v>
          </cell>
          <cell r="AW188">
            <v>295.81100000000004</v>
          </cell>
        </row>
        <row r="189">
          <cell r="Q189">
            <v>20668</v>
          </cell>
          <cell r="T189">
            <v>0</v>
          </cell>
          <cell r="U189" t="e">
            <v>#DIV/0!</v>
          </cell>
          <cell r="V189" t="e">
            <v>#DIV/0!</v>
          </cell>
          <cell r="Y189">
            <v>20511</v>
          </cell>
          <cell r="Z189">
            <v>7225</v>
          </cell>
          <cell r="AA189">
            <v>13286</v>
          </cell>
          <cell r="AP189" t="e">
            <v>#DIV/0!</v>
          </cell>
          <cell r="AQ189" t="e">
            <v>#DIV/0!</v>
          </cell>
          <cell r="AR189" t="e">
            <v>#DIV/0!</v>
          </cell>
          <cell r="AU189">
            <v>44313</v>
          </cell>
          <cell r="AV189">
            <v>9770.9133329995493</v>
          </cell>
          <cell r="AW189">
            <v>34542.086667000447</v>
          </cell>
        </row>
        <row r="190">
          <cell r="Q190">
            <v>137.33000000000001</v>
          </cell>
          <cell r="T190" t="e">
            <v>#DIV/0!</v>
          </cell>
          <cell r="U190" t="e">
            <v>#DIV/0!</v>
          </cell>
          <cell r="V190" t="e">
            <v>#DIV/0!</v>
          </cell>
          <cell r="Y190">
            <v>137.11000000000001</v>
          </cell>
          <cell r="Z190">
            <v>137.1</v>
          </cell>
          <cell r="AA190">
            <v>137.11000000000001</v>
          </cell>
          <cell r="AN190">
            <v>0</v>
          </cell>
          <cell r="AP190" t="e">
            <v>#DIV/0!</v>
          </cell>
          <cell r="AQ190" t="e">
            <v>#DIV/0!</v>
          </cell>
          <cell r="AR190" t="e">
            <v>#DIV/0!</v>
          </cell>
          <cell r="AU190">
            <v>116.77</v>
          </cell>
          <cell r="AV190">
            <v>116.77</v>
          </cell>
          <cell r="AW190">
            <v>116.77</v>
          </cell>
        </row>
        <row r="191">
          <cell r="AP191">
            <v>0</v>
          </cell>
          <cell r="AQ191">
            <v>0</v>
          </cell>
          <cell r="AR191">
            <v>0</v>
          </cell>
          <cell r="AU191">
            <v>0</v>
          </cell>
          <cell r="AV191">
            <v>0</v>
          </cell>
          <cell r="AW191">
            <v>0</v>
          </cell>
        </row>
        <row r="192">
          <cell r="T192" t="e">
            <v>#DIV/0!</v>
          </cell>
          <cell r="Y192">
            <v>20511</v>
          </cell>
          <cell r="AP192" t="e">
            <v>#DIV/0!</v>
          </cell>
          <cell r="AQ192" t="e">
            <v>#DIV/0!</v>
          </cell>
          <cell r="AR192" t="e">
            <v>#DIV/0!</v>
          </cell>
          <cell r="AU192">
            <v>44313</v>
          </cell>
          <cell r="AV192">
            <v>9770.9133329995493</v>
          </cell>
          <cell r="AW192">
            <v>34542.086667000447</v>
          </cell>
        </row>
        <row r="195">
          <cell r="T195" t="str">
            <v>ТЕЦ-5 ВСЬОГО</v>
          </cell>
          <cell r="U195" t="str">
            <v>Е/Е</v>
          </cell>
          <cell r="V195" t="str">
            <v xml:space="preserve"> Т/Е</v>
          </cell>
          <cell r="Y195" t="str">
            <v>ТЕЦ-6 ВСЬОГО</v>
          </cell>
          <cell r="Z195" t="str">
            <v>Е/Е</v>
          </cell>
          <cell r="AA195" t="str">
            <v xml:space="preserve"> Т/Е</v>
          </cell>
          <cell r="AP195" t="str">
            <v>АК КЕ ВСЬОГО</v>
          </cell>
          <cell r="AQ195" t="str">
            <v>Е/Е</v>
          </cell>
          <cell r="AR195" t="str">
            <v xml:space="preserve"> Т/Е</v>
          </cell>
        </row>
        <row r="196">
          <cell r="U196">
            <v>291.85000000000002</v>
          </cell>
          <cell r="V196">
            <v>750</v>
          </cell>
          <cell r="Z196">
            <v>268.14999999999998</v>
          </cell>
          <cell r="AA196">
            <v>590</v>
          </cell>
        </row>
        <row r="197">
          <cell r="U197">
            <v>176.1</v>
          </cell>
          <cell r="V197">
            <v>163.6</v>
          </cell>
          <cell r="Z197">
            <v>196.5</v>
          </cell>
          <cell r="AA197">
            <v>164.2</v>
          </cell>
        </row>
        <row r="198">
          <cell r="U198">
            <v>306.60000000000002</v>
          </cell>
          <cell r="V198">
            <v>112.8</v>
          </cell>
          <cell r="Z198">
            <v>301.89999999999998</v>
          </cell>
          <cell r="AA198">
            <v>116.3</v>
          </cell>
        </row>
        <row r="199">
          <cell r="U199">
            <v>130.50000000000003</v>
          </cell>
          <cell r="V199">
            <v>-50.8</v>
          </cell>
          <cell r="Z199">
            <v>105.39999999999998</v>
          </cell>
          <cell r="AA199">
            <v>-47.899999999999991</v>
          </cell>
        </row>
        <row r="200">
          <cell r="U200" t="e">
            <v>#DIV/0!</v>
          </cell>
          <cell r="V200" t="e">
            <v>#DIV/0!</v>
          </cell>
          <cell r="Z200">
            <v>137.1</v>
          </cell>
          <cell r="AA200">
            <v>137.11000000000001</v>
          </cell>
        </row>
        <row r="201">
          <cell r="U201" t="e">
            <v>#DIV/0!</v>
          </cell>
          <cell r="V201" t="e">
            <v>#DIV/0!</v>
          </cell>
          <cell r="Z201">
            <v>14.450339999999997</v>
          </cell>
          <cell r="AA201">
            <v>-6.5675689999999998</v>
          </cell>
        </row>
        <row r="202">
          <cell r="U202" t="e">
            <v>#DIV/0!</v>
          </cell>
          <cell r="V202" t="e">
            <v>#DIV/0!</v>
          </cell>
          <cell r="Z202">
            <v>3874.858670999999</v>
          </cell>
          <cell r="AA202">
            <v>-3874.86571</v>
          </cell>
          <cell r="AQ202" t="e">
            <v>#DIV/0!</v>
          </cell>
          <cell r="AR202" t="e">
            <v>#DIV/0!</v>
          </cell>
        </row>
        <row r="204">
          <cell r="AV204">
            <v>1507.2</v>
          </cell>
        </row>
        <row r="218">
          <cell r="Y218" t="str">
            <v>ЗАТВЕРДЖУЮ</v>
          </cell>
        </row>
        <row r="219">
          <cell r="Y219" t="str">
            <v>ГОЛОВА ПРАЛІННЯ АК КЕ</v>
          </cell>
        </row>
        <row r="220">
          <cell r="Z220" t="str">
            <v>І.В.ПЛАЧКОВ</v>
          </cell>
        </row>
        <row r="221">
          <cell r="C221" t="str">
            <v>ПОТРЕБА   В КОШТАХ НА  1 КВАРТАЛ 1998 року</v>
          </cell>
        </row>
        <row r="222">
          <cell r="C222" t="str">
            <v>ПО ФІЛІАЛАХ АК КИЇВЕНЕРГО</v>
          </cell>
        </row>
        <row r="224">
          <cell r="C224" t="str">
            <v>ВИКОН.ДИР.</v>
          </cell>
          <cell r="D224" t="str">
            <v>АПАРАТ ЕЛЕКТРО</v>
          </cell>
          <cell r="E224" t="str">
            <v>АПАРАТ ТЕПЛО</v>
          </cell>
          <cell r="N224" t="str">
            <v>ККМ</v>
          </cell>
          <cell r="Q224" t="str">
            <v>КТМ</v>
          </cell>
          <cell r="T224" t="str">
            <v>ТЕЦ-5 ВСЬОГО</v>
          </cell>
          <cell r="U224" t="str">
            <v>Е/Е</v>
          </cell>
          <cell r="V224" t="str">
            <v xml:space="preserve"> Т/Е</v>
          </cell>
          <cell r="Y224" t="str">
            <v>ТЕЦ-6 ВСЬОГО</v>
          </cell>
          <cell r="Z224" t="str">
            <v>Е/Е</v>
          </cell>
          <cell r="AA224" t="str">
            <v xml:space="preserve"> Т/Е</v>
          </cell>
          <cell r="AN224" t="str">
            <v>ДОП.ВИР. СТ.ОРГ.</v>
          </cell>
          <cell r="AP224" t="str">
            <v>АК КЕ ВСЬОГО</v>
          </cell>
          <cell r="AQ224" t="str">
            <v>Е/Е</v>
          </cell>
          <cell r="AR224" t="str">
            <v xml:space="preserve"> Т/Е</v>
          </cell>
          <cell r="AU224" t="str">
            <v>СТАНЦІї ЕЛЕКТРО</v>
          </cell>
          <cell r="AV224" t="str">
            <v>СТАНЦІІ ТЕПЛОВІ</v>
          </cell>
          <cell r="AW224" t="str">
            <v>МЕРЕЖІ ЕЛЕКТРО</v>
          </cell>
          <cell r="AX224" t="str">
            <v>МЕРЕЖІ ТЕПЛОВІ</v>
          </cell>
        </row>
        <row r="227">
          <cell r="C227" t="e">
            <v>#REF!</v>
          </cell>
          <cell r="N227" t="e">
            <v>#REF!</v>
          </cell>
          <cell r="Q227">
            <v>65079.679666666663</v>
          </cell>
          <cell r="T227">
            <v>28598.224848484853</v>
          </cell>
          <cell r="Y227" t="e">
            <v>#REF!</v>
          </cell>
          <cell r="AN227" t="e">
            <v>#REF!</v>
          </cell>
          <cell r="AP227" t="e">
            <v>#REF!</v>
          </cell>
          <cell r="AQ227" t="e">
            <v>#REF!</v>
          </cell>
        </row>
        <row r="228">
          <cell r="C228" t="e">
            <v>#REF!</v>
          </cell>
          <cell r="N228" t="e">
            <v>#REF!</v>
          </cell>
          <cell r="Q228">
            <v>28626.461424242421</v>
          </cell>
          <cell r="T228">
            <v>14393.519575757578</v>
          </cell>
          <cell r="Y228" t="e">
            <v>#REF!</v>
          </cell>
          <cell r="AP228" t="e">
            <v>#REF!</v>
          </cell>
          <cell r="AQ228" t="e">
            <v>#REF!</v>
          </cell>
        </row>
        <row r="230">
          <cell r="C230">
            <v>1767.5940000000001</v>
          </cell>
          <cell r="N230">
            <v>7954.272727272727</v>
          </cell>
          <cell r="Q230">
            <v>16866.860909090909</v>
          </cell>
          <cell r="T230">
            <v>6313.227272727273</v>
          </cell>
          <cell r="Y230">
            <v>5089.647272727273</v>
          </cell>
          <cell r="AN230" t="e">
            <v>#REF!</v>
          </cell>
          <cell r="AP230" t="e">
            <v>#REF!</v>
          </cell>
          <cell r="AQ230" t="e">
            <v>#REF!</v>
          </cell>
        </row>
        <row r="231">
          <cell r="C231">
            <v>482</v>
          </cell>
          <cell r="N231">
            <v>2501</v>
          </cell>
          <cell r="Q231">
            <v>4601</v>
          </cell>
          <cell r="T231">
            <v>1721</v>
          </cell>
          <cell r="Y231">
            <v>1387</v>
          </cell>
          <cell r="AP231" t="e">
            <v>#REF!</v>
          </cell>
          <cell r="AQ231" t="e">
            <v>#REF!</v>
          </cell>
        </row>
        <row r="232">
          <cell r="AQ232" t="e">
            <v>#REF!</v>
          </cell>
        </row>
        <row r="233">
          <cell r="C233">
            <v>0</v>
          </cell>
          <cell r="N233">
            <v>0</v>
          </cell>
          <cell r="Q233">
            <v>135.46666666666667</v>
          </cell>
          <cell r="T233">
            <v>6152.4000000000005</v>
          </cell>
          <cell r="Y233">
            <v>118.19999999999999</v>
          </cell>
          <cell r="AP233">
            <v>6410.0666666666666</v>
          </cell>
          <cell r="AQ233" t="e">
            <v>#REF!</v>
          </cell>
        </row>
        <row r="234">
          <cell r="C234">
            <v>0</v>
          </cell>
          <cell r="N234">
            <v>0</v>
          </cell>
          <cell r="Q234">
            <v>0</v>
          </cell>
          <cell r="T234">
            <v>0</v>
          </cell>
          <cell r="Y234">
            <v>0</v>
          </cell>
          <cell r="AP234">
            <v>19</v>
          </cell>
          <cell r="AQ234" t="e">
            <v>#REF!</v>
          </cell>
        </row>
        <row r="235">
          <cell r="C235" t="e">
            <v>#REF!</v>
          </cell>
          <cell r="N235">
            <v>0</v>
          </cell>
          <cell r="Q235">
            <v>0</v>
          </cell>
          <cell r="T235">
            <v>0</v>
          </cell>
          <cell r="Y235">
            <v>0</v>
          </cell>
          <cell r="AP235" t="e">
            <v>#REF!</v>
          </cell>
          <cell r="AQ235" t="e">
            <v>#REF!</v>
          </cell>
        </row>
        <row r="236">
          <cell r="AQ236" t="e">
            <v>#REF!</v>
          </cell>
        </row>
        <row r="237">
          <cell r="C237">
            <v>-1238</v>
          </cell>
          <cell r="N237">
            <v>7720.65</v>
          </cell>
          <cell r="Q237">
            <v>1739.5839999999998</v>
          </cell>
          <cell r="T237">
            <v>958.47</v>
          </cell>
          <cell r="Y237">
            <v>3357.9775757575753</v>
          </cell>
          <cell r="AP237" t="e">
            <v>#REF!</v>
          </cell>
          <cell r="AQ237" t="e">
            <v>#REF!</v>
          </cell>
        </row>
        <row r="238">
          <cell r="C238">
            <v>916.24199999999996</v>
          </cell>
          <cell r="N238">
            <v>0</v>
          </cell>
          <cell r="Q238">
            <v>0</v>
          </cell>
          <cell r="T238">
            <v>0</v>
          </cell>
          <cell r="Y238">
            <v>0</v>
          </cell>
          <cell r="AP238">
            <v>0</v>
          </cell>
          <cell r="AQ238" t="e">
            <v>#REF!</v>
          </cell>
        </row>
        <row r="239">
          <cell r="AQ239" t="e">
            <v>#REF!</v>
          </cell>
        </row>
        <row r="240">
          <cell r="C240" t="e">
            <v>#REF!</v>
          </cell>
          <cell r="N240" t="e">
            <v>#REF!</v>
          </cell>
          <cell r="Q240">
            <v>776</v>
          </cell>
          <cell r="T240">
            <v>0</v>
          </cell>
          <cell r="Y240" t="e">
            <v>#REF!</v>
          </cell>
          <cell r="AP240" t="e">
            <v>#REF!</v>
          </cell>
          <cell r="AQ240" t="e">
            <v>#REF!</v>
          </cell>
        </row>
        <row r="241">
          <cell r="AQ241" t="e">
            <v>#REF!</v>
          </cell>
        </row>
        <row r="242">
          <cell r="AQ242" t="e">
            <v>#REF!</v>
          </cell>
        </row>
        <row r="243">
          <cell r="C243">
            <v>388</v>
          </cell>
          <cell r="N243">
            <v>3127</v>
          </cell>
          <cell r="Q243">
            <v>5703</v>
          </cell>
          <cell r="T243">
            <v>797.25866666666661</v>
          </cell>
          <cell r="Y243">
            <v>632.22533333333331</v>
          </cell>
          <cell r="AP243">
            <v>13522.366500142667</v>
          </cell>
          <cell r="AQ243" t="e">
            <v>#REF!</v>
          </cell>
        </row>
        <row r="244">
          <cell r="C244">
            <v>1661</v>
          </cell>
          <cell r="N244">
            <v>46</v>
          </cell>
          <cell r="Q244">
            <v>900</v>
          </cell>
          <cell r="T244">
            <v>343.62666666666667</v>
          </cell>
          <cell r="Y244">
            <v>323.78399999999999</v>
          </cell>
          <cell r="AP244">
            <v>3426.6078749021572</v>
          </cell>
          <cell r="AQ244" t="e">
            <v>#REF!</v>
          </cell>
        </row>
        <row r="245">
          <cell r="AQ245" t="e">
            <v>#REF!</v>
          </cell>
        </row>
        <row r="246">
          <cell r="C246">
            <v>0</v>
          </cell>
          <cell r="N246">
            <v>1</v>
          </cell>
          <cell r="Q246">
            <v>0</v>
          </cell>
          <cell r="T246">
            <v>118.19266666666665</v>
          </cell>
          <cell r="Y246">
            <v>-46.472000000000008</v>
          </cell>
          <cell r="AP246">
            <v>72.720666666666645</v>
          </cell>
          <cell r="AQ246" t="e">
            <v>#REF!</v>
          </cell>
        </row>
        <row r="247">
          <cell r="C247">
            <v>7</v>
          </cell>
          <cell r="N247">
            <v>259.286</v>
          </cell>
          <cell r="Q247">
            <v>12306.890666666668</v>
          </cell>
          <cell r="T247">
            <v>0</v>
          </cell>
          <cell r="Y247">
            <v>0</v>
          </cell>
          <cell r="AP247">
            <v>15115.848666666669</v>
          </cell>
          <cell r="AQ247" t="e">
            <v>#REF!</v>
          </cell>
        </row>
        <row r="248">
          <cell r="C248">
            <v>0</v>
          </cell>
          <cell r="N248">
            <v>0</v>
          </cell>
          <cell r="Q248">
            <v>0</v>
          </cell>
          <cell r="T248">
            <v>0</v>
          </cell>
          <cell r="Y248">
            <v>0</v>
          </cell>
          <cell r="AP248">
            <v>658.33066666666662</v>
          </cell>
          <cell r="AQ248" t="e">
            <v>#REF!</v>
          </cell>
        </row>
        <row r="249">
          <cell r="C249">
            <v>906</v>
          </cell>
          <cell r="N249">
            <v>0</v>
          </cell>
          <cell r="Q249">
            <v>0</v>
          </cell>
          <cell r="T249">
            <v>0</v>
          </cell>
          <cell r="Y249">
            <v>18</v>
          </cell>
          <cell r="AP249">
            <v>924</v>
          </cell>
          <cell r="AQ249" t="e">
            <v>#REF!</v>
          </cell>
        </row>
        <row r="250">
          <cell r="C250">
            <v>0</v>
          </cell>
          <cell r="N250">
            <v>0.20800000000000018</v>
          </cell>
          <cell r="Q250">
            <v>-324</v>
          </cell>
          <cell r="T250">
            <v>-0.42800000000000082</v>
          </cell>
          <cell r="Y250">
            <v>6.799999999999784E-2</v>
          </cell>
          <cell r="AP250" t="e">
            <v>#REF!</v>
          </cell>
          <cell r="AQ250" t="e">
            <v>#REF!</v>
          </cell>
        </row>
        <row r="251">
          <cell r="C251">
            <v>0</v>
          </cell>
          <cell r="N251">
            <v>0.19200000000000017</v>
          </cell>
          <cell r="Q251">
            <v>-0.32000000000000028</v>
          </cell>
          <cell r="T251">
            <v>-0.3360000000000003</v>
          </cell>
          <cell r="Y251">
            <v>0.28000000000000114</v>
          </cell>
          <cell r="AP251" t="e">
            <v>#REF!</v>
          </cell>
          <cell r="AQ251" t="e">
            <v>#REF!</v>
          </cell>
        </row>
        <row r="252">
          <cell r="C252" t="e">
            <v>#REF!</v>
          </cell>
          <cell r="N252" t="e">
            <v>#REF!</v>
          </cell>
          <cell r="Q252">
            <v>26435.197424242418</v>
          </cell>
          <cell r="T252">
            <v>13435.81357575758</v>
          </cell>
          <cell r="Y252" t="e">
            <v>#REF!</v>
          </cell>
          <cell r="AP252" t="e">
            <v>#REF!</v>
          </cell>
          <cell r="AQ252" t="e">
            <v>#REF!</v>
          </cell>
        </row>
        <row r="253">
          <cell r="Q253">
            <v>541</v>
          </cell>
          <cell r="T253">
            <v>480</v>
          </cell>
          <cell r="Y253">
            <v>44</v>
          </cell>
          <cell r="AP253">
            <v>524</v>
          </cell>
          <cell r="AQ253" t="e">
            <v>#REF!</v>
          </cell>
        </row>
        <row r="293">
          <cell r="T293" t="str">
            <v>Собівартість</v>
          </cell>
        </row>
        <row r="294">
          <cell r="V294">
            <v>-25</v>
          </cell>
        </row>
        <row r="295">
          <cell r="V295">
            <v>-1.375</v>
          </cell>
        </row>
        <row r="296">
          <cell r="V296">
            <v>-8</v>
          </cell>
        </row>
        <row r="297">
          <cell r="V297">
            <v>-2.1590909090909096</v>
          </cell>
        </row>
        <row r="303">
          <cell r="T303" t="str">
            <v>ФМЗ ( з відрахуван)</v>
          </cell>
          <cell r="V303">
            <v>25</v>
          </cell>
        </row>
      </sheetData>
      <sheetData sheetId="40" refreshError="1">
        <row r="16">
          <cell r="AP16" t="str">
            <v>ЗАТВЕРДЖУЮ</v>
          </cell>
        </row>
        <row r="17">
          <cell r="C17" t="str">
            <v>І.В.ПЛАЧКОВ</v>
          </cell>
          <cell r="AP17" t="str">
            <v>ГОЛОВА ПРАЛІННЯ АК КЕ</v>
          </cell>
        </row>
        <row r="22">
          <cell r="AV22" t="str">
            <v>І.В.ПЛАЧКОВ</v>
          </cell>
        </row>
        <row r="29">
          <cell r="N29" t="str">
            <v>+</v>
          </cell>
          <cell r="Q29" t="str">
            <v>+</v>
          </cell>
          <cell r="T29" t="str">
            <v>+</v>
          </cell>
          <cell r="Y29" t="str">
            <v>+</v>
          </cell>
          <cell r="AD29" t="str">
            <v>-</v>
          </cell>
        </row>
        <row r="30">
          <cell r="C30" t="str">
            <v>ВИКОН.ДИР.ПЛАН</v>
          </cell>
          <cell r="D30" t="str">
            <v>Е/Е</v>
          </cell>
          <cell r="E30" t="str">
            <v xml:space="preserve"> Т/Е</v>
          </cell>
          <cell r="N30" t="str">
            <v xml:space="preserve">ККМ ПЛАН </v>
          </cell>
          <cell r="O30" t="str">
            <v>ЗВІТ</v>
          </cell>
          <cell r="P30" t="str">
            <v>ВІДХ.</v>
          </cell>
          <cell r="Q30" t="str">
            <v>КТМ ПЛАН</v>
          </cell>
          <cell r="R30" t="str">
            <v>ЗВІТ</v>
          </cell>
          <cell r="S30" t="str">
            <v>ВІДХ.</v>
          </cell>
          <cell r="T30" t="str">
            <v>ТЕЦ-5   ПЛАН</v>
          </cell>
          <cell r="U30" t="str">
            <v>Е/Е</v>
          </cell>
          <cell r="V30" t="str">
            <v xml:space="preserve"> Т/Е</v>
          </cell>
          <cell r="W30" t="str">
            <v>ЗВІТ</v>
          </cell>
          <cell r="X30" t="str">
            <v>ВІДХ.</v>
          </cell>
          <cell r="Y30" t="str">
            <v>ТЕЦ-6  ПЛАН</v>
          </cell>
          <cell r="Z30" t="str">
            <v>Е/Е</v>
          </cell>
          <cell r="AA30" t="str">
            <v xml:space="preserve"> Т/Е</v>
          </cell>
          <cell r="AB30" t="str">
            <v>ЗВІТ</v>
          </cell>
          <cell r="AC30" t="str">
            <v>ВІДХ.</v>
          </cell>
          <cell r="AD30" t="str">
            <v>ТРМ ВСЬОГО ПЛАН</v>
          </cell>
          <cell r="AE30" t="str">
            <v>ТРМ АК ПЛАН</v>
          </cell>
          <cell r="AF30" t="str">
            <v>ТРМ СТОР  ПЛАН</v>
          </cell>
          <cell r="AG30" t="str">
            <v>ТРМ ВСЬОГО ЗВІТ</v>
          </cell>
          <cell r="AH30" t="str">
            <v>ТРМ АК ЗВІТ</v>
          </cell>
          <cell r="AI30" t="str">
            <v>ТРМ СТОР  ЗВІТ</v>
          </cell>
          <cell r="AJ30" t="str">
            <v>відх всього</v>
          </cell>
          <cell r="AK30" t="str">
            <v>Е/Е</v>
          </cell>
          <cell r="AL30" t="str">
            <v xml:space="preserve"> Т/Е</v>
          </cell>
          <cell r="AN30" t="str">
            <v>ДОП.ВИР. ПЛАН</v>
          </cell>
          <cell r="AO30" t="str">
            <v>ЗВІТ</v>
          </cell>
          <cell r="AP30" t="str">
            <v>АК КЕ  ПЛАН</v>
          </cell>
          <cell r="AQ30" t="str">
            <v xml:space="preserve"> Е/Е</v>
          </cell>
          <cell r="AR30" t="str">
            <v xml:space="preserve"> Т/Е</v>
          </cell>
          <cell r="AS30" t="str">
            <v>ЗВІТ</v>
          </cell>
          <cell r="AT30" t="str">
            <v>відх</v>
          </cell>
          <cell r="AU30" t="str">
            <v>СТАНЦІї ЕЛЕКТРО</v>
          </cell>
          <cell r="AV30" t="str">
            <v>СТАНЦІІ ТЕПЛОВІ</v>
          </cell>
          <cell r="AW30" t="str">
            <v>МЕРЕЖІ ЕЛЕКТРО</v>
          </cell>
          <cell r="AX30" t="str">
            <v>МЕРЕЖІ ТЕПЛОВІ</v>
          </cell>
        </row>
        <row r="31">
          <cell r="U31">
            <v>330</v>
          </cell>
          <cell r="Z31">
            <v>298</v>
          </cell>
          <cell r="AQ31">
            <v>628</v>
          </cell>
        </row>
        <row r="32">
          <cell r="U32">
            <v>291.85000000000002</v>
          </cell>
          <cell r="Z32">
            <v>268.14999999999998</v>
          </cell>
          <cell r="AQ32">
            <v>560</v>
          </cell>
        </row>
        <row r="33">
          <cell r="AQ33">
            <v>0</v>
          </cell>
        </row>
        <row r="34">
          <cell r="AQ34">
            <v>0</v>
          </cell>
        </row>
        <row r="35">
          <cell r="AQ35">
            <v>32</v>
          </cell>
        </row>
        <row r="36">
          <cell r="AQ36">
            <v>0</v>
          </cell>
        </row>
        <row r="37">
          <cell r="AQ37">
            <v>500</v>
          </cell>
        </row>
        <row r="38">
          <cell r="N38">
            <v>0</v>
          </cell>
          <cell r="AQ38">
            <v>468</v>
          </cell>
        </row>
        <row r="39">
          <cell r="C39">
            <v>20566.2</v>
          </cell>
          <cell r="N39">
            <v>30682.273393939395</v>
          </cell>
          <cell r="O39">
            <v>6571</v>
          </cell>
          <cell r="P39">
            <v>-24111.273393939395</v>
          </cell>
          <cell r="Q39">
            <v>82056.196636363631</v>
          </cell>
          <cell r="R39">
            <v>23576</v>
          </cell>
          <cell r="S39">
            <v>-58480.196636363631</v>
          </cell>
          <cell r="T39">
            <v>27742.144545454503</v>
          </cell>
          <cell r="W39">
            <v>8380</v>
          </cell>
          <cell r="X39">
            <v>-19362.144545454503</v>
          </cell>
          <cell r="Y39">
            <v>17695.022545454543</v>
          </cell>
          <cell r="Z39">
            <v>7534</v>
          </cell>
          <cell r="AA39">
            <v>9770.7412121212074</v>
          </cell>
          <cell r="AB39">
            <v>5452</v>
          </cell>
          <cell r="AC39">
            <v>-12243.022545454543</v>
          </cell>
          <cell r="AD39">
            <v>40828.740181818175</v>
          </cell>
          <cell r="AE39">
            <v>33499.447090909096</v>
          </cell>
          <cell r="AF39">
            <v>7329.293090909091</v>
          </cell>
          <cell r="AG39">
            <v>8513</v>
          </cell>
          <cell r="AH39">
            <v>6481</v>
          </cell>
          <cell r="AI39">
            <v>2032</v>
          </cell>
          <cell r="AJ39">
            <v>-32315.740181818175</v>
          </cell>
          <cell r="AN39" t="e">
            <v>#REF!</v>
          </cell>
        </row>
        <row r="40">
          <cell r="C40">
            <v>5739.2000000000007</v>
          </cell>
        </row>
        <row r="41">
          <cell r="C41">
            <v>1334.2</v>
          </cell>
          <cell r="D41">
            <v>443</v>
          </cell>
          <cell r="E41">
            <v>691.2</v>
          </cell>
          <cell r="N41">
            <v>8907.5227272727279</v>
          </cell>
          <cell r="Q41">
            <v>18788.680909090908</v>
          </cell>
          <cell r="T41">
            <v>6953.1772727272728</v>
          </cell>
          <cell r="U41">
            <v>3221</v>
          </cell>
          <cell r="V41">
            <v>3732.1772727272732</v>
          </cell>
          <cell r="Y41">
            <v>5686.5072727272727</v>
          </cell>
          <cell r="Z41">
            <v>2495</v>
          </cell>
          <cell r="AA41">
            <v>3191.5072727272727</v>
          </cell>
          <cell r="AE41">
            <v>15260.045454545454</v>
          </cell>
          <cell r="AG41">
            <v>4464</v>
          </cell>
          <cell r="AH41">
            <v>3202</v>
          </cell>
          <cell r="AN41" t="e">
            <v>#REF!</v>
          </cell>
          <cell r="AR41">
            <v>6923.6845454545455</v>
          </cell>
        </row>
        <row r="42">
          <cell r="Q42">
            <v>970</v>
          </cell>
          <cell r="V42">
            <v>750</v>
          </cell>
          <cell r="AA42">
            <v>590</v>
          </cell>
          <cell r="AR42">
            <v>2095</v>
          </cell>
        </row>
        <row r="46">
          <cell r="C46">
            <v>743</v>
          </cell>
          <cell r="D46">
            <v>327</v>
          </cell>
          <cell r="E46">
            <v>416</v>
          </cell>
          <cell r="N46">
            <v>3655.404</v>
          </cell>
          <cell r="O46">
            <v>1204</v>
          </cell>
          <cell r="P46">
            <v>-2451.404</v>
          </cell>
          <cell r="Q46">
            <v>7915.9493333333339</v>
          </cell>
          <cell r="R46">
            <v>2125</v>
          </cell>
          <cell r="S46">
            <v>-5790.9493333333339</v>
          </cell>
          <cell r="T46">
            <v>1893.3546666666666</v>
          </cell>
          <cell r="U46">
            <v>834</v>
          </cell>
          <cell r="V46">
            <v>1059.3546666666666</v>
          </cell>
          <cell r="W46">
            <v>431</v>
          </cell>
          <cell r="X46">
            <v>-1462.3546666666666</v>
          </cell>
          <cell r="Y46">
            <v>1793.3940000000002</v>
          </cell>
          <cell r="Z46">
            <v>784</v>
          </cell>
          <cell r="AA46">
            <v>1009.3940000000002</v>
          </cell>
          <cell r="AB46">
            <v>400</v>
          </cell>
          <cell r="AC46">
            <v>-1393.3940000000002</v>
          </cell>
          <cell r="AD46">
            <v>4347.058</v>
          </cell>
          <cell r="AE46">
            <v>3725.9300000000003</v>
          </cell>
          <cell r="AF46">
            <v>621.1279999999997</v>
          </cell>
          <cell r="AG46">
            <v>1087</v>
          </cell>
          <cell r="AH46">
            <v>292</v>
          </cell>
          <cell r="AI46">
            <v>134</v>
          </cell>
          <cell r="AJ46">
            <v>-3260.058</v>
          </cell>
          <cell r="AN46">
            <v>0</v>
          </cell>
          <cell r="AP46">
            <v>19980.752</v>
          </cell>
          <cell r="AQ46">
            <v>5779.0039999999999</v>
          </cell>
          <cell r="AR46">
            <v>14201.748</v>
          </cell>
          <cell r="AS46">
            <v>4452</v>
          </cell>
          <cell r="AT46">
            <v>-15528.752</v>
          </cell>
          <cell r="AU46">
            <v>1618</v>
          </cell>
          <cell r="AV46">
            <v>4760</v>
          </cell>
          <cell r="AW46">
            <v>4161.0039999999999</v>
          </cell>
          <cell r="AX46">
            <v>9441.7479999999996</v>
          </cell>
        </row>
        <row r="47">
          <cell r="C47">
            <v>1252</v>
          </cell>
          <cell r="E47">
            <v>1252</v>
          </cell>
          <cell r="N47">
            <v>3387</v>
          </cell>
          <cell r="Q47">
            <v>6353</v>
          </cell>
          <cell r="T47">
            <v>929.25866666666661</v>
          </cell>
          <cell r="U47">
            <v>428</v>
          </cell>
          <cell r="V47">
            <v>501.25866666666661</v>
          </cell>
          <cell r="Y47">
            <v>737.22533333333331</v>
          </cell>
          <cell r="Z47">
            <v>325</v>
          </cell>
          <cell r="AA47">
            <v>412.22533333333331</v>
          </cell>
          <cell r="AC47">
            <v>-737.22533333333331</v>
          </cell>
          <cell r="AD47">
            <v>3676.1707200000001</v>
          </cell>
          <cell r="AE47">
            <v>3356.8825001426667</v>
          </cell>
          <cell r="AP47">
            <v>16015.366500142667</v>
          </cell>
        </row>
        <row r="48">
          <cell r="C48">
            <v>4</v>
          </cell>
          <cell r="E48">
            <v>4</v>
          </cell>
          <cell r="N48">
            <v>1</v>
          </cell>
          <cell r="Q48">
            <v>0</v>
          </cell>
          <cell r="T48">
            <v>138.19266666666664</v>
          </cell>
          <cell r="U48">
            <v>51</v>
          </cell>
          <cell r="V48">
            <v>87.192666666666639</v>
          </cell>
          <cell r="Y48">
            <v>-46.472000000000008</v>
          </cell>
          <cell r="Z48">
            <v>-136</v>
          </cell>
          <cell r="AA48">
            <v>89.527999999999992</v>
          </cell>
          <cell r="AC48">
            <v>46.472000000000008</v>
          </cell>
          <cell r="AD48">
            <v>0</v>
          </cell>
          <cell r="AE48">
            <v>0</v>
          </cell>
          <cell r="AP48">
            <v>96.720666666666631</v>
          </cell>
        </row>
        <row r="49">
          <cell r="C49">
            <v>521</v>
          </cell>
          <cell r="E49">
            <v>521</v>
          </cell>
          <cell r="N49">
            <v>59</v>
          </cell>
          <cell r="Q49">
            <v>921</v>
          </cell>
          <cell r="T49">
            <v>372.62666666666667</v>
          </cell>
          <cell r="U49">
            <v>186</v>
          </cell>
          <cell r="V49">
            <v>186.62666666666667</v>
          </cell>
          <cell r="Y49">
            <v>389.78399999999999</v>
          </cell>
          <cell r="Z49">
            <v>187</v>
          </cell>
          <cell r="AA49">
            <v>202.78399999999999</v>
          </cell>
          <cell r="AC49">
            <v>-389.78399999999999</v>
          </cell>
          <cell r="AD49">
            <v>194.34026666666668</v>
          </cell>
          <cell r="AE49">
            <v>163.19720823549071</v>
          </cell>
          <cell r="AP49">
            <v>2426.6078749021572</v>
          </cell>
        </row>
        <row r="50">
          <cell r="C50">
            <v>2</v>
          </cell>
          <cell r="D50">
            <v>2</v>
          </cell>
          <cell r="E50">
            <v>0</v>
          </cell>
          <cell r="N50">
            <v>395.25733333333335</v>
          </cell>
          <cell r="O50">
            <v>121</v>
          </cell>
          <cell r="P50">
            <v>-274.25733333333335</v>
          </cell>
          <cell r="Q50">
            <v>4054.1680000000001</v>
          </cell>
          <cell r="R50">
            <v>1386</v>
          </cell>
          <cell r="S50">
            <v>-2668.1680000000001</v>
          </cell>
          <cell r="T50">
            <v>8049.4773333333324</v>
          </cell>
          <cell r="U50">
            <v>3806</v>
          </cell>
          <cell r="V50">
            <v>4243.4773333333324</v>
          </cell>
          <cell r="W50">
            <v>2636</v>
          </cell>
          <cell r="X50">
            <v>-5413.4773333333324</v>
          </cell>
          <cell r="Y50">
            <v>942.30733333333342</v>
          </cell>
          <cell r="Z50">
            <v>347</v>
          </cell>
          <cell r="AA50">
            <v>595.30733333333342</v>
          </cell>
          <cell r="AB50">
            <v>292</v>
          </cell>
          <cell r="AC50">
            <v>-650.30733333333342</v>
          </cell>
          <cell r="AD50">
            <v>1714.9573333333331</v>
          </cell>
          <cell r="AE50">
            <v>1227.72</v>
          </cell>
          <cell r="AF50">
            <v>487.23733333333303</v>
          </cell>
          <cell r="AG50">
            <v>288</v>
          </cell>
          <cell r="AH50">
            <v>601</v>
          </cell>
          <cell r="AI50">
            <v>56</v>
          </cell>
          <cell r="AJ50">
            <v>-1426.9573333333331</v>
          </cell>
          <cell r="AN50">
            <v>0</v>
          </cell>
          <cell r="AP50">
            <v>14632.33</v>
          </cell>
          <cell r="AQ50">
            <v>4555.6573333333336</v>
          </cell>
          <cell r="AR50">
            <v>10076.672666666665</v>
          </cell>
          <cell r="AS50">
            <v>5036</v>
          </cell>
          <cell r="AT50">
            <v>-9596.33</v>
          </cell>
          <cell r="AU50">
            <v>4153</v>
          </cell>
          <cell r="AV50">
            <v>6217</v>
          </cell>
          <cell r="AW50">
            <v>402.65733333333355</v>
          </cell>
          <cell r="AX50">
            <v>3859.6726666666655</v>
          </cell>
        </row>
        <row r="51">
          <cell r="C51">
            <v>0</v>
          </cell>
          <cell r="D51">
            <v>0</v>
          </cell>
          <cell r="E51">
            <v>0</v>
          </cell>
          <cell r="N51">
            <v>0</v>
          </cell>
          <cell r="P51">
            <v>0</v>
          </cell>
          <cell r="Q51">
            <v>149.13333333333333</v>
          </cell>
          <cell r="R51">
            <v>54</v>
          </cell>
          <cell r="S51">
            <v>-95.133333333333326</v>
          </cell>
          <cell r="T51">
            <v>6799.4000000000005</v>
          </cell>
          <cell r="U51">
            <v>3230</v>
          </cell>
          <cell r="V51">
            <v>3569.4000000000005</v>
          </cell>
          <cell r="W51">
            <v>2407</v>
          </cell>
          <cell r="X51">
            <v>-4392.4000000000005</v>
          </cell>
          <cell r="Y51">
            <v>131.53333333333333</v>
          </cell>
          <cell r="Z51">
            <v>57</v>
          </cell>
          <cell r="AA51">
            <v>74.533333333333331</v>
          </cell>
          <cell r="AB51">
            <v>20</v>
          </cell>
          <cell r="AC51">
            <v>-111.53333333333333</v>
          </cell>
          <cell r="AD51">
            <v>5.3</v>
          </cell>
          <cell r="AE51">
            <v>4</v>
          </cell>
          <cell r="AF51">
            <v>1.2999999999999998</v>
          </cell>
          <cell r="AI51">
            <v>0</v>
          </cell>
          <cell r="AJ51">
            <v>-5.3</v>
          </cell>
          <cell r="AP51">
            <v>7084.0666666666675</v>
          </cell>
          <cell r="AQ51">
            <v>3287</v>
          </cell>
          <cell r="AR51">
            <v>3797.0666666666675</v>
          </cell>
          <cell r="AS51">
            <v>2481</v>
          </cell>
          <cell r="AT51">
            <v>-4603.0666666666675</v>
          </cell>
          <cell r="AU51">
            <v>3287</v>
          </cell>
          <cell r="AV51">
            <v>3695</v>
          </cell>
          <cell r="AW51">
            <v>0</v>
          </cell>
          <cell r="AX51">
            <v>102.06666666666752</v>
          </cell>
        </row>
        <row r="52">
          <cell r="C52">
            <v>0</v>
          </cell>
          <cell r="D52">
            <v>0</v>
          </cell>
          <cell r="E52">
            <v>0</v>
          </cell>
          <cell r="N52">
            <v>0</v>
          </cell>
          <cell r="P52">
            <v>0</v>
          </cell>
          <cell r="Q52">
            <v>84552</v>
          </cell>
          <cell r="R52">
            <v>61402</v>
          </cell>
          <cell r="S52">
            <v>-23150</v>
          </cell>
          <cell r="T52">
            <v>202560</v>
          </cell>
          <cell r="U52">
            <v>108806.34756097561</v>
          </cell>
          <cell r="V52">
            <v>93753.652439024387</v>
          </cell>
          <cell r="W52">
            <v>93632</v>
          </cell>
          <cell r="X52">
            <v>-108928</v>
          </cell>
          <cell r="Y52">
            <v>173049</v>
          </cell>
          <cell r="Z52">
            <v>86757.750161952048</v>
          </cell>
          <cell r="AA52">
            <v>86291.249838047952</v>
          </cell>
          <cell r="AB52">
            <v>76301</v>
          </cell>
          <cell r="AC52">
            <v>-96748</v>
          </cell>
          <cell r="AD52">
            <v>0</v>
          </cell>
          <cell r="AE52">
            <v>0</v>
          </cell>
          <cell r="AF52">
            <v>0</v>
          </cell>
          <cell r="AI52">
            <v>0</v>
          </cell>
          <cell r="AJ52">
            <v>0</v>
          </cell>
          <cell r="AN52">
            <v>0</v>
          </cell>
          <cell r="AP52">
            <v>460162</v>
          </cell>
          <cell r="AQ52">
            <v>195565.09772292766</v>
          </cell>
          <cell r="AR52">
            <v>264596.90227707231</v>
          </cell>
          <cell r="AS52">
            <v>231335</v>
          </cell>
          <cell r="AT52">
            <v>-228827</v>
          </cell>
          <cell r="AU52">
            <v>195564.09772292766</v>
          </cell>
          <cell r="AV52">
            <v>264597</v>
          </cell>
          <cell r="AW52">
            <v>1</v>
          </cell>
          <cell r="AX52">
            <v>-9.772292769048363E-2</v>
          </cell>
        </row>
        <row r="53">
          <cell r="C53">
            <v>10</v>
          </cell>
          <cell r="D53">
            <v>0</v>
          </cell>
          <cell r="E53">
            <v>10</v>
          </cell>
          <cell r="N53">
            <v>0</v>
          </cell>
          <cell r="P53">
            <v>0</v>
          </cell>
          <cell r="Q53">
            <v>84552</v>
          </cell>
          <cell r="R53">
            <v>61402</v>
          </cell>
          <cell r="S53">
            <v>-23150</v>
          </cell>
          <cell r="T53">
            <v>202560</v>
          </cell>
          <cell r="U53">
            <v>108806.34756097561</v>
          </cell>
          <cell r="V53">
            <v>93753.652439024387</v>
          </cell>
          <cell r="W53">
            <v>93632</v>
          </cell>
          <cell r="X53">
            <v>-108928</v>
          </cell>
          <cell r="Y53">
            <v>173049</v>
          </cell>
          <cell r="Z53">
            <v>86757.750161952048</v>
          </cell>
          <cell r="AA53">
            <v>86291.249838047952</v>
          </cell>
          <cell r="AB53">
            <v>46301</v>
          </cell>
          <cell r="AC53">
            <v>-126748</v>
          </cell>
          <cell r="AD53">
            <v>0</v>
          </cell>
          <cell r="AE53">
            <v>0</v>
          </cell>
          <cell r="AF53">
            <v>0</v>
          </cell>
          <cell r="AI53">
            <v>0</v>
          </cell>
          <cell r="AJ53">
            <v>0</v>
          </cell>
          <cell r="AP53">
            <v>460171</v>
          </cell>
          <cell r="AQ53">
            <v>195564.09772292766</v>
          </cell>
          <cell r="AR53">
            <v>264606.90227707231</v>
          </cell>
          <cell r="AS53">
            <v>201335</v>
          </cell>
          <cell r="AT53">
            <v>-258836</v>
          </cell>
          <cell r="AU53">
            <v>195564.09772292766</v>
          </cell>
          <cell r="AV53">
            <v>264597</v>
          </cell>
          <cell r="AW53">
            <v>0</v>
          </cell>
          <cell r="AX53">
            <v>9.9022770723095164</v>
          </cell>
        </row>
        <row r="54">
          <cell r="C54">
            <v>854</v>
          </cell>
          <cell r="D54">
            <v>0</v>
          </cell>
          <cell r="E54">
            <v>854</v>
          </cell>
          <cell r="N54">
            <v>0</v>
          </cell>
          <cell r="P54">
            <v>0</v>
          </cell>
          <cell r="Q54">
            <v>0</v>
          </cell>
          <cell r="S54">
            <v>0</v>
          </cell>
          <cell r="T54">
            <v>0</v>
          </cell>
          <cell r="U54">
            <v>0</v>
          </cell>
          <cell r="Y54">
            <v>0</v>
          </cell>
          <cell r="Z54">
            <v>0</v>
          </cell>
          <cell r="AA54">
            <v>0</v>
          </cell>
          <cell r="AD54">
            <v>0</v>
          </cell>
          <cell r="AE54">
            <v>0</v>
          </cell>
          <cell r="AS54">
            <v>0</v>
          </cell>
          <cell r="AT54">
            <v>0</v>
          </cell>
          <cell r="AV54">
            <v>0</v>
          </cell>
        </row>
        <row r="55">
          <cell r="C55">
            <v>53</v>
          </cell>
          <cell r="D55">
            <v>6</v>
          </cell>
          <cell r="E55">
            <v>47</v>
          </cell>
          <cell r="N55">
            <v>317.95266666666669</v>
          </cell>
          <cell r="O55">
            <v>140</v>
          </cell>
          <cell r="P55">
            <v>-177.95266666666669</v>
          </cell>
          <cell r="Q55">
            <v>14676.890666666668</v>
          </cell>
          <cell r="R55">
            <v>8493</v>
          </cell>
          <cell r="S55">
            <v>-6183.890666666668</v>
          </cell>
          <cell r="T55">
            <v>0</v>
          </cell>
          <cell r="U55">
            <v>0</v>
          </cell>
          <cell r="V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7067.8566666666675</v>
          </cell>
          <cell r="AE55">
            <v>2812.672</v>
          </cell>
          <cell r="AF55">
            <v>4255.1846666666679</v>
          </cell>
          <cell r="AG55">
            <v>809</v>
          </cell>
          <cell r="AH55">
            <v>810</v>
          </cell>
          <cell r="AI55">
            <v>1225</v>
          </cell>
          <cell r="AJ55">
            <v>-6258.8566666666675</v>
          </cell>
          <cell r="AN55">
            <v>0</v>
          </cell>
          <cell r="AP55">
            <v>17860.515333333333</v>
          </cell>
          <cell r="AQ55">
            <v>323.95266666666669</v>
          </cell>
          <cell r="AR55">
            <v>17536.562666666665</v>
          </cell>
          <cell r="AS55">
            <v>9442</v>
          </cell>
          <cell r="AT55">
            <v>-8418.5153333333328</v>
          </cell>
          <cell r="AU55">
            <v>0</v>
          </cell>
          <cell r="AV55">
            <v>4990</v>
          </cell>
          <cell r="AW55">
            <v>323.95266666666669</v>
          </cell>
          <cell r="AX55">
            <v>12546.562666666665</v>
          </cell>
        </row>
        <row r="56">
          <cell r="C56">
            <v>772.2</v>
          </cell>
          <cell r="D56">
            <v>310</v>
          </cell>
          <cell r="E56">
            <v>462.20000000000005</v>
          </cell>
          <cell r="N56">
            <v>5430.189393939394</v>
          </cell>
          <cell r="O56">
            <v>1303</v>
          </cell>
          <cell r="P56">
            <v>-4127.189393939394</v>
          </cell>
          <cell r="Q56">
            <v>9713.4081818181821</v>
          </cell>
          <cell r="R56">
            <v>2369</v>
          </cell>
          <cell r="S56">
            <v>-7344.4081818181821</v>
          </cell>
          <cell r="T56">
            <v>2893.9954545454548</v>
          </cell>
          <cell r="U56">
            <v>1300</v>
          </cell>
          <cell r="V56">
            <v>1593.9954545454548</v>
          </cell>
          <cell r="W56">
            <v>745</v>
          </cell>
          <cell r="X56">
            <v>-2148.9954545454548</v>
          </cell>
          <cell r="Y56">
            <v>2718.2345454545457</v>
          </cell>
          <cell r="Z56">
            <v>1178</v>
          </cell>
          <cell r="AA56">
            <v>1540.2345454545457</v>
          </cell>
          <cell r="AB56">
            <v>662</v>
          </cell>
          <cell r="AC56">
            <v>-2056.2345454545457</v>
          </cell>
          <cell r="AD56">
            <v>10620.884545454544</v>
          </cell>
          <cell r="AE56">
            <v>9515.045454545454</v>
          </cell>
          <cell r="AF56">
            <v>1105.8390909090904</v>
          </cell>
          <cell r="AG56">
            <v>2563</v>
          </cell>
          <cell r="AH56">
            <v>1747</v>
          </cell>
          <cell r="AI56">
            <v>306</v>
          </cell>
          <cell r="AJ56">
            <v>-8057.8845454545444</v>
          </cell>
          <cell r="AN56">
            <v>0</v>
          </cell>
          <cell r="AP56">
            <v>31814.073030303029</v>
          </cell>
          <cell r="AQ56">
            <v>8727.007575757576</v>
          </cell>
          <cell r="AR56">
            <v>23087.065454545453</v>
          </cell>
          <cell r="AS56">
            <v>6826</v>
          </cell>
          <cell r="AT56">
            <v>-24988.073030303029</v>
          </cell>
          <cell r="AU56">
            <v>2478</v>
          </cell>
          <cell r="AV56">
            <v>6437</v>
          </cell>
          <cell r="AW56">
            <v>6249.007575757576</v>
          </cell>
          <cell r="AX56">
            <v>16650.065454545453</v>
          </cell>
        </row>
        <row r="57">
          <cell r="C57">
            <v>27</v>
          </cell>
          <cell r="D57">
            <v>16</v>
          </cell>
          <cell r="E57">
            <v>11</v>
          </cell>
          <cell r="N57">
            <v>300</v>
          </cell>
          <cell r="O57">
            <v>70</v>
          </cell>
          <cell r="P57">
            <v>-230</v>
          </cell>
          <cell r="Q57">
            <v>537</v>
          </cell>
          <cell r="R57">
            <v>129</v>
          </cell>
          <cell r="S57">
            <v>-408</v>
          </cell>
          <cell r="T57">
            <v>158</v>
          </cell>
          <cell r="U57">
            <v>71</v>
          </cell>
          <cell r="V57">
            <v>87</v>
          </cell>
          <cell r="W57">
            <v>39</v>
          </cell>
          <cell r="X57">
            <v>-119</v>
          </cell>
          <cell r="Y57">
            <v>146</v>
          </cell>
          <cell r="Z57">
            <v>65</v>
          </cell>
          <cell r="AA57">
            <v>81</v>
          </cell>
          <cell r="AB57">
            <v>35</v>
          </cell>
          <cell r="AC57">
            <v>-111</v>
          </cell>
          <cell r="AD57">
            <v>584</v>
          </cell>
          <cell r="AE57">
            <v>522</v>
          </cell>
          <cell r="AF57">
            <v>62</v>
          </cell>
          <cell r="AG57">
            <v>136</v>
          </cell>
          <cell r="AH57">
            <v>96</v>
          </cell>
          <cell r="AI57">
            <v>18</v>
          </cell>
          <cell r="AJ57">
            <v>-448</v>
          </cell>
          <cell r="AN57">
            <v>0</v>
          </cell>
          <cell r="AP57">
            <v>1733</v>
          </cell>
          <cell r="AQ57">
            <v>480</v>
          </cell>
          <cell r="AR57">
            <v>1253</v>
          </cell>
          <cell r="AS57">
            <v>369</v>
          </cell>
          <cell r="AT57">
            <v>-1364</v>
          </cell>
          <cell r="AU57">
            <v>136</v>
          </cell>
          <cell r="AV57">
            <v>270</v>
          </cell>
          <cell r="AW57">
            <v>344</v>
          </cell>
          <cell r="AX57">
            <v>983</v>
          </cell>
        </row>
        <row r="58">
          <cell r="C58">
            <v>335</v>
          </cell>
          <cell r="D58">
            <v>117</v>
          </cell>
          <cell r="E58">
            <v>218</v>
          </cell>
          <cell r="N58">
            <v>1740</v>
          </cell>
          <cell r="O58">
            <v>417</v>
          </cell>
          <cell r="P58">
            <v>-1323</v>
          </cell>
          <cell r="Q58">
            <v>3109</v>
          </cell>
          <cell r="R58">
            <v>610</v>
          </cell>
          <cell r="S58">
            <v>-2499</v>
          </cell>
          <cell r="T58">
            <v>926</v>
          </cell>
          <cell r="U58">
            <v>415</v>
          </cell>
          <cell r="V58">
            <v>511</v>
          </cell>
          <cell r="W58">
            <v>229</v>
          </cell>
          <cell r="X58">
            <v>-697</v>
          </cell>
          <cell r="Y58">
            <v>870</v>
          </cell>
          <cell r="Z58">
            <v>378</v>
          </cell>
          <cell r="AA58">
            <v>492</v>
          </cell>
          <cell r="AB58">
            <v>205</v>
          </cell>
          <cell r="AC58">
            <v>-665</v>
          </cell>
          <cell r="AD58">
            <v>3399</v>
          </cell>
          <cell r="AE58">
            <v>3042</v>
          </cell>
          <cell r="AF58">
            <v>357</v>
          </cell>
          <cell r="AG58">
            <v>793</v>
          </cell>
          <cell r="AH58">
            <v>559</v>
          </cell>
          <cell r="AI58">
            <v>103</v>
          </cell>
          <cell r="AJ58">
            <v>-2606</v>
          </cell>
          <cell r="AN58">
            <v>0</v>
          </cell>
          <cell r="AP58">
            <v>10269</v>
          </cell>
          <cell r="AQ58">
            <v>2811</v>
          </cell>
          <cell r="AR58">
            <v>7458</v>
          </cell>
          <cell r="AS58">
            <v>2021</v>
          </cell>
          <cell r="AT58">
            <v>-8248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</row>
        <row r="59">
          <cell r="C59">
            <v>0</v>
          </cell>
          <cell r="D59">
            <v>0</v>
          </cell>
          <cell r="E59">
            <v>0</v>
          </cell>
          <cell r="N59">
            <v>0</v>
          </cell>
          <cell r="P59">
            <v>0</v>
          </cell>
          <cell r="Q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I59">
            <v>0</v>
          </cell>
          <cell r="AJ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</row>
        <row r="60">
          <cell r="C60">
            <v>79</v>
          </cell>
          <cell r="D60">
            <v>85</v>
          </cell>
          <cell r="E60">
            <v>-6</v>
          </cell>
          <cell r="N60">
            <v>5092</v>
          </cell>
          <cell r="O60">
            <v>1794</v>
          </cell>
          <cell r="P60">
            <v>-3298</v>
          </cell>
          <cell r="Q60">
            <v>11022</v>
          </cell>
          <cell r="R60">
            <v>3886</v>
          </cell>
          <cell r="S60">
            <v>-7136</v>
          </cell>
          <cell r="T60">
            <v>5956</v>
          </cell>
          <cell r="U60">
            <v>2648</v>
          </cell>
          <cell r="V60">
            <v>3308</v>
          </cell>
          <cell r="W60">
            <v>2064</v>
          </cell>
          <cell r="X60">
            <v>-3892</v>
          </cell>
          <cell r="Y60">
            <v>6214.666666666667</v>
          </cell>
          <cell r="Z60">
            <v>2612</v>
          </cell>
          <cell r="AA60">
            <v>3602.666666666667</v>
          </cell>
          <cell r="AB60">
            <v>2209</v>
          </cell>
          <cell r="AC60">
            <v>-4005.666666666667</v>
          </cell>
          <cell r="AD60">
            <v>5407.666666666667</v>
          </cell>
          <cell r="AE60">
            <v>5205.3333333333339</v>
          </cell>
          <cell r="AF60">
            <v>202.33333333333303</v>
          </cell>
          <cell r="AG60">
            <v>1641</v>
          </cell>
          <cell r="AH60">
            <v>1265</v>
          </cell>
          <cell r="AI60">
            <v>155</v>
          </cell>
          <cell r="AJ60">
            <v>-3766.666666666667</v>
          </cell>
          <cell r="AN60">
            <v>0</v>
          </cell>
          <cell r="AP60">
            <v>33545</v>
          </cell>
          <cell r="AQ60">
            <v>10465</v>
          </cell>
          <cell r="AR60">
            <v>23080</v>
          </cell>
          <cell r="AS60">
            <v>11218</v>
          </cell>
          <cell r="AT60">
            <v>-22327</v>
          </cell>
          <cell r="AU60">
            <v>5260</v>
          </cell>
          <cell r="AV60">
            <v>10658</v>
          </cell>
          <cell r="AW60">
            <v>5205</v>
          </cell>
          <cell r="AX60">
            <v>12422</v>
          </cell>
        </row>
        <row r="61">
          <cell r="C61">
            <v>0</v>
          </cell>
          <cell r="D61">
            <v>0</v>
          </cell>
          <cell r="E61">
            <v>0</v>
          </cell>
          <cell r="N61">
            <v>0</v>
          </cell>
          <cell r="P61">
            <v>0</v>
          </cell>
          <cell r="Q61">
            <v>0</v>
          </cell>
          <cell r="S61">
            <v>0</v>
          </cell>
          <cell r="T61">
            <v>0</v>
          </cell>
          <cell r="U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126</v>
          </cell>
          <cell r="AI61">
            <v>0</v>
          </cell>
          <cell r="AJ61">
            <v>0</v>
          </cell>
          <cell r="AP61">
            <v>0</v>
          </cell>
          <cell r="AS61">
            <v>126</v>
          </cell>
          <cell r="AT61">
            <v>126</v>
          </cell>
        </row>
        <row r="62">
          <cell r="C62">
            <v>84</v>
          </cell>
          <cell r="D62">
            <v>76</v>
          </cell>
          <cell r="E62">
            <v>8</v>
          </cell>
          <cell r="N62">
            <v>5092</v>
          </cell>
          <cell r="P62">
            <v>-5092</v>
          </cell>
          <cell r="Q62">
            <v>11022</v>
          </cell>
          <cell r="S62">
            <v>-11022</v>
          </cell>
          <cell r="T62">
            <v>1182.97</v>
          </cell>
          <cell r="U62">
            <v>53</v>
          </cell>
          <cell r="X62">
            <v>-1182.97</v>
          </cell>
          <cell r="Y62">
            <v>1395.26</v>
          </cell>
          <cell r="Z62">
            <v>65</v>
          </cell>
          <cell r="AA62">
            <v>1330.26</v>
          </cell>
          <cell r="AC62">
            <v>-1395.26</v>
          </cell>
          <cell r="AD62">
            <v>2635</v>
          </cell>
          <cell r="AE62">
            <v>2635</v>
          </cell>
          <cell r="AF62">
            <v>0</v>
          </cell>
          <cell r="AI62">
            <v>0</v>
          </cell>
          <cell r="AJ62">
            <v>-2635</v>
          </cell>
          <cell r="AP62">
            <v>21424.23</v>
          </cell>
          <cell r="AQ62">
            <v>5299</v>
          </cell>
          <cell r="AR62">
            <v>16125.23</v>
          </cell>
          <cell r="AS62">
            <v>0</v>
          </cell>
          <cell r="AT62">
            <v>-21424.23</v>
          </cell>
          <cell r="AV62">
            <v>4361</v>
          </cell>
        </row>
        <row r="63">
          <cell r="C63">
            <v>260</v>
          </cell>
          <cell r="D63">
            <v>0</v>
          </cell>
          <cell r="E63">
            <v>260</v>
          </cell>
          <cell r="N63">
            <v>0</v>
          </cell>
          <cell r="P63">
            <v>0</v>
          </cell>
          <cell r="Q63">
            <v>0</v>
          </cell>
          <cell r="S63">
            <v>0</v>
          </cell>
          <cell r="T63">
            <v>0</v>
          </cell>
          <cell r="U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I63">
            <v>0</v>
          </cell>
          <cell r="AJ63">
            <v>0</v>
          </cell>
          <cell r="AP63">
            <v>260</v>
          </cell>
          <cell r="AQ63">
            <v>0</v>
          </cell>
          <cell r="AR63">
            <v>260</v>
          </cell>
          <cell r="AS63">
            <v>0</v>
          </cell>
          <cell r="AT63">
            <v>-260</v>
          </cell>
          <cell r="AV63">
            <v>0</v>
          </cell>
        </row>
        <row r="64">
          <cell r="C64">
            <v>0</v>
          </cell>
          <cell r="D64">
            <v>9</v>
          </cell>
          <cell r="E64">
            <v>-9</v>
          </cell>
          <cell r="N64">
            <v>0</v>
          </cell>
          <cell r="P64">
            <v>0</v>
          </cell>
          <cell r="S64">
            <v>0</v>
          </cell>
          <cell r="T64">
            <v>4773.03</v>
          </cell>
          <cell r="U64">
            <v>2595</v>
          </cell>
          <cell r="X64">
            <v>-4773.03</v>
          </cell>
          <cell r="Y64">
            <v>4819.4066666666668</v>
          </cell>
          <cell r="Z64">
            <v>2547</v>
          </cell>
          <cell r="AA64">
            <v>2272.4066666666668</v>
          </cell>
          <cell r="AC64">
            <v>-4819.4066666666668</v>
          </cell>
          <cell r="AD64">
            <v>2772.666666666667</v>
          </cell>
          <cell r="AE64">
            <v>2570.3333333333339</v>
          </cell>
          <cell r="AF64">
            <v>202.33333333333303</v>
          </cell>
          <cell r="AG64">
            <v>1641</v>
          </cell>
          <cell r="AH64">
            <v>1139</v>
          </cell>
          <cell r="AI64">
            <v>155</v>
          </cell>
          <cell r="AJ64">
            <v>-1131.666666666667</v>
          </cell>
          <cell r="AP64">
            <v>12169.77</v>
          </cell>
          <cell r="AS64">
            <v>1139</v>
          </cell>
          <cell r="AT64">
            <v>-11030.77</v>
          </cell>
        </row>
        <row r="65">
          <cell r="C65">
            <v>241</v>
          </cell>
          <cell r="D65">
            <v>63</v>
          </cell>
          <cell r="E65">
            <v>178</v>
          </cell>
          <cell r="N65">
            <v>6489</v>
          </cell>
          <cell r="O65">
            <v>1295</v>
          </cell>
          <cell r="P65">
            <v>-5194</v>
          </cell>
          <cell r="Q65">
            <v>14640.295454545454</v>
          </cell>
          <cell r="R65">
            <v>2254</v>
          </cell>
          <cell r="S65">
            <v>-12386.295454545454</v>
          </cell>
          <cell r="T65">
            <v>11566.459090909091</v>
          </cell>
          <cell r="U65">
            <v>5559</v>
          </cell>
          <cell r="V65">
            <v>6007.4590909090912</v>
          </cell>
          <cell r="W65">
            <v>1557</v>
          </cell>
          <cell r="X65">
            <v>-10009.459090909091</v>
          </cell>
          <cell r="Y65">
            <v>8589.5</v>
          </cell>
          <cell r="Z65">
            <v>4367</v>
          </cell>
          <cell r="AA65">
            <v>4222.5</v>
          </cell>
          <cell r="AB65">
            <v>1201</v>
          </cell>
          <cell r="AC65">
            <v>-7388.5</v>
          </cell>
          <cell r="AD65">
            <v>8399.113636363636</v>
          </cell>
          <cell r="AE65">
            <v>8326.113636363636</v>
          </cell>
          <cell r="AF65">
            <v>73</v>
          </cell>
          <cell r="AG65">
            <v>1946</v>
          </cell>
          <cell r="AH65">
            <v>938</v>
          </cell>
          <cell r="AI65">
            <v>0</v>
          </cell>
          <cell r="AJ65">
            <v>-6453.113636363636</v>
          </cell>
          <cell r="AP65">
            <v>49858.368181818179</v>
          </cell>
          <cell r="AQ65">
            <v>16448</v>
          </cell>
          <cell r="AR65">
            <v>33410.368181818179</v>
          </cell>
          <cell r="AS65">
            <v>7245</v>
          </cell>
          <cell r="AT65">
            <v>-42613.368181818179</v>
          </cell>
          <cell r="AU65">
            <v>9926</v>
          </cell>
          <cell r="AV65">
            <v>15208</v>
          </cell>
          <cell r="AW65">
            <v>6522</v>
          </cell>
          <cell r="AX65">
            <v>18202.368181818179</v>
          </cell>
        </row>
        <row r="66">
          <cell r="C66">
            <v>0</v>
          </cell>
          <cell r="D66">
            <v>0</v>
          </cell>
          <cell r="E66">
            <v>0</v>
          </cell>
          <cell r="N66">
            <v>650.33333333333326</v>
          </cell>
          <cell r="O66">
            <v>198</v>
          </cell>
          <cell r="P66">
            <v>-452.33333333333326</v>
          </cell>
          <cell r="Q66">
            <v>3951.2727272727275</v>
          </cell>
          <cell r="R66">
            <v>1097</v>
          </cell>
          <cell r="S66">
            <v>-2854.2727272727275</v>
          </cell>
          <cell r="T66">
            <v>2164.1818181818185</v>
          </cell>
          <cell r="U66">
            <v>1044</v>
          </cell>
          <cell r="V66">
            <v>1120.1818181818185</v>
          </cell>
          <cell r="W66">
            <v>608</v>
          </cell>
          <cell r="X66">
            <v>-1556.1818181818185</v>
          </cell>
          <cell r="Y66">
            <v>1418.2727272727273</v>
          </cell>
          <cell r="Z66">
            <v>634</v>
          </cell>
          <cell r="AA66">
            <v>784.27272727272725</v>
          </cell>
          <cell r="AB66">
            <v>435</v>
          </cell>
          <cell r="AC66">
            <v>-983.27272727272725</v>
          </cell>
          <cell r="AD66">
            <v>1586.1818181818182</v>
          </cell>
          <cell r="AE66">
            <v>1586</v>
          </cell>
          <cell r="AF66">
            <v>0.18181818181824383</v>
          </cell>
          <cell r="AG66">
            <v>318</v>
          </cell>
          <cell r="AH66">
            <v>237</v>
          </cell>
          <cell r="AI66">
            <v>0</v>
          </cell>
          <cell r="AJ66">
            <v>-1268.1818181818182</v>
          </cell>
          <cell r="AP66">
            <v>9770.0606060606078</v>
          </cell>
          <cell r="AQ66">
            <v>2328.333333333333</v>
          </cell>
          <cell r="AR66">
            <v>7441.7272727272748</v>
          </cell>
          <cell r="AS66">
            <v>2575</v>
          </cell>
          <cell r="AT66">
            <v>-7195.0606060606078</v>
          </cell>
        </row>
        <row r="67">
          <cell r="C67">
            <v>0</v>
          </cell>
          <cell r="D67">
            <v>0</v>
          </cell>
          <cell r="E67">
            <v>0</v>
          </cell>
          <cell r="N67">
            <v>38</v>
          </cell>
          <cell r="O67">
            <v>11</v>
          </cell>
          <cell r="P67">
            <v>-27</v>
          </cell>
          <cell r="Q67">
            <v>217</v>
          </cell>
          <cell r="R67">
            <v>60</v>
          </cell>
          <cell r="S67">
            <v>-157</v>
          </cell>
          <cell r="T67">
            <v>118</v>
          </cell>
          <cell r="U67">
            <v>57</v>
          </cell>
          <cell r="V67">
            <v>61</v>
          </cell>
          <cell r="W67">
            <v>33</v>
          </cell>
          <cell r="X67">
            <v>-85</v>
          </cell>
          <cell r="Y67">
            <v>77</v>
          </cell>
          <cell r="Z67">
            <v>35</v>
          </cell>
          <cell r="AA67">
            <v>42</v>
          </cell>
          <cell r="AB67">
            <v>24</v>
          </cell>
          <cell r="AC67">
            <v>-53</v>
          </cell>
          <cell r="AD67">
            <v>87</v>
          </cell>
          <cell r="AE67">
            <v>87</v>
          </cell>
          <cell r="AF67">
            <v>0</v>
          </cell>
          <cell r="AG67">
            <v>17</v>
          </cell>
          <cell r="AH67">
            <v>12</v>
          </cell>
          <cell r="AI67">
            <v>0</v>
          </cell>
          <cell r="AJ67">
            <v>-70</v>
          </cell>
          <cell r="AP67">
            <v>537</v>
          </cell>
          <cell r="AQ67">
            <v>130</v>
          </cell>
          <cell r="AR67">
            <v>407</v>
          </cell>
          <cell r="AS67">
            <v>140</v>
          </cell>
          <cell r="AT67">
            <v>-397</v>
          </cell>
        </row>
        <row r="68">
          <cell r="C68">
            <v>0</v>
          </cell>
          <cell r="D68">
            <v>0</v>
          </cell>
          <cell r="E68">
            <v>0</v>
          </cell>
          <cell r="N68">
            <v>210</v>
          </cell>
          <cell r="O68">
            <v>63</v>
          </cell>
          <cell r="P68">
            <v>-147</v>
          </cell>
          <cell r="Q68">
            <v>1261</v>
          </cell>
          <cell r="R68">
            <v>330</v>
          </cell>
          <cell r="S68">
            <v>-931</v>
          </cell>
          <cell r="T68">
            <v>693</v>
          </cell>
          <cell r="U68">
            <v>334</v>
          </cell>
          <cell r="V68">
            <v>359</v>
          </cell>
          <cell r="W68">
            <v>190</v>
          </cell>
          <cell r="X68">
            <v>-503</v>
          </cell>
          <cell r="Y68">
            <v>457</v>
          </cell>
          <cell r="Z68">
            <v>205</v>
          </cell>
          <cell r="AA68">
            <v>252</v>
          </cell>
          <cell r="AB68">
            <v>137</v>
          </cell>
          <cell r="AC68">
            <v>-320</v>
          </cell>
          <cell r="AD68">
            <v>508</v>
          </cell>
          <cell r="AE68">
            <v>508</v>
          </cell>
          <cell r="AF68">
            <v>0</v>
          </cell>
          <cell r="AG68">
            <v>102</v>
          </cell>
          <cell r="AH68">
            <v>16</v>
          </cell>
          <cell r="AI68">
            <v>0</v>
          </cell>
          <cell r="AJ68">
            <v>-406</v>
          </cell>
          <cell r="AP68">
            <v>3129</v>
          </cell>
          <cell r="AQ68">
            <v>749</v>
          </cell>
          <cell r="AR68">
            <v>2380</v>
          </cell>
          <cell r="AS68">
            <v>620</v>
          </cell>
          <cell r="AT68">
            <v>-2509</v>
          </cell>
        </row>
        <row r="69">
          <cell r="C69">
            <v>0</v>
          </cell>
          <cell r="D69">
            <v>0</v>
          </cell>
          <cell r="E69">
            <v>0</v>
          </cell>
          <cell r="N69">
            <v>539</v>
          </cell>
          <cell r="P69">
            <v>-539</v>
          </cell>
          <cell r="Q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I69">
            <v>0</v>
          </cell>
          <cell r="AJ69">
            <v>0</v>
          </cell>
          <cell r="AP69">
            <v>539</v>
          </cell>
          <cell r="AQ69">
            <v>539</v>
          </cell>
          <cell r="AR69">
            <v>0</v>
          </cell>
          <cell r="AS69">
            <v>0</v>
          </cell>
          <cell r="AT69">
            <v>-539</v>
          </cell>
        </row>
        <row r="70">
          <cell r="C70" t="e">
            <v>#REF!</v>
          </cell>
          <cell r="D70" t="e">
            <v>#REF!</v>
          </cell>
          <cell r="E70" t="e">
            <v>#REF!</v>
          </cell>
          <cell r="N70">
            <v>1182.5</v>
          </cell>
          <cell r="P70">
            <v>-1182.5</v>
          </cell>
          <cell r="Q70">
            <v>2058.6</v>
          </cell>
          <cell r="S70">
            <v>-2058.6</v>
          </cell>
          <cell r="T70">
            <v>2312</v>
          </cell>
          <cell r="U70">
            <v>0</v>
          </cell>
          <cell r="V70">
            <v>2312</v>
          </cell>
          <cell r="X70">
            <v>-2312</v>
          </cell>
          <cell r="Y70">
            <v>633</v>
          </cell>
          <cell r="Z70">
            <v>170</v>
          </cell>
          <cell r="AA70">
            <v>463</v>
          </cell>
          <cell r="AC70">
            <v>-633</v>
          </cell>
          <cell r="AD70">
            <v>1550.7636363636364</v>
          </cell>
          <cell r="AE70">
            <v>1550.7636363636364</v>
          </cell>
          <cell r="AF70">
            <v>0</v>
          </cell>
          <cell r="AI70">
            <v>0</v>
          </cell>
          <cell r="AJ70">
            <v>-1550.7636363636364</v>
          </cell>
          <cell r="AP70" t="e">
            <v>#REF!</v>
          </cell>
          <cell r="AQ70" t="e">
            <v>#REF!</v>
          </cell>
          <cell r="AS70">
            <v>0</v>
          </cell>
          <cell r="AT70" t="e">
            <v>#REF!</v>
          </cell>
        </row>
        <row r="71">
          <cell r="C71" t="e">
            <v>#REF!</v>
          </cell>
          <cell r="D71" t="e">
            <v>#REF!</v>
          </cell>
          <cell r="E71" t="e">
            <v>#REF!</v>
          </cell>
          <cell r="N71">
            <v>0</v>
          </cell>
          <cell r="P71">
            <v>0</v>
          </cell>
          <cell r="Q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I71">
            <v>0</v>
          </cell>
          <cell r="AJ71">
            <v>0</v>
          </cell>
          <cell r="AP71" t="e">
            <v>#REF!</v>
          </cell>
          <cell r="AQ71" t="e">
            <v>#REF!</v>
          </cell>
          <cell r="AS71">
            <v>0</v>
          </cell>
          <cell r="AT71" t="e">
            <v>#REF!</v>
          </cell>
        </row>
        <row r="72">
          <cell r="C72">
            <v>8264</v>
          </cell>
          <cell r="D72">
            <v>1252</v>
          </cell>
          <cell r="E72">
            <v>7012</v>
          </cell>
          <cell r="N72">
            <v>903.93666666666672</v>
          </cell>
          <cell r="O72">
            <v>227</v>
          </cell>
          <cell r="P72">
            <v>-676.93666666666672</v>
          </cell>
          <cell r="Q72">
            <v>2558.8849999999998</v>
          </cell>
          <cell r="R72">
            <v>403</v>
          </cell>
          <cell r="S72">
            <v>-2155.8849999999998</v>
          </cell>
          <cell r="T72">
            <v>901.92466666666667</v>
          </cell>
          <cell r="U72">
            <v>404</v>
          </cell>
          <cell r="V72">
            <v>497.92466666666667</v>
          </cell>
          <cell r="W72">
            <v>175</v>
          </cell>
          <cell r="X72">
            <v>-726.92466666666667</v>
          </cell>
          <cell r="Y72">
            <v>850.04533333333336</v>
          </cell>
          <cell r="Z72">
            <v>350</v>
          </cell>
          <cell r="AA72">
            <v>500.04533333333336</v>
          </cell>
          <cell r="AB72">
            <v>94</v>
          </cell>
          <cell r="AC72">
            <v>-756.04533333333336</v>
          </cell>
          <cell r="AD72">
            <v>1908.2339999999999</v>
          </cell>
          <cell r="AE72">
            <v>1557.3300000000002</v>
          </cell>
          <cell r="AF72">
            <v>350.90399999999977</v>
          </cell>
          <cell r="AG72">
            <v>379</v>
          </cell>
          <cell r="AH72">
            <v>173</v>
          </cell>
          <cell r="AI72">
            <v>35</v>
          </cell>
          <cell r="AJ72">
            <v>-1529.2339999999999</v>
          </cell>
          <cell r="AN72">
            <v>0</v>
          </cell>
          <cell r="AP72">
            <v>16266.252333333332</v>
          </cell>
          <cell r="AQ72" t="e">
            <v>#REF!</v>
          </cell>
          <cell r="AR72" t="e">
            <v>#REF!</v>
          </cell>
          <cell r="AS72">
            <v>181</v>
          </cell>
          <cell r="AT72">
            <v>-16085.252333333332</v>
          </cell>
          <cell r="AU72">
            <v>754</v>
          </cell>
          <cell r="AV72">
            <v>1834</v>
          </cell>
          <cell r="AW72">
            <v>2718.5366666666669</v>
          </cell>
          <cell r="AX72" t="e">
            <v>#REF!</v>
          </cell>
        </row>
        <row r="73">
          <cell r="C73">
            <v>3706</v>
          </cell>
          <cell r="D73">
            <v>70</v>
          </cell>
          <cell r="E73">
            <v>3636</v>
          </cell>
          <cell r="N73">
            <v>0</v>
          </cell>
          <cell r="P73">
            <v>0</v>
          </cell>
          <cell r="Q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X73">
            <v>0</v>
          </cell>
          <cell r="Y73">
            <v>18</v>
          </cell>
          <cell r="Z73">
            <v>0</v>
          </cell>
          <cell r="AA73">
            <v>18</v>
          </cell>
          <cell r="AC73">
            <v>-18</v>
          </cell>
          <cell r="AD73">
            <v>0</v>
          </cell>
          <cell r="AE73">
            <v>0</v>
          </cell>
          <cell r="AF73">
            <v>0</v>
          </cell>
          <cell r="AI73">
            <v>0</v>
          </cell>
          <cell r="AJ73">
            <v>0</v>
          </cell>
          <cell r="AP73">
            <v>3724</v>
          </cell>
          <cell r="AQ73">
            <v>70</v>
          </cell>
          <cell r="AR73">
            <v>3654</v>
          </cell>
          <cell r="AS73">
            <v>0</v>
          </cell>
          <cell r="AT73">
            <v>-3724</v>
          </cell>
          <cell r="AU73">
            <v>0</v>
          </cell>
          <cell r="AV73">
            <v>18</v>
          </cell>
          <cell r="AW73">
            <v>70</v>
          </cell>
          <cell r="AX73">
            <v>3636</v>
          </cell>
        </row>
        <row r="74">
          <cell r="C74">
            <v>2936</v>
          </cell>
          <cell r="D74">
            <v>1182</v>
          </cell>
          <cell r="E74">
            <v>1754</v>
          </cell>
          <cell r="N74">
            <v>903.93666666666672</v>
          </cell>
          <cell r="P74">
            <v>-903.93666666666672</v>
          </cell>
          <cell r="Q74">
            <v>2457.8849999999998</v>
          </cell>
          <cell r="S74">
            <v>-2457.8849999999998</v>
          </cell>
          <cell r="T74">
            <v>901.92466666666667</v>
          </cell>
          <cell r="U74">
            <v>404</v>
          </cell>
          <cell r="V74">
            <v>497.92466666666667</v>
          </cell>
          <cell r="X74">
            <v>-901.92466666666667</v>
          </cell>
          <cell r="Y74">
            <v>832.04533333333336</v>
          </cell>
          <cell r="Z74">
            <v>350</v>
          </cell>
          <cell r="AA74">
            <v>482.04533333333336</v>
          </cell>
          <cell r="AC74">
            <v>-832.04533333333336</v>
          </cell>
          <cell r="AD74">
            <v>1908.2339999999999</v>
          </cell>
          <cell r="AE74">
            <v>1556.73</v>
          </cell>
          <cell r="AF74">
            <v>351.50399999999991</v>
          </cell>
          <cell r="AG74">
            <v>379</v>
          </cell>
          <cell r="AH74">
            <v>173</v>
          </cell>
          <cell r="AI74">
            <v>35</v>
          </cell>
          <cell r="AJ74">
            <v>-1529.2339999999999</v>
          </cell>
          <cell r="AN74">
            <v>0</v>
          </cell>
          <cell r="AP74">
            <v>10818.652333333332</v>
          </cell>
          <cell r="AQ74">
            <v>3402.5366666666669</v>
          </cell>
          <cell r="AR74">
            <v>7416.1156666666648</v>
          </cell>
          <cell r="AS74">
            <v>181</v>
          </cell>
          <cell r="AT74">
            <v>-10637.652333333332</v>
          </cell>
          <cell r="AU74">
            <v>754</v>
          </cell>
          <cell r="AV74">
            <v>1816</v>
          </cell>
          <cell r="AW74">
            <v>2648.5366666666669</v>
          </cell>
          <cell r="AX74">
            <v>5600.1156666666648</v>
          </cell>
        </row>
        <row r="75">
          <cell r="C75">
            <v>821</v>
          </cell>
          <cell r="D75">
            <v>299</v>
          </cell>
          <cell r="E75">
            <v>522</v>
          </cell>
          <cell r="N75">
            <v>614.93666666666661</v>
          </cell>
          <cell r="P75">
            <v>-614.93666666666661</v>
          </cell>
          <cell r="Q75">
            <v>1518.4433333333332</v>
          </cell>
          <cell r="S75">
            <v>-1518.4433333333332</v>
          </cell>
          <cell r="T75">
            <v>543.40800000000002</v>
          </cell>
          <cell r="U75">
            <v>248</v>
          </cell>
          <cell r="V75">
            <v>295.40800000000002</v>
          </cell>
          <cell r="X75">
            <v>-543.40800000000002</v>
          </cell>
          <cell r="Y75">
            <v>314.56200000000001</v>
          </cell>
          <cell r="Z75">
            <v>204</v>
          </cell>
          <cell r="AA75">
            <v>110.56200000000001</v>
          </cell>
          <cell r="AC75">
            <v>-314.56200000000001</v>
          </cell>
          <cell r="AD75">
            <v>1208.1673333333335</v>
          </cell>
          <cell r="AE75">
            <v>1031.48</v>
          </cell>
          <cell r="AF75">
            <v>176.68733333333353</v>
          </cell>
          <cell r="AJ75">
            <v>-1208.1673333333335</v>
          </cell>
          <cell r="AP75">
            <v>5243.83</v>
          </cell>
          <cell r="AQ75">
            <v>1590.5366666666666</v>
          </cell>
          <cell r="AR75">
            <v>3653.2933333333331</v>
          </cell>
          <cell r="AS75">
            <v>0</v>
          </cell>
          <cell r="AT75">
            <v>-5243.83</v>
          </cell>
          <cell r="AX75">
            <v>3653.2933333333331</v>
          </cell>
        </row>
        <row r="76">
          <cell r="C76">
            <v>0</v>
          </cell>
          <cell r="D76">
            <v>0</v>
          </cell>
          <cell r="E76">
            <v>0</v>
          </cell>
          <cell r="N76">
            <v>0</v>
          </cell>
          <cell r="P76">
            <v>0</v>
          </cell>
          <cell r="Q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J76">
            <v>0</v>
          </cell>
          <cell r="AP76">
            <v>658.33066666666662</v>
          </cell>
          <cell r="AQ76">
            <v>324</v>
          </cell>
          <cell r="AR76">
            <v>334.33066666666662</v>
          </cell>
          <cell r="AS76">
            <v>0</v>
          </cell>
          <cell r="AT76">
            <v>-658.33066666666662</v>
          </cell>
          <cell r="AX76">
            <v>334.33066666666662</v>
          </cell>
        </row>
        <row r="77">
          <cell r="C77">
            <v>338</v>
          </cell>
          <cell r="D77">
            <v>323</v>
          </cell>
          <cell r="E77">
            <v>15</v>
          </cell>
          <cell r="N77">
            <v>103.08333333333333</v>
          </cell>
          <cell r="Q77">
            <v>593.80000000000007</v>
          </cell>
          <cell r="T77">
            <v>139.93333333333334</v>
          </cell>
          <cell r="U77">
            <v>17</v>
          </cell>
          <cell r="V77">
            <v>122.93333333333334</v>
          </cell>
          <cell r="Y77">
            <v>160.68333333333337</v>
          </cell>
          <cell r="Z77">
            <v>46</v>
          </cell>
          <cell r="AA77">
            <v>114.68333333333337</v>
          </cell>
          <cell r="AD77">
            <v>336.01666666666671</v>
          </cell>
          <cell r="AE77">
            <v>266.25</v>
          </cell>
          <cell r="AF77">
            <v>69.766666666666708</v>
          </cell>
        </row>
        <row r="78">
          <cell r="C78">
            <v>482</v>
          </cell>
          <cell r="D78">
            <v>363</v>
          </cell>
          <cell r="E78">
            <v>119</v>
          </cell>
          <cell r="N78">
            <v>184.91666666666666</v>
          </cell>
          <cell r="Q78">
            <v>446.64166666666671</v>
          </cell>
          <cell r="T78">
            <v>217.58333333333334</v>
          </cell>
          <cell r="U78">
            <v>48</v>
          </cell>
          <cell r="V78">
            <v>169.58333333333334</v>
          </cell>
          <cell r="Y78">
            <v>356.8</v>
          </cell>
          <cell r="Z78">
            <v>69</v>
          </cell>
          <cell r="AA78">
            <v>287.8</v>
          </cell>
          <cell r="AD78">
            <v>359.05</v>
          </cell>
          <cell r="AE78">
            <v>254</v>
          </cell>
          <cell r="AF78">
            <v>105.05000000000001</v>
          </cell>
        </row>
        <row r="79">
          <cell r="C79">
            <v>1174</v>
          </cell>
          <cell r="D79">
            <v>85</v>
          </cell>
          <cell r="E79">
            <v>1089</v>
          </cell>
          <cell r="N79">
            <v>15.1</v>
          </cell>
          <cell r="P79">
            <v>-15.1</v>
          </cell>
          <cell r="Q79">
            <v>7.5</v>
          </cell>
          <cell r="S79">
            <v>-7.5</v>
          </cell>
          <cell r="T79">
            <v>0</v>
          </cell>
          <cell r="U79">
            <v>0</v>
          </cell>
          <cell r="V79">
            <v>0</v>
          </cell>
          <cell r="X79">
            <v>0</v>
          </cell>
          <cell r="Y79">
            <v>6.7</v>
          </cell>
          <cell r="Z79">
            <v>0</v>
          </cell>
          <cell r="AA79">
            <v>6.7</v>
          </cell>
          <cell r="AC79">
            <v>-6.7</v>
          </cell>
          <cell r="AD79">
            <v>38.799999999999997</v>
          </cell>
          <cell r="AE79">
            <v>34</v>
          </cell>
          <cell r="AF79">
            <v>4.7999999999999972</v>
          </cell>
          <cell r="AJ79">
            <v>-38.799999999999997</v>
          </cell>
          <cell r="AP79">
            <v>1240.3</v>
          </cell>
          <cell r="AQ79">
            <v>103.1</v>
          </cell>
          <cell r="AS79">
            <v>0</v>
          </cell>
          <cell r="AT79">
            <v>-1240.3</v>
          </cell>
        </row>
        <row r="80">
          <cell r="C80">
            <v>10516.2</v>
          </cell>
          <cell r="D80">
            <v>2178</v>
          </cell>
          <cell r="E80">
            <v>8338.2000000000007</v>
          </cell>
          <cell r="N80">
            <v>24323.740060606062</v>
          </cell>
          <cell r="O80">
            <v>6571</v>
          </cell>
          <cell r="P80">
            <v>-17752.740060606062</v>
          </cell>
          <cell r="Q80">
            <v>152779.59663636363</v>
          </cell>
          <cell r="R80">
            <v>83057</v>
          </cell>
          <cell r="S80">
            <v>-69722.596636363625</v>
          </cell>
          <cell r="T80">
            <v>234905.21121212118</v>
          </cell>
          <cell r="U80">
            <v>123843.34756097561</v>
          </cell>
          <cell r="V80">
            <v>111061.8636511456</v>
          </cell>
          <cell r="W80">
            <v>101508</v>
          </cell>
          <cell r="X80">
            <v>-133397.21121212118</v>
          </cell>
          <cell r="Y80">
            <v>195173.14787878789</v>
          </cell>
          <cell r="Z80">
            <v>96838.750161952048</v>
          </cell>
          <cell r="AA80">
            <v>98334.397716835825</v>
          </cell>
          <cell r="AB80">
            <v>81399</v>
          </cell>
          <cell r="AC80">
            <v>-113774.14787878789</v>
          </cell>
          <cell r="AD80">
            <v>43448.770848484841</v>
          </cell>
          <cell r="AE80">
            <v>35934.144424242433</v>
          </cell>
          <cell r="AF80">
            <v>7514.626424242424</v>
          </cell>
          <cell r="AG80">
            <v>9642</v>
          </cell>
          <cell r="AH80">
            <v>6481</v>
          </cell>
          <cell r="AI80">
            <v>2032</v>
          </cell>
          <cell r="AJ80">
            <v>-33806.770848484841</v>
          </cell>
          <cell r="AL80">
            <v>0</v>
          </cell>
          <cell r="AN80">
            <v>0</v>
          </cell>
          <cell r="AP80">
            <v>656121.29087878787</v>
          </cell>
          <cell r="AQ80" t="e">
            <v>#REF!</v>
          </cell>
          <cell r="AR80" t="e">
            <v>#REF!</v>
          </cell>
          <cell r="AS80">
            <v>278125</v>
          </cell>
          <cell r="AT80">
            <v>-377996.29087878787</v>
          </cell>
          <cell r="AU80">
            <v>219889.09772292766</v>
          </cell>
          <cell r="AV80">
            <v>314971</v>
          </cell>
          <cell r="AW80">
            <v>25927.158242424244</v>
          </cell>
          <cell r="AX80" t="e">
            <v>#REF!</v>
          </cell>
        </row>
        <row r="81">
          <cell r="C81">
            <v>6810.2000000000007</v>
          </cell>
          <cell r="D81">
            <v>2108</v>
          </cell>
          <cell r="E81">
            <v>4702.2000000000007</v>
          </cell>
          <cell r="P81">
            <v>0</v>
          </cell>
          <cell r="S81">
            <v>0</v>
          </cell>
          <cell r="X81">
            <v>0</v>
          </cell>
          <cell r="AC81">
            <v>0</v>
          </cell>
          <cell r="AJ81">
            <v>0</v>
          </cell>
          <cell r="AP81">
            <v>195959.29087878787</v>
          </cell>
          <cell r="AQ81" t="e">
            <v>#REF!</v>
          </cell>
          <cell r="AR81" t="e">
            <v>#REF!</v>
          </cell>
          <cell r="AS81">
            <v>0</v>
          </cell>
          <cell r="AT81">
            <v>-195959.29087878787</v>
          </cell>
          <cell r="AU81">
            <v>24325</v>
          </cell>
          <cell r="AV81">
            <v>50374</v>
          </cell>
          <cell r="AW81">
            <v>25926.158242424244</v>
          </cell>
          <cell r="AX81" t="e">
            <v>#REF!</v>
          </cell>
        </row>
        <row r="82">
          <cell r="N82">
            <v>6080.522727272727</v>
          </cell>
          <cell r="O82">
            <v>1501</v>
          </cell>
          <cell r="P82">
            <v>-4579.522727272727</v>
          </cell>
          <cell r="Q82">
            <v>13664.68090909091</v>
          </cell>
          <cell r="R82">
            <v>3466</v>
          </cell>
          <cell r="S82">
            <v>-10198.68090909091</v>
          </cell>
          <cell r="T82">
            <v>5058.1772727272728</v>
          </cell>
          <cell r="U82">
            <v>2344</v>
          </cell>
          <cell r="V82">
            <v>2714.1772727272732</v>
          </cell>
          <cell r="W82">
            <v>1353</v>
          </cell>
          <cell r="X82">
            <v>-3705.1772727272728</v>
          </cell>
          <cell r="Y82">
            <v>4136.5072727272727</v>
          </cell>
          <cell r="Z82">
            <v>1812</v>
          </cell>
          <cell r="AA82">
            <v>2324.5072727272727</v>
          </cell>
          <cell r="AB82">
            <v>1097</v>
          </cell>
          <cell r="AC82">
            <v>-3039.5072727272727</v>
          </cell>
          <cell r="AD82">
            <v>12207.066363636362</v>
          </cell>
          <cell r="AE82">
            <v>11101.045454545454</v>
          </cell>
          <cell r="AF82">
            <v>1106.0209090909086</v>
          </cell>
          <cell r="AG82">
            <v>2881</v>
          </cell>
          <cell r="AH82">
            <v>1984</v>
          </cell>
          <cell r="AI82">
            <v>306</v>
          </cell>
          <cell r="AJ82">
            <v>-9326.0663636363624</v>
          </cell>
          <cell r="AN82">
            <v>0</v>
          </cell>
          <cell r="AP82">
            <v>41584.133636363636</v>
          </cell>
          <cell r="AS82">
            <v>9401</v>
          </cell>
          <cell r="AT82">
            <v>-32183.133636363636</v>
          </cell>
        </row>
        <row r="83">
          <cell r="C83">
            <v>4580</v>
          </cell>
          <cell r="D83">
            <v>11292</v>
          </cell>
          <cell r="E83">
            <v>0</v>
          </cell>
          <cell r="P83">
            <v>0</v>
          </cell>
          <cell r="S83">
            <v>0</v>
          </cell>
          <cell r="X83">
            <v>0</v>
          </cell>
          <cell r="AC83">
            <v>0</v>
          </cell>
          <cell r="AJ83">
            <v>0</v>
          </cell>
          <cell r="AP83">
            <v>4580</v>
          </cell>
          <cell r="AQ83">
            <v>11292</v>
          </cell>
          <cell r="AR83">
            <v>0</v>
          </cell>
          <cell r="AS83">
            <v>0</v>
          </cell>
          <cell r="AT83">
            <v>-4580</v>
          </cell>
          <cell r="AU83">
            <v>0</v>
          </cell>
          <cell r="AV83">
            <v>0</v>
          </cell>
          <cell r="AW83">
            <v>0</v>
          </cell>
          <cell r="AX83">
            <v>0</v>
          </cell>
        </row>
        <row r="84">
          <cell r="C84">
            <v>15096.2</v>
          </cell>
          <cell r="D84">
            <v>13470</v>
          </cell>
          <cell r="E84">
            <v>8338.2000000000007</v>
          </cell>
          <cell r="N84">
            <v>24323.740060606062</v>
          </cell>
          <cell r="O84">
            <v>6571</v>
          </cell>
          <cell r="P84">
            <v>-17752.740060606062</v>
          </cell>
          <cell r="Q84">
            <v>152779.59663636363</v>
          </cell>
          <cell r="R84">
            <v>83057</v>
          </cell>
          <cell r="S84">
            <v>-69722.596636363625</v>
          </cell>
          <cell r="T84">
            <v>234905.21121212118</v>
          </cell>
          <cell r="U84">
            <v>123843.34756097561</v>
          </cell>
          <cell r="V84">
            <v>111061.8636511456</v>
          </cell>
          <cell r="W84">
            <v>101508</v>
          </cell>
          <cell r="X84">
            <v>-133397.21121212118</v>
          </cell>
          <cell r="Y84">
            <v>195173.14787878789</v>
          </cell>
          <cell r="Z84">
            <v>96838.750161952048</v>
          </cell>
          <cell r="AA84">
            <v>98334.397716835825</v>
          </cell>
          <cell r="AB84">
            <v>81399</v>
          </cell>
          <cell r="AC84">
            <v>-113774.14787878789</v>
          </cell>
          <cell r="AD84">
            <v>43448.770848484841</v>
          </cell>
          <cell r="AE84">
            <v>35934.144424242433</v>
          </cell>
          <cell r="AF84">
            <v>7514.626424242424</v>
          </cell>
          <cell r="AG84">
            <v>9642</v>
          </cell>
          <cell r="AH84">
            <v>6481</v>
          </cell>
          <cell r="AI84">
            <v>2032</v>
          </cell>
          <cell r="AJ84">
            <v>-33806.770848484841</v>
          </cell>
          <cell r="AL84">
            <v>0</v>
          </cell>
          <cell r="AN84">
            <v>0</v>
          </cell>
          <cell r="AP84">
            <v>660701.29087878787</v>
          </cell>
          <cell r="AQ84" t="e">
            <v>#REF!</v>
          </cell>
          <cell r="AR84" t="e">
            <v>#REF!</v>
          </cell>
          <cell r="AS84">
            <v>278125</v>
          </cell>
          <cell r="AT84">
            <v>-382576.29087878787</v>
          </cell>
          <cell r="AU84">
            <v>219889.09772292766</v>
          </cell>
          <cell r="AV84">
            <v>314971</v>
          </cell>
          <cell r="AW84">
            <v>25927.158242424244</v>
          </cell>
          <cell r="AX84" t="e">
            <v>#REF!</v>
          </cell>
        </row>
        <row r="85">
          <cell r="C85">
            <v>88</v>
          </cell>
          <cell r="D85">
            <v>0</v>
          </cell>
          <cell r="E85">
            <v>88</v>
          </cell>
          <cell r="P85">
            <v>0</v>
          </cell>
          <cell r="S85">
            <v>0</v>
          </cell>
          <cell r="U85">
            <v>0</v>
          </cell>
          <cell r="V85">
            <v>0</v>
          </cell>
          <cell r="X85">
            <v>0</v>
          </cell>
          <cell r="Y85">
            <v>0</v>
          </cell>
          <cell r="AC85">
            <v>0</v>
          </cell>
          <cell r="AI85">
            <v>0</v>
          </cell>
          <cell r="AJ85">
            <v>0</v>
          </cell>
          <cell r="AP85">
            <v>87</v>
          </cell>
          <cell r="AQ85">
            <v>0</v>
          </cell>
          <cell r="AR85">
            <v>87</v>
          </cell>
          <cell r="AS85">
            <v>0</v>
          </cell>
          <cell r="AT85">
            <v>-87</v>
          </cell>
          <cell r="AU85">
            <v>0</v>
          </cell>
          <cell r="AV85">
            <v>0</v>
          </cell>
          <cell r="AW85">
            <v>0</v>
          </cell>
          <cell r="AX85">
            <v>87</v>
          </cell>
        </row>
        <row r="86">
          <cell r="C86">
            <v>443</v>
          </cell>
          <cell r="D86">
            <v>1959</v>
          </cell>
          <cell r="E86">
            <v>-1516</v>
          </cell>
          <cell r="N86">
            <v>0</v>
          </cell>
          <cell r="P86">
            <v>0</v>
          </cell>
          <cell r="Q86">
            <v>0</v>
          </cell>
          <cell r="S86">
            <v>0</v>
          </cell>
          <cell r="U86">
            <v>0</v>
          </cell>
          <cell r="V86">
            <v>0</v>
          </cell>
          <cell r="X86">
            <v>0</v>
          </cell>
          <cell r="Y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I86">
            <v>0</v>
          </cell>
          <cell r="AJ86">
            <v>0</v>
          </cell>
          <cell r="AP86">
            <v>443</v>
          </cell>
          <cell r="AQ86">
            <v>1959</v>
          </cell>
          <cell r="AR86">
            <v>-1516</v>
          </cell>
          <cell r="AS86">
            <v>0</v>
          </cell>
          <cell r="AT86">
            <v>-443</v>
          </cell>
          <cell r="AU86">
            <v>0</v>
          </cell>
          <cell r="AV86">
            <v>0</v>
          </cell>
          <cell r="AW86">
            <v>1959</v>
          </cell>
          <cell r="AX86">
            <v>-1516</v>
          </cell>
        </row>
        <row r="87">
          <cell r="C87">
            <v>30</v>
          </cell>
          <cell r="D87">
            <v>481</v>
          </cell>
          <cell r="E87">
            <v>-451</v>
          </cell>
          <cell r="N87">
            <v>0</v>
          </cell>
          <cell r="P87">
            <v>0</v>
          </cell>
          <cell r="Q87">
            <v>0</v>
          </cell>
          <cell r="S87">
            <v>0</v>
          </cell>
          <cell r="U87">
            <v>0</v>
          </cell>
          <cell r="V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I87">
            <v>0</v>
          </cell>
          <cell r="AJ87">
            <v>0</v>
          </cell>
          <cell r="AP87">
            <v>29</v>
          </cell>
          <cell r="AQ87">
            <v>481</v>
          </cell>
          <cell r="AR87">
            <v>-452</v>
          </cell>
          <cell r="AS87">
            <v>-1</v>
          </cell>
          <cell r="AT87">
            <v>-30</v>
          </cell>
          <cell r="AU87">
            <v>0</v>
          </cell>
          <cell r="AV87">
            <v>0</v>
          </cell>
          <cell r="AW87">
            <v>481</v>
          </cell>
          <cell r="AX87">
            <v>-452</v>
          </cell>
        </row>
        <row r="88">
          <cell r="C88">
            <v>37</v>
          </cell>
          <cell r="D88">
            <v>12</v>
          </cell>
          <cell r="E88">
            <v>25</v>
          </cell>
          <cell r="N88">
            <v>182.13333333333333</v>
          </cell>
          <cell r="O88">
            <v>51</v>
          </cell>
          <cell r="P88">
            <v>-131.13333333333333</v>
          </cell>
          <cell r="Q88">
            <v>189.6</v>
          </cell>
          <cell r="S88">
            <v>-189.6</v>
          </cell>
          <cell r="T88">
            <v>169.93333333333331</v>
          </cell>
          <cell r="U88">
            <v>176</v>
          </cell>
          <cell r="V88">
            <v>-6.0666666666666913</v>
          </cell>
          <cell r="X88">
            <v>-169.93333333333331</v>
          </cell>
          <cell r="Y88">
            <v>389.93333333333328</v>
          </cell>
          <cell r="Z88">
            <v>0</v>
          </cell>
          <cell r="AB88">
            <v>0</v>
          </cell>
          <cell r="AC88">
            <v>-389.93333333333328</v>
          </cell>
          <cell r="AD88">
            <v>152</v>
          </cell>
          <cell r="AE88">
            <v>135</v>
          </cell>
          <cell r="AF88">
            <v>17</v>
          </cell>
          <cell r="AG88">
            <v>44</v>
          </cell>
          <cell r="AH88">
            <v>15</v>
          </cell>
          <cell r="AI88">
            <v>29</v>
          </cell>
          <cell r="AJ88">
            <v>-108</v>
          </cell>
          <cell r="AP88">
            <v>1008.5999999999999</v>
          </cell>
          <cell r="AQ88">
            <v>301.13333333333333</v>
          </cell>
          <cell r="AR88">
            <v>707.46666666666658</v>
          </cell>
          <cell r="AS88">
            <v>65</v>
          </cell>
          <cell r="AT88">
            <v>-943.59999999999991</v>
          </cell>
          <cell r="AU88">
            <v>176</v>
          </cell>
          <cell r="AV88">
            <v>46</v>
          </cell>
          <cell r="AW88">
            <v>125.13333333333333</v>
          </cell>
          <cell r="AX88">
            <v>661.46666666666658</v>
          </cell>
        </row>
        <row r="89">
          <cell r="C89">
            <v>15694.2</v>
          </cell>
          <cell r="D89">
            <v>15922</v>
          </cell>
          <cell r="E89">
            <v>6484.2000000000007</v>
          </cell>
          <cell r="N89">
            <v>24505.873393939397</v>
          </cell>
          <cell r="O89">
            <v>6622</v>
          </cell>
          <cell r="P89">
            <v>-17883.873393939397</v>
          </cell>
          <cell r="Q89">
            <v>152969.19663636363</v>
          </cell>
          <cell r="R89">
            <v>83057</v>
          </cell>
          <cell r="S89">
            <v>-69912.196636363631</v>
          </cell>
          <cell r="T89">
            <v>235075.1445454545</v>
          </cell>
          <cell r="U89">
            <v>124019.34756097561</v>
          </cell>
          <cell r="V89">
            <v>111055.79698447893</v>
          </cell>
          <cell r="W89">
            <v>101508</v>
          </cell>
          <cell r="X89">
            <v>-133567.1445454545</v>
          </cell>
          <cell r="Y89">
            <v>195563.08121212121</v>
          </cell>
          <cell r="Z89">
            <v>96838.750161952048</v>
          </cell>
          <cell r="AA89">
            <v>98334.397716835825</v>
          </cell>
          <cell r="AB89">
            <v>81399</v>
          </cell>
          <cell r="AC89">
            <v>-114164.08121212121</v>
          </cell>
          <cell r="AD89">
            <v>43600.770848484841</v>
          </cell>
          <cell r="AE89">
            <v>36069.144424242433</v>
          </cell>
          <cell r="AF89">
            <v>7531.626424242424</v>
          </cell>
          <cell r="AG89">
            <v>9686</v>
          </cell>
          <cell r="AH89">
            <v>6496</v>
          </cell>
          <cell r="AI89">
            <v>2061</v>
          </cell>
          <cell r="AJ89">
            <v>-33914.770848484841</v>
          </cell>
          <cell r="AK89">
            <v>0</v>
          </cell>
          <cell r="AN89">
            <v>0</v>
          </cell>
          <cell r="AP89">
            <v>662270.89087878785</v>
          </cell>
          <cell r="AQ89" t="e">
            <v>#REF!</v>
          </cell>
          <cell r="AR89" t="e">
            <v>#REF!</v>
          </cell>
          <cell r="AS89">
            <v>278189</v>
          </cell>
          <cell r="AT89">
            <v>-384081.89087878785</v>
          </cell>
          <cell r="AU89">
            <v>220065.09772292766</v>
          </cell>
          <cell r="AV89">
            <v>315017</v>
          </cell>
          <cell r="AW89">
            <v>28492.291575757579</v>
          </cell>
          <cell r="AX89" t="e">
            <v>#REF!</v>
          </cell>
        </row>
        <row r="90">
          <cell r="C90">
            <v>11114.2</v>
          </cell>
          <cell r="D90">
            <v>4630</v>
          </cell>
          <cell r="E90">
            <v>6484.2000000000007</v>
          </cell>
          <cell r="N90">
            <v>24505.873393939397</v>
          </cell>
          <cell r="O90">
            <v>6622</v>
          </cell>
          <cell r="P90">
            <v>-17883.873393939397</v>
          </cell>
          <cell r="Q90">
            <v>68417.196636363631</v>
          </cell>
          <cell r="R90">
            <v>21655</v>
          </cell>
          <cell r="S90">
            <v>-46762.196636363631</v>
          </cell>
          <cell r="T90">
            <v>32515.144545454503</v>
          </cell>
          <cell r="U90">
            <v>15213</v>
          </cell>
          <cell r="V90">
            <v>17302.144545454546</v>
          </cell>
          <cell r="W90">
            <v>7876</v>
          </cell>
          <cell r="X90">
            <v>-24639.144545454503</v>
          </cell>
          <cell r="Y90">
            <v>22514.081212121207</v>
          </cell>
          <cell r="Z90">
            <v>10081</v>
          </cell>
          <cell r="AA90">
            <v>12043.147878787873</v>
          </cell>
          <cell r="AB90">
            <v>5098</v>
          </cell>
          <cell r="AC90">
            <v>-17416.081212121207</v>
          </cell>
          <cell r="AD90">
            <v>43600.770848484841</v>
          </cell>
          <cell r="AE90">
            <v>36069.144424242433</v>
          </cell>
          <cell r="AF90">
            <v>7531.626424242424</v>
          </cell>
          <cell r="AG90">
            <v>9686</v>
          </cell>
          <cell r="AH90">
            <v>6496</v>
          </cell>
          <cell r="AI90">
            <v>2061</v>
          </cell>
          <cell r="AJ90">
            <v>-33914.770848484841</v>
          </cell>
          <cell r="AN90">
            <v>0</v>
          </cell>
          <cell r="AP90">
            <v>197528.89087878785</v>
          </cell>
          <cell r="AQ90" t="e">
            <v>#REF!</v>
          </cell>
          <cell r="AR90" t="e">
            <v>#REF!</v>
          </cell>
          <cell r="AS90">
            <v>46854</v>
          </cell>
          <cell r="AT90">
            <v>-150674.89087878785</v>
          </cell>
          <cell r="AU90">
            <v>24501</v>
          </cell>
          <cell r="AV90">
            <v>50420</v>
          </cell>
          <cell r="AW90">
            <v>28491.291575757579</v>
          </cell>
          <cell r="AX90" t="e">
            <v>#REF!</v>
          </cell>
        </row>
        <row r="91">
          <cell r="C91">
            <v>772.2</v>
          </cell>
          <cell r="D91">
            <v>310</v>
          </cell>
          <cell r="E91">
            <v>462.20000000000005</v>
          </cell>
          <cell r="N91">
            <v>6080.522727272727</v>
          </cell>
          <cell r="O91">
            <v>1501</v>
          </cell>
          <cell r="P91">
            <v>-4579.522727272727</v>
          </cell>
          <cell r="Q91">
            <v>13664.68090909091</v>
          </cell>
          <cell r="R91">
            <v>3466</v>
          </cell>
          <cell r="S91">
            <v>-10198.68090909091</v>
          </cell>
          <cell r="T91">
            <v>5058.1772727272728</v>
          </cell>
          <cell r="U91">
            <v>2344</v>
          </cell>
          <cell r="V91">
            <v>2714.1772727272732</v>
          </cell>
          <cell r="W91">
            <v>1353</v>
          </cell>
          <cell r="X91">
            <v>-3705.1772727272728</v>
          </cell>
          <cell r="Y91">
            <v>4136.5072727272727</v>
          </cell>
          <cell r="Z91">
            <v>1812</v>
          </cell>
          <cell r="AA91">
            <v>2324.5072727272727</v>
          </cell>
          <cell r="AB91">
            <v>1097</v>
          </cell>
          <cell r="AC91">
            <v>-3039.5072727272727</v>
          </cell>
          <cell r="AD91">
            <v>12207.066363636362</v>
          </cell>
          <cell r="AE91">
            <v>11101.045454545454</v>
          </cell>
          <cell r="AF91">
            <v>1106.0209090909086</v>
          </cell>
          <cell r="AG91">
            <v>2881</v>
          </cell>
          <cell r="AH91">
            <v>1984</v>
          </cell>
          <cell r="AI91">
            <v>306</v>
          </cell>
          <cell r="AJ91">
            <v>-9326.0663636363624</v>
          </cell>
          <cell r="AN91">
            <v>0</v>
          </cell>
          <cell r="AP91">
            <v>41584.133636363636</v>
          </cell>
          <cell r="AQ91">
            <v>662423.89087878785</v>
          </cell>
          <cell r="AR91">
            <v>262732.38929868524</v>
          </cell>
          <cell r="AS91">
            <v>9401</v>
          </cell>
        </row>
        <row r="92">
          <cell r="C92">
            <v>-1308</v>
          </cell>
          <cell r="N92">
            <v>11268</v>
          </cell>
          <cell r="P92">
            <v>-11268</v>
          </cell>
          <cell r="Q92">
            <v>24661</v>
          </cell>
          <cell r="S92">
            <v>-24661</v>
          </cell>
          <cell r="T92">
            <v>1183</v>
          </cell>
          <cell r="X92">
            <v>-1183</v>
          </cell>
          <cell r="Y92">
            <v>3527.9775757575753</v>
          </cell>
          <cell r="AB92">
            <v>432</v>
          </cell>
          <cell r="AC92">
            <v>-3095.9775757575753</v>
          </cell>
          <cell r="AD92">
            <v>2635</v>
          </cell>
          <cell r="AE92">
            <v>2635</v>
          </cell>
          <cell r="AF92">
            <v>0</v>
          </cell>
          <cell r="AI92">
            <v>0</v>
          </cell>
          <cell r="AJ92" t="e">
            <v>#REF!</v>
          </cell>
          <cell r="AN92" t="e">
            <v>#REF!</v>
          </cell>
          <cell r="AO92">
            <v>1616</v>
          </cell>
          <cell r="AP92" t="e">
            <v>#REF!</v>
          </cell>
          <cell r="AS92">
            <v>2048</v>
          </cell>
        </row>
        <row r="93">
          <cell r="C93">
            <v>0</v>
          </cell>
          <cell r="N93">
            <v>5092</v>
          </cell>
          <cell r="P93">
            <v>-5092</v>
          </cell>
          <cell r="Q93">
            <v>8742</v>
          </cell>
          <cell r="S93">
            <v>-8742</v>
          </cell>
          <cell r="T93">
            <v>0</v>
          </cell>
          <cell r="W93">
            <v>0</v>
          </cell>
          <cell r="X93">
            <v>0</v>
          </cell>
          <cell r="Y93">
            <v>0</v>
          </cell>
          <cell r="AB93">
            <v>432</v>
          </cell>
          <cell r="AC93">
            <v>432</v>
          </cell>
          <cell r="AD93">
            <v>2635</v>
          </cell>
          <cell r="AE93">
            <v>2635</v>
          </cell>
          <cell r="AF93">
            <v>0</v>
          </cell>
          <cell r="AI93">
            <v>0</v>
          </cell>
          <cell r="AJ93">
            <v>-2635</v>
          </cell>
          <cell r="AN93" t="e">
            <v>#REF!</v>
          </cell>
          <cell r="AP93" t="e">
            <v>#REF!</v>
          </cell>
          <cell r="AS93">
            <v>432</v>
          </cell>
        </row>
        <row r="95">
          <cell r="C95">
            <v>-1308</v>
          </cell>
          <cell r="N95">
            <v>6176</v>
          </cell>
          <cell r="P95">
            <v>-6176</v>
          </cell>
          <cell r="Q95">
            <v>15919</v>
          </cell>
          <cell r="R95">
            <v>0</v>
          </cell>
          <cell r="S95">
            <v>-15919</v>
          </cell>
          <cell r="T95">
            <v>0</v>
          </cell>
          <cell r="X95">
            <v>0</v>
          </cell>
          <cell r="Y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I95">
            <v>0</v>
          </cell>
          <cell r="AJ95">
            <v>0</v>
          </cell>
          <cell r="AN95" t="e">
            <v>#REF!</v>
          </cell>
          <cell r="AP95" t="e">
            <v>#REF!</v>
          </cell>
          <cell r="AS95">
            <v>0</v>
          </cell>
        </row>
        <row r="96">
          <cell r="P96">
            <v>0</v>
          </cell>
          <cell r="S96">
            <v>0</v>
          </cell>
          <cell r="X96">
            <v>0</v>
          </cell>
          <cell r="AC96">
            <v>0</v>
          </cell>
          <cell r="AF96">
            <v>0</v>
          </cell>
          <cell r="AI96">
            <v>0</v>
          </cell>
          <cell r="AJ96">
            <v>0</v>
          </cell>
          <cell r="AN96" t="e">
            <v>#REF!</v>
          </cell>
          <cell r="AP96" t="e">
            <v>#REF!</v>
          </cell>
          <cell r="AS96">
            <v>0</v>
          </cell>
        </row>
        <row r="97">
          <cell r="P97">
            <v>0</v>
          </cell>
          <cell r="S97">
            <v>0</v>
          </cell>
          <cell r="X97">
            <v>0</v>
          </cell>
          <cell r="AC97">
            <v>0</v>
          </cell>
          <cell r="AF97">
            <v>0</v>
          </cell>
          <cell r="AI97">
            <v>0</v>
          </cell>
          <cell r="AJ97">
            <v>0</v>
          </cell>
          <cell r="AN97" t="e">
            <v>#REF!</v>
          </cell>
          <cell r="AP97" t="e">
            <v>#REF!</v>
          </cell>
          <cell r="AS97">
            <v>0</v>
          </cell>
        </row>
        <row r="98">
          <cell r="P98">
            <v>0</v>
          </cell>
          <cell r="S98">
            <v>0</v>
          </cell>
          <cell r="X98">
            <v>0</v>
          </cell>
          <cell r="AC98">
            <v>0</v>
          </cell>
          <cell r="AF98">
            <v>0</v>
          </cell>
          <cell r="AI98">
            <v>0</v>
          </cell>
          <cell r="AJ98">
            <v>0</v>
          </cell>
          <cell r="AN98" t="e">
            <v>#REF!</v>
          </cell>
          <cell r="AP98" t="e">
            <v>#REF!</v>
          </cell>
          <cell r="AS98">
            <v>0</v>
          </cell>
        </row>
        <row r="99">
          <cell r="P99">
            <v>0</v>
          </cell>
          <cell r="S99">
            <v>0</v>
          </cell>
          <cell r="X99">
            <v>0</v>
          </cell>
          <cell r="AC99">
            <v>0</v>
          </cell>
          <cell r="AI99">
            <v>0</v>
          </cell>
          <cell r="AJ99">
            <v>0</v>
          </cell>
          <cell r="AN99" t="e">
            <v>#REF!</v>
          </cell>
          <cell r="AP99" t="e">
            <v>#REF!</v>
          </cell>
          <cell r="AS99">
            <v>0</v>
          </cell>
        </row>
        <row r="100">
          <cell r="C100">
            <v>-1308</v>
          </cell>
          <cell r="N100">
            <v>0.19200000000000017</v>
          </cell>
          <cell r="P100">
            <v>-0.19200000000000017</v>
          </cell>
          <cell r="Q100">
            <v>-0.32000000000000028</v>
          </cell>
          <cell r="R100">
            <v>31</v>
          </cell>
          <cell r="S100">
            <v>31.32</v>
          </cell>
          <cell r="T100">
            <v>-0.3360000000000003</v>
          </cell>
          <cell r="W100">
            <v>2</v>
          </cell>
          <cell r="X100">
            <v>2.3360000000000003</v>
          </cell>
          <cell r="Y100">
            <v>0.28000000000000114</v>
          </cell>
          <cell r="AB100">
            <v>10</v>
          </cell>
          <cell r="AC100">
            <v>9.7199999999999989</v>
          </cell>
          <cell r="AD100">
            <v>0.35200000000000031</v>
          </cell>
          <cell r="AE100">
            <v>0.35200000000000031</v>
          </cell>
          <cell r="AF100">
            <v>0</v>
          </cell>
          <cell r="AG100">
            <v>128</v>
          </cell>
          <cell r="AH100">
            <v>128</v>
          </cell>
          <cell r="AI100">
            <v>0</v>
          </cell>
          <cell r="AJ100">
            <v>127.648</v>
          </cell>
          <cell r="AN100" t="e">
            <v>#REF!</v>
          </cell>
          <cell r="AP100" t="e">
            <v>#REF!</v>
          </cell>
          <cell r="AS100">
            <v>140</v>
          </cell>
        </row>
        <row r="101">
          <cell r="C101">
            <v>-1308</v>
          </cell>
          <cell r="N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X101">
            <v>0</v>
          </cell>
          <cell r="Y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I101">
            <v>0</v>
          </cell>
          <cell r="AJ101">
            <v>0</v>
          </cell>
          <cell r="AN101" t="e">
            <v>#REF!</v>
          </cell>
          <cell r="AP101" t="e">
            <v>#REF!</v>
          </cell>
          <cell r="AS101">
            <v>0</v>
          </cell>
        </row>
        <row r="102">
          <cell r="C102">
            <v>0</v>
          </cell>
          <cell r="N102">
            <v>0</v>
          </cell>
          <cell r="P102">
            <v>0</v>
          </cell>
          <cell r="Q102">
            <v>0</v>
          </cell>
          <cell r="S102">
            <v>0</v>
          </cell>
          <cell r="T102">
            <v>0</v>
          </cell>
          <cell r="X102">
            <v>0</v>
          </cell>
          <cell r="Y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I102">
            <v>0</v>
          </cell>
          <cell r="AJ102">
            <v>0</v>
          </cell>
          <cell r="AN102" t="e">
            <v>#REF!</v>
          </cell>
          <cell r="AP102" t="e">
            <v>#REF!</v>
          </cell>
          <cell r="AS102">
            <v>0</v>
          </cell>
        </row>
        <row r="103">
          <cell r="C103">
            <v>0</v>
          </cell>
          <cell r="N103">
            <v>0.19200000000000017</v>
          </cell>
          <cell r="P103">
            <v>-0.19200000000000017</v>
          </cell>
          <cell r="Q103">
            <v>-0.32000000000000028</v>
          </cell>
          <cell r="R103">
            <v>31</v>
          </cell>
          <cell r="S103">
            <v>31.32</v>
          </cell>
          <cell r="T103">
            <v>-0.3360000000000003</v>
          </cell>
          <cell r="W103">
            <v>2</v>
          </cell>
          <cell r="X103">
            <v>2.3360000000000003</v>
          </cell>
          <cell r="Y103">
            <v>0.28000000000000114</v>
          </cell>
          <cell r="AB103">
            <v>10</v>
          </cell>
          <cell r="AC103">
            <v>9.7199999999999989</v>
          </cell>
          <cell r="AD103">
            <v>0.35200000000000031</v>
          </cell>
          <cell r="AE103">
            <v>0.35200000000000031</v>
          </cell>
          <cell r="AF103">
            <v>0</v>
          </cell>
          <cell r="AG103">
            <v>128</v>
          </cell>
          <cell r="AH103">
            <v>128</v>
          </cell>
          <cell r="AI103">
            <v>0</v>
          </cell>
          <cell r="AJ103">
            <v>127.648</v>
          </cell>
          <cell r="AN103">
            <v>3701.768</v>
          </cell>
          <cell r="AP103">
            <v>3702</v>
          </cell>
          <cell r="AS103">
            <v>140</v>
          </cell>
        </row>
        <row r="104">
          <cell r="C104">
            <v>0</v>
          </cell>
          <cell r="N104">
            <v>0.20800000000000018</v>
          </cell>
          <cell r="P104">
            <v>-0.20800000000000018</v>
          </cell>
          <cell r="Q104">
            <v>234.404</v>
          </cell>
          <cell r="R104">
            <v>154</v>
          </cell>
          <cell r="S104">
            <v>-80.403999999999996</v>
          </cell>
          <cell r="T104">
            <v>-0.42800000000000082</v>
          </cell>
          <cell r="W104">
            <v>79</v>
          </cell>
          <cell r="X104">
            <v>79.427999999999997</v>
          </cell>
          <cell r="Y104">
            <v>6.799999999999784E-2</v>
          </cell>
          <cell r="AB104">
            <v>86</v>
          </cell>
          <cell r="AC104">
            <v>85.932000000000002</v>
          </cell>
          <cell r="AD104">
            <v>0.28399999999999892</v>
          </cell>
          <cell r="AE104">
            <v>0.28399999999999892</v>
          </cell>
          <cell r="AF104">
            <v>0</v>
          </cell>
          <cell r="AG104">
            <v>30</v>
          </cell>
          <cell r="AH104">
            <v>30</v>
          </cell>
          <cell r="AI104">
            <v>0</v>
          </cell>
          <cell r="AJ104">
            <v>29.716000000000001</v>
          </cell>
          <cell r="AN104" t="e">
            <v>#REF!</v>
          </cell>
          <cell r="AP104" t="e">
            <v>#REF!</v>
          </cell>
          <cell r="AS104">
            <v>195</v>
          </cell>
        </row>
        <row r="105">
          <cell r="C105">
            <v>0</v>
          </cell>
          <cell r="N105">
            <v>0</v>
          </cell>
          <cell r="P105">
            <v>0</v>
          </cell>
          <cell r="Q105">
            <v>233.64000000000001</v>
          </cell>
          <cell r="R105">
            <v>0</v>
          </cell>
          <cell r="S105">
            <v>-233.64000000000001</v>
          </cell>
          <cell r="T105">
            <v>0</v>
          </cell>
          <cell r="W105">
            <v>0</v>
          </cell>
          <cell r="X105">
            <v>0</v>
          </cell>
          <cell r="Y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I105">
            <v>0</v>
          </cell>
          <cell r="AJ105">
            <v>0</v>
          </cell>
          <cell r="AN105" t="e">
            <v>#REF!</v>
          </cell>
          <cell r="AP105" t="e">
            <v>#REF!</v>
          </cell>
          <cell r="AS105">
            <v>0</v>
          </cell>
        </row>
        <row r="106">
          <cell r="C106">
            <v>0</v>
          </cell>
          <cell r="N106">
            <v>0.20800000000000018</v>
          </cell>
          <cell r="P106">
            <v>-0.20800000000000018</v>
          </cell>
          <cell r="Q106">
            <v>-0.23600000000000065</v>
          </cell>
          <cell r="R106">
            <v>154</v>
          </cell>
          <cell r="S106">
            <v>154.23599999999999</v>
          </cell>
          <cell r="T106">
            <v>-0.42800000000000082</v>
          </cell>
          <cell r="W106">
            <v>79</v>
          </cell>
          <cell r="X106">
            <v>79.427999999999997</v>
          </cell>
          <cell r="Y106">
            <v>6.799999999999784E-2</v>
          </cell>
          <cell r="AB106">
            <v>86</v>
          </cell>
          <cell r="AC106">
            <v>85.932000000000002</v>
          </cell>
          <cell r="AD106">
            <v>0.28399999999999892</v>
          </cell>
          <cell r="AE106">
            <v>0.28399999999999892</v>
          </cell>
          <cell r="AF106">
            <v>0</v>
          </cell>
          <cell r="AG106">
            <v>30</v>
          </cell>
          <cell r="AH106">
            <v>30</v>
          </cell>
          <cell r="AI106">
            <v>0</v>
          </cell>
          <cell r="AJ106">
            <v>29.716000000000001</v>
          </cell>
          <cell r="AN106" t="e">
            <v>#REF!</v>
          </cell>
          <cell r="AP106" t="e">
            <v>#REF!</v>
          </cell>
          <cell r="AS106">
            <v>195</v>
          </cell>
        </row>
        <row r="107">
          <cell r="C107">
            <v>0</v>
          </cell>
          <cell r="N107">
            <v>0</v>
          </cell>
          <cell r="P107">
            <v>0</v>
          </cell>
          <cell r="Q107">
            <v>526.04999999999995</v>
          </cell>
          <cell r="R107">
            <v>800</v>
          </cell>
          <cell r="S107">
            <v>273.95000000000005</v>
          </cell>
          <cell r="T107">
            <v>0</v>
          </cell>
          <cell r="X107">
            <v>0</v>
          </cell>
          <cell r="Y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I107">
            <v>0</v>
          </cell>
          <cell r="AJ107">
            <v>0</v>
          </cell>
          <cell r="AN107" t="e">
            <v>#REF!</v>
          </cell>
          <cell r="AP107" t="e">
            <v>#REF!</v>
          </cell>
          <cell r="AQ107" t="e">
            <v>#REF!</v>
          </cell>
          <cell r="AR107" t="e">
            <v>#REF!</v>
          </cell>
          <cell r="AS107">
            <v>0</v>
          </cell>
        </row>
        <row r="108">
          <cell r="C108">
            <v>0</v>
          </cell>
          <cell r="N108">
            <v>0</v>
          </cell>
          <cell r="P108">
            <v>0</v>
          </cell>
          <cell r="Q108">
            <v>526.04999999999995</v>
          </cell>
          <cell r="R108">
            <v>800</v>
          </cell>
          <cell r="S108">
            <v>273.95000000000005</v>
          </cell>
          <cell r="T108">
            <v>0</v>
          </cell>
          <cell r="X108">
            <v>0</v>
          </cell>
          <cell r="Y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I108">
            <v>0</v>
          </cell>
          <cell r="AJ108">
            <v>0</v>
          </cell>
          <cell r="AN108" t="e">
            <v>#REF!</v>
          </cell>
          <cell r="AP108" t="e">
            <v>#REF!</v>
          </cell>
          <cell r="AS108">
            <v>0</v>
          </cell>
        </row>
        <row r="109">
          <cell r="C109">
            <v>0</v>
          </cell>
          <cell r="N109">
            <v>0</v>
          </cell>
          <cell r="P109">
            <v>0</v>
          </cell>
          <cell r="Q109">
            <v>0</v>
          </cell>
          <cell r="S109">
            <v>0</v>
          </cell>
          <cell r="T109">
            <v>0</v>
          </cell>
          <cell r="X109">
            <v>0</v>
          </cell>
          <cell r="Y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I109">
            <v>0</v>
          </cell>
          <cell r="AJ109">
            <v>0</v>
          </cell>
          <cell r="AN109" t="e">
            <v>#REF!</v>
          </cell>
          <cell r="AP109" t="e">
            <v>#REF!</v>
          </cell>
          <cell r="AQ109">
            <v>0</v>
          </cell>
          <cell r="AR109">
            <v>0</v>
          </cell>
          <cell r="AS109">
            <v>0</v>
          </cell>
        </row>
        <row r="110">
          <cell r="C110">
            <v>0</v>
          </cell>
          <cell r="N110">
            <v>0</v>
          </cell>
          <cell r="P110">
            <v>0</v>
          </cell>
          <cell r="Q110">
            <v>0</v>
          </cell>
          <cell r="S110">
            <v>0</v>
          </cell>
          <cell r="T110">
            <v>0</v>
          </cell>
          <cell r="X110">
            <v>0</v>
          </cell>
          <cell r="Y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I110">
            <v>0</v>
          </cell>
          <cell r="AJ110">
            <v>0</v>
          </cell>
          <cell r="AN110" t="e">
            <v>#REF!</v>
          </cell>
          <cell r="AP110" t="e">
            <v>#REF!</v>
          </cell>
          <cell r="AS110">
            <v>0</v>
          </cell>
        </row>
        <row r="111">
          <cell r="C111">
            <v>200</v>
          </cell>
          <cell r="N111">
            <v>0</v>
          </cell>
          <cell r="P111">
            <v>0</v>
          </cell>
          <cell r="Q111">
            <v>0</v>
          </cell>
          <cell r="R111">
            <v>928</v>
          </cell>
          <cell r="S111">
            <v>928</v>
          </cell>
          <cell r="T111">
            <v>0</v>
          </cell>
          <cell r="W111">
            <v>366</v>
          </cell>
          <cell r="X111">
            <v>366</v>
          </cell>
          <cell r="Y111">
            <v>0</v>
          </cell>
          <cell r="AB111">
            <v>251</v>
          </cell>
          <cell r="AC111">
            <v>251</v>
          </cell>
          <cell r="AD111">
            <v>0</v>
          </cell>
          <cell r="AE111">
            <v>0</v>
          </cell>
          <cell r="AF111">
            <v>0</v>
          </cell>
          <cell r="AG111">
            <v>535</v>
          </cell>
          <cell r="AH111">
            <v>535</v>
          </cell>
          <cell r="AI111">
            <v>0</v>
          </cell>
          <cell r="AJ111">
            <v>535</v>
          </cell>
          <cell r="AN111" t="e">
            <v>#REF!</v>
          </cell>
          <cell r="AP111" t="e">
            <v>#REF!</v>
          </cell>
          <cell r="AS111">
            <v>1152</v>
          </cell>
        </row>
        <row r="112">
          <cell r="C112">
            <v>0</v>
          </cell>
          <cell r="N112">
            <v>0</v>
          </cell>
          <cell r="P112">
            <v>0</v>
          </cell>
          <cell r="Q112">
            <v>0</v>
          </cell>
          <cell r="R112">
            <v>8</v>
          </cell>
          <cell r="S112">
            <v>8</v>
          </cell>
          <cell r="T112">
            <v>0</v>
          </cell>
          <cell r="W112">
            <v>57</v>
          </cell>
          <cell r="X112">
            <v>57</v>
          </cell>
          <cell r="Y112">
            <v>0</v>
          </cell>
          <cell r="AB112">
            <v>7</v>
          </cell>
          <cell r="AC112">
            <v>7</v>
          </cell>
          <cell r="AD112">
            <v>0</v>
          </cell>
          <cell r="AE112">
            <v>0</v>
          </cell>
          <cell r="AF112">
            <v>0</v>
          </cell>
          <cell r="AI112">
            <v>0</v>
          </cell>
          <cell r="AJ112">
            <v>0</v>
          </cell>
          <cell r="AN112">
            <v>19</v>
          </cell>
          <cell r="AP112">
            <v>19</v>
          </cell>
          <cell r="AS112">
            <v>64</v>
          </cell>
        </row>
        <row r="113">
          <cell r="C113">
            <v>7060</v>
          </cell>
          <cell r="N113">
            <v>0</v>
          </cell>
          <cell r="P113">
            <v>0</v>
          </cell>
          <cell r="Q113">
            <v>0</v>
          </cell>
          <cell r="S113">
            <v>0</v>
          </cell>
          <cell r="T113">
            <v>0</v>
          </cell>
          <cell r="X113">
            <v>0</v>
          </cell>
          <cell r="Y113">
            <v>0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  <cell r="AI113">
            <v>0</v>
          </cell>
          <cell r="AJ113">
            <v>0</v>
          </cell>
          <cell r="AN113" t="e">
            <v>#REF!</v>
          </cell>
          <cell r="AP113" t="e">
            <v>#REF!</v>
          </cell>
          <cell r="AS113">
            <v>0</v>
          </cell>
        </row>
        <row r="114">
          <cell r="C114">
            <v>0</v>
          </cell>
          <cell r="P114">
            <v>0</v>
          </cell>
          <cell r="S114">
            <v>0</v>
          </cell>
          <cell r="X114">
            <v>0</v>
          </cell>
          <cell r="AC114">
            <v>0</v>
          </cell>
          <cell r="AF114">
            <v>0</v>
          </cell>
          <cell r="AI114">
            <v>0</v>
          </cell>
          <cell r="AJ114">
            <v>0</v>
          </cell>
          <cell r="AP114">
            <v>0</v>
          </cell>
          <cell r="AS114">
            <v>0</v>
          </cell>
        </row>
        <row r="115">
          <cell r="C115">
            <v>3500</v>
          </cell>
          <cell r="P115">
            <v>0</v>
          </cell>
          <cell r="S115">
            <v>0</v>
          </cell>
          <cell r="X115">
            <v>0</v>
          </cell>
          <cell r="AC115">
            <v>0</v>
          </cell>
          <cell r="AF115">
            <v>0</v>
          </cell>
          <cell r="AI115">
            <v>0</v>
          </cell>
          <cell r="AJ115">
            <v>0</v>
          </cell>
          <cell r="AP115">
            <v>3500</v>
          </cell>
          <cell r="AS115">
            <v>0</v>
          </cell>
        </row>
        <row r="116">
          <cell r="C116">
            <v>0</v>
          </cell>
        </row>
        <row r="119">
          <cell r="P119">
            <v>0</v>
          </cell>
          <cell r="S119">
            <v>0</v>
          </cell>
          <cell r="X119">
            <v>0</v>
          </cell>
          <cell r="AC119">
            <v>0</v>
          </cell>
          <cell r="AE119" t="e">
            <v>#REF!</v>
          </cell>
          <cell r="AF119" t="e">
            <v>#REF!</v>
          </cell>
          <cell r="AI119">
            <v>0</v>
          </cell>
          <cell r="AJ119">
            <v>0</v>
          </cell>
          <cell r="AN119" t="e">
            <v>#REF!</v>
          </cell>
          <cell r="AP119">
            <v>36465</v>
          </cell>
          <cell r="AQ119" t="e">
            <v>#REF!</v>
          </cell>
          <cell r="AS119">
            <v>0</v>
          </cell>
        </row>
        <row r="120">
          <cell r="C120">
            <v>0</v>
          </cell>
          <cell r="P120">
            <v>0</v>
          </cell>
          <cell r="S120">
            <v>0</v>
          </cell>
          <cell r="X120">
            <v>0</v>
          </cell>
          <cell r="AC120">
            <v>0</v>
          </cell>
          <cell r="AJ120">
            <v>0</v>
          </cell>
          <cell r="AN120" t="e">
            <v>#REF!</v>
          </cell>
          <cell r="AP120" t="e">
            <v>#REF!</v>
          </cell>
          <cell r="AS120">
            <v>0</v>
          </cell>
        </row>
        <row r="121">
          <cell r="C121">
            <v>11853</v>
          </cell>
          <cell r="D121">
            <v>0</v>
          </cell>
          <cell r="E121">
            <v>0</v>
          </cell>
          <cell r="N121">
            <v>0.40000000000000036</v>
          </cell>
          <cell r="O121">
            <v>0</v>
          </cell>
          <cell r="P121">
            <v>-0.40000000000000036</v>
          </cell>
          <cell r="Q121">
            <v>0</v>
          </cell>
          <cell r="R121">
            <v>1921</v>
          </cell>
          <cell r="S121">
            <v>1921</v>
          </cell>
          <cell r="T121">
            <v>-0.76400000000000112</v>
          </cell>
          <cell r="U121">
            <v>0</v>
          </cell>
          <cell r="V121">
            <v>0</v>
          </cell>
          <cell r="W121">
            <v>504</v>
          </cell>
          <cell r="X121">
            <v>504.76400000000001</v>
          </cell>
          <cell r="Y121">
            <v>0.34799999999999898</v>
          </cell>
          <cell r="Z121">
            <v>0</v>
          </cell>
          <cell r="AA121">
            <v>0</v>
          </cell>
          <cell r="AB121">
            <v>354</v>
          </cell>
          <cell r="AC121">
            <v>353.65199999999999</v>
          </cell>
          <cell r="AD121">
            <v>0.63599999999999923</v>
          </cell>
          <cell r="AE121">
            <v>0.63599999999999923</v>
          </cell>
          <cell r="AF121">
            <v>0</v>
          </cell>
          <cell r="AG121">
            <v>693</v>
          </cell>
          <cell r="AH121">
            <v>693</v>
          </cell>
          <cell r="AI121">
            <v>0</v>
          </cell>
          <cell r="AJ121">
            <v>692.36400000000003</v>
          </cell>
          <cell r="AN121" t="e">
            <v>#REF!</v>
          </cell>
          <cell r="AP121" t="e">
            <v>#REF!</v>
          </cell>
          <cell r="AU121">
            <v>0</v>
          </cell>
          <cell r="AV121">
            <v>0</v>
          </cell>
          <cell r="AW121">
            <v>0</v>
          </cell>
          <cell r="AX121">
            <v>0</v>
          </cell>
        </row>
        <row r="122">
          <cell r="C122">
            <v>9452</v>
          </cell>
          <cell r="D122">
            <v>0</v>
          </cell>
          <cell r="E122">
            <v>0</v>
          </cell>
          <cell r="N122">
            <v>6176.4</v>
          </cell>
          <cell r="P122">
            <v>-6176.4</v>
          </cell>
          <cell r="Q122">
            <v>16679.134000000002</v>
          </cell>
          <cell r="T122">
            <v>-0.76400000000000112</v>
          </cell>
          <cell r="U122">
            <v>0</v>
          </cell>
          <cell r="V122">
            <v>0</v>
          </cell>
          <cell r="X122">
            <v>0.76400000000000112</v>
          </cell>
          <cell r="Y122">
            <v>0.34799999999999898</v>
          </cell>
          <cell r="Z122">
            <v>0</v>
          </cell>
          <cell r="AA122">
            <v>0</v>
          </cell>
          <cell r="AC122">
            <v>-0.34799999999999898</v>
          </cell>
          <cell r="AJ122">
            <v>0</v>
          </cell>
          <cell r="AN122" t="e">
            <v>#REF!</v>
          </cell>
          <cell r="AP122" t="e">
            <v>#REF!</v>
          </cell>
        </row>
        <row r="123">
          <cell r="P123">
            <v>0</v>
          </cell>
          <cell r="X123">
            <v>0</v>
          </cell>
          <cell r="AC123">
            <v>0</v>
          </cell>
          <cell r="AJ123">
            <v>0</v>
          </cell>
          <cell r="AP123" t="e">
            <v>#REF!</v>
          </cell>
        </row>
        <row r="124">
          <cell r="P124">
            <v>0</v>
          </cell>
          <cell r="X124">
            <v>0</v>
          </cell>
          <cell r="AC124">
            <v>0</v>
          </cell>
          <cell r="AJ124">
            <v>0</v>
          </cell>
          <cell r="AP124" t="e">
            <v>#REF!</v>
          </cell>
        </row>
        <row r="125">
          <cell r="P125">
            <v>0</v>
          </cell>
          <cell r="X125">
            <v>0</v>
          </cell>
          <cell r="AC125">
            <v>0</v>
          </cell>
          <cell r="AJ125">
            <v>0</v>
          </cell>
          <cell r="AP125" t="e">
            <v>#REF!</v>
          </cell>
          <cell r="AQ125" t="e">
            <v>#REF!</v>
          </cell>
          <cell r="AR125" t="e">
            <v>#REF!</v>
          </cell>
        </row>
        <row r="126">
          <cell r="P126">
            <v>0</v>
          </cell>
          <cell r="X126">
            <v>0</v>
          </cell>
          <cell r="AC126">
            <v>0</v>
          </cell>
          <cell r="AJ126">
            <v>0</v>
          </cell>
        </row>
        <row r="127">
          <cell r="P127">
            <v>0</v>
          </cell>
          <cell r="X127">
            <v>0</v>
          </cell>
          <cell r="AC127">
            <v>0</v>
          </cell>
          <cell r="AJ127">
            <v>0</v>
          </cell>
          <cell r="AP127" t="e">
            <v>#REF!</v>
          </cell>
          <cell r="AU127">
            <v>0</v>
          </cell>
        </row>
        <row r="128">
          <cell r="P128">
            <v>0</v>
          </cell>
          <cell r="X128">
            <v>0</v>
          </cell>
          <cell r="AC128">
            <v>0</v>
          </cell>
          <cell r="AJ128">
            <v>0</v>
          </cell>
        </row>
        <row r="129">
          <cell r="P129">
            <v>0</v>
          </cell>
          <cell r="X129">
            <v>0</v>
          </cell>
          <cell r="AC129">
            <v>0</v>
          </cell>
          <cell r="AJ129">
            <v>0</v>
          </cell>
        </row>
        <row r="130">
          <cell r="P130">
            <v>0</v>
          </cell>
          <cell r="X130">
            <v>0</v>
          </cell>
          <cell r="AC130">
            <v>0</v>
          </cell>
          <cell r="AJ130">
            <v>0</v>
          </cell>
          <cell r="AP130" t="e">
            <v>#REF!</v>
          </cell>
          <cell r="AR130" t="e">
            <v>#REF!</v>
          </cell>
          <cell r="AU130">
            <v>0</v>
          </cell>
          <cell r="AW130">
            <v>0</v>
          </cell>
        </row>
        <row r="131">
          <cell r="P131">
            <v>0</v>
          </cell>
          <cell r="X131">
            <v>0</v>
          </cell>
          <cell r="AC131">
            <v>0</v>
          </cell>
          <cell r="AJ131">
            <v>0</v>
          </cell>
          <cell r="AP131" t="e">
            <v>#REF!</v>
          </cell>
          <cell r="AU131">
            <v>0</v>
          </cell>
        </row>
        <row r="132">
          <cell r="P132">
            <v>0</v>
          </cell>
          <cell r="X132">
            <v>0</v>
          </cell>
          <cell r="AC132">
            <v>0</v>
          </cell>
          <cell r="AJ132">
            <v>0</v>
          </cell>
          <cell r="AP132" t="e">
            <v>#REF!</v>
          </cell>
          <cell r="AU132" t="e">
            <v>#DIV/0!</v>
          </cell>
        </row>
        <row r="133">
          <cell r="P133">
            <v>0</v>
          </cell>
          <cell r="X133">
            <v>0</v>
          </cell>
          <cell r="AC133">
            <v>0</v>
          </cell>
          <cell r="AJ133">
            <v>0</v>
          </cell>
          <cell r="AP133" t="e">
            <v>#REF!</v>
          </cell>
          <cell r="AU133" t="e">
            <v>#DIV/0!</v>
          </cell>
        </row>
        <row r="134">
          <cell r="P134">
            <v>0</v>
          </cell>
          <cell r="X134">
            <v>0</v>
          </cell>
          <cell r="AC134">
            <v>0</v>
          </cell>
          <cell r="AJ134">
            <v>0</v>
          </cell>
          <cell r="AP134">
            <v>0</v>
          </cell>
          <cell r="AU134">
            <v>0</v>
          </cell>
        </row>
        <row r="135">
          <cell r="P135">
            <v>0</v>
          </cell>
          <cell r="X135">
            <v>0</v>
          </cell>
          <cell r="AC135">
            <v>0</v>
          </cell>
          <cell r="AJ135">
            <v>0</v>
          </cell>
        </row>
        <row r="136">
          <cell r="P136">
            <v>0</v>
          </cell>
          <cell r="X136">
            <v>0</v>
          </cell>
          <cell r="AC136">
            <v>0</v>
          </cell>
          <cell r="AJ136">
            <v>0</v>
          </cell>
          <cell r="AP136">
            <v>36.19</v>
          </cell>
          <cell r="AU136" t="e">
            <v>#DIV/0!</v>
          </cell>
        </row>
        <row r="137">
          <cell r="P137">
            <v>0</v>
          </cell>
          <cell r="X137">
            <v>0</v>
          </cell>
          <cell r="AC137">
            <v>0</v>
          </cell>
          <cell r="AJ137">
            <v>0</v>
          </cell>
        </row>
        <row r="138">
          <cell r="P138">
            <v>0</v>
          </cell>
          <cell r="X138">
            <v>0</v>
          </cell>
          <cell r="AC138">
            <v>0</v>
          </cell>
          <cell r="AJ138">
            <v>0</v>
          </cell>
          <cell r="AN138">
            <v>0</v>
          </cell>
          <cell r="AP138" t="e">
            <v>#REF!</v>
          </cell>
          <cell r="AU138" t="e">
            <v>#DIV/0!</v>
          </cell>
        </row>
        <row r="139">
          <cell r="P139">
            <v>0</v>
          </cell>
          <cell r="X139">
            <v>0</v>
          </cell>
          <cell r="AC139">
            <v>0</v>
          </cell>
          <cell r="AJ139">
            <v>0</v>
          </cell>
          <cell r="AP139">
            <v>180931</v>
          </cell>
          <cell r="AQ139">
            <v>180931</v>
          </cell>
        </row>
        <row r="140">
          <cell r="C140" t="str">
            <v>коп/кВтг</v>
          </cell>
          <cell r="P140">
            <v>0</v>
          </cell>
          <cell r="X140">
            <v>0</v>
          </cell>
          <cell r="AC140">
            <v>0</v>
          </cell>
          <cell r="AJ140">
            <v>0</v>
          </cell>
        </row>
        <row r="141">
          <cell r="P141">
            <v>0</v>
          </cell>
          <cell r="X141">
            <v>0</v>
          </cell>
          <cell r="AC141">
            <v>0</v>
          </cell>
          <cell r="AJ141">
            <v>0</v>
          </cell>
          <cell r="AN141">
            <v>0</v>
          </cell>
          <cell r="AP141">
            <v>0</v>
          </cell>
        </row>
        <row r="142">
          <cell r="P142">
            <v>0</v>
          </cell>
          <cell r="Q142">
            <v>0</v>
          </cell>
          <cell r="X142">
            <v>0</v>
          </cell>
          <cell r="AC142">
            <v>0</v>
          </cell>
          <cell r="AJ142">
            <v>0</v>
          </cell>
          <cell r="AP142">
            <v>2601</v>
          </cell>
        </row>
        <row r="143">
          <cell r="P143">
            <v>0</v>
          </cell>
          <cell r="X143">
            <v>0</v>
          </cell>
          <cell r="AC143">
            <v>0</v>
          </cell>
          <cell r="AJ143">
            <v>0</v>
          </cell>
          <cell r="AN143">
            <v>0</v>
          </cell>
          <cell r="AP143" t="e">
            <v>#REF!</v>
          </cell>
          <cell r="AQ143">
            <v>180931</v>
          </cell>
          <cell r="AR143" t="e">
            <v>#REF!</v>
          </cell>
          <cell r="AU143">
            <v>0</v>
          </cell>
        </row>
        <row r="144">
          <cell r="P144">
            <v>0</v>
          </cell>
          <cell r="X144">
            <v>0</v>
          </cell>
          <cell r="AC144">
            <v>0</v>
          </cell>
          <cell r="AJ144">
            <v>0</v>
          </cell>
          <cell r="AP144">
            <v>0</v>
          </cell>
        </row>
        <row r="145">
          <cell r="P145">
            <v>0</v>
          </cell>
          <cell r="X145">
            <v>0</v>
          </cell>
          <cell r="AC145">
            <v>0</v>
          </cell>
          <cell r="AJ145">
            <v>0</v>
          </cell>
          <cell r="AP145" t="e">
            <v>#REF!</v>
          </cell>
          <cell r="AQ145">
            <v>180931</v>
          </cell>
          <cell r="AR145" t="e">
            <v>#REF!</v>
          </cell>
        </row>
        <row r="146">
          <cell r="P146">
            <v>0</v>
          </cell>
          <cell r="X146">
            <v>0</v>
          </cell>
          <cell r="AC146">
            <v>0</v>
          </cell>
          <cell r="AJ146">
            <v>0</v>
          </cell>
          <cell r="AU146">
            <v>24501</v>
          </cell>
          <cell r="AV146">
            <v>50420</v>
          </cell>
          <cell r="AW146">
            <v>28491.291575757579</v>
          </cell>
          <cell r="AX146" t="e">
            <v>#REF!</v>
          </cell>
        </row>
        <row r="147">
          <cell r="P147">
            <v>0</v>
          </cell>
          <cell r="X147">
            <v>0</v>
          </cell>
          <cell r="AC147">
            <v>0</v>
          </cell>
          <cell r="AJ147">
            <v>0</v>
          </cell>
          <cell r="AP147" t="e">
            <v>#REF!</v>
          </cell>
          <cell r="AQ147" t="e">
            <v>#REF!</v>
          </cell>
          <cell r="AR147" t="e">
            <v>#REF!</v>
          </cell>
        </row>
        <row r="148">
          <cell r="P148">
            <v>0</v>
          </cell>
          <cell r="X148">
            <v>0</v>
          </cell>
          <cell r="AC148">
            <v>0</v>
          </cell>
          <cell r="AJ148">
            <v>0</v>
          </cell>
        </row>
        <row r="149">
          <cell r="C149">
            <v>0</v>
          </cell>
          <cell r="N149">
            <v>0</v>
          </cell>
          <cell r="P149">
            <v>0</v>
          </cell>
          <cell r="Q149">
            <v>0</v>
          </cell>
          <cell r="T149">
            <v>0</v>
          </cell>
          <cell r="X149">
            <v>0</v>
          </cell>
          <cell r="Y149">
            <v>0</v>
          </cell>
          <cell r="AC149">
            <v>0</v>
          </cell>
          <cell r="AJ149">
            <v>0</v>
          </cell>
          <cell r="AN149">
            <v>0</v>
          </cell>
        </row>
        <row r="151">
          <cell r="C151">
            <v>916.24199999999996</v>
          </cell>
          <cell r="N151">
            <v>1295.5</v>
          </cell>
          <cell r="P151">
            <v>-1295.5</v>
          </cell>
          <cell r="Q151">
            <v>2567.7454545454548</v>
          </cell>
          <cell r="S151">
            <v>-2567.7454545454548</v>
          </cell>
          <cell r="T151">
            <v>1558.3090909090909</v>
          </cell>
          <cell r="W151">
            <v>1510</v>
          </cell>
          <cell r="X151">
            <v>-48.309090909090855</v>
          </cell>
          <cell r="Y151">
            <v>1196.7</v>
          </cell>
          <cell r="AC151">
            <v>-1196.7</v>
          </cell>
          <cell r="AD151">
            <v>1791.7636363636364</v>
          </cell>
          <cell r="AE151">
            <v>1791.7636363636364</v>
          </cell>
          <cell r="AF151">
            <v>0</v>
          </cell>
          <cell r="AG151">
            <v>1946</v>
          </cell>
          <cell r="AH151">
            <v>938</v>
          </cell>
          <cell r="AI151">
            <v>0</v>
          </cell>
          <cell r="AJ151">
            <v>154.23636363636365</v>
          </cell>
          <cell r="AN151">
            <v>197</v>
          </cell>
          <cell r="AP151">
            <v>9542.2601818181811</v>
          </cell>
        </row>
        <row r="152">
          <cell r="C152">
            <v>916.24199999999996</v>
          </cell>
        </row>
        <row r="153">
          <cell r="N153">
            <v>1437.3333333333333</v>
          </cell>
          <cell r="O153">
            <v>272</v>
          </cell>
          <cell r="P153">
            <v>-1165.3333333333333</v>
          </cell>
          <cell r="Q153">
            <v>5429.2727272727279</v>
          </cell>
          <cell r="R153">
            <v>1487</v>
          </cell>
          <cell r="S153">
            <v>-3942.2727272727279</v>
          </cell>
          <cell r="T153">
            <v>2975.1818181818185</v>
          </cell>
          <cell r="U153">
            <v>1435</v>
          </cell>
          <cell r="V153">
            <v>1540.1818181818185</v>
          </cell>
          <cell r="W153">
            <v>831</v>
          </cell>
          <cell r="X153">
            <v>-2144.1818181818185</v>
          </cell>
          <cell r="Y153">
            <v>1952.2727272727273</v>
          </cell>
          <cell r="Z153">
            <v>874</v>
          </cell>
          <cell r="AA153">
            <v>1078.2727272727273</v>
          </cell>
          <cell r="AB153">
            <v>596</v>
          </cell>
          <cell r="AC153">
            <v>-1356.2727272727273</v>
          </cell>
          <cell r="AD153">
            <v>2181.181818181818</v>
          </cell>
          <cell r="AE153">
            <v>2181</v>
          </cell>
          <cell r="AF153">
            <v>0.18181818181824383</v>
          </cell>
          <cell r="AG153">
            <v>437</v>
          </cell>
          <cell r="AH153">
            <v>265</v>
          </cell>
          <cell r="AI153">
            <v>0</v>
          </cell>
          <cell r="AJ153">
            <v>-1744.181818181818</v>
          </cell>
          <cell r="AN153">
            <v>0</v>
          </cell>
        </row>
        <row r="154">
          <cell r="N154">
            <v>0</v>
          </cell>
          <cell r="P154">
            <v>0</v>
          </cell>
          <cell r="Q154">
            <v>0</v>
          </cell>
          <cell r="S154">
            <v>0</v>
          </cell>
          <cell r="T154">
            <v>70</v>
          </cell>
          <cell r="X154">
            <v>-70</v>
          </cell>
          <cell r="Y154">
            <v>24</v>
          </cell>
          <cell r="AC154">
            <v>-24</v>
          </cell>
          <cell r="AJ154">
            <v>0</v>
          </cell>
          <cell r="AP154" t="e">
            <v>#REF!</v>
          </cell>
        </row>
        <row r="155">
          <cell r="N155">
            <v>0</v>
          </cell>
          <cell r="P155">
            <v>0</v>
          </cell>
          <cell r="Q155">
            <v>0</v>
          </cell>
          <cell r="S155">
            <v>0</v>
          </cell>
          <cell r="T155">
            <v>0</v>
          </cell>
          <cell r="X155">
            <v>0</v>
          </cell>
          <cell r="Y155">
            <v>0</v>
          </cell>
          <cell r="AC155">
            <v>0</v>
          </cell>
          <cell r="AJ155">
            <v>0</v>
          </cell>
          <cell r="AP155" t="e">
            <v>#REF!</v>
          </cell>
        </row>
        <row r="156">
          <cell r="C156" t="e">
            <v>#REF!</v>
          </cell>
          <cell r="N156">
            <v>681</v>
          </cell>
          <cell r="P156">
            <v>-681</v>
          </cell>
          <cell r="Q156">
            <v>1041.8333333333333</v>
          </cell>
          <cell r="S156">
            <v>-1041.8333333333333</v>
          </cell>
          <cell r="T156">
            <v>213</v>
          </cell>
          <cell r="X156">
            <v>-213</v>
          </cell>
          <cell r="Y156">
            <v>1171.0035872727274</v>
          </cell>
          <cell r="AC156">
            <v>-1171.0035872727274</v>
          </cell>
          <cell r="AJ156">
            <v>0</v>
          </cell>
          <cell r="AP156" t="e">
            <v>#REF!</v>
          </cell>
        </row>
        <row r="157">
          <cell r="C157" t="e">
            <v>#REF!</v>
          </cell>
          <cell r="N157">
            <v>47</v>
          </cell>
          <cell r="P157">
            <v>-47</v>
          </cell>
          <cell r="Q157">
            <v>140</v>
          </cell>
          <cell r="S157">
            <v>-140</v>
          </cell>
          <cell r="T157">
            <v>105</v>
          </cell>
          <cell r="X157">
            <v>-105</v>
          </cell>
          <cell r="Y157">
            <v>190</v>
          </cell>
          <cell r="AC157">
            <v>-190</v>
          </cell>
          <cell r="AJ157">
            <v>0</v>
          </cell>
          <cell r="AP157" t="e">
            <v>#REF!</v>
          </cell>
        </row>
        <row r="158">
          <cell r="C158" t="e">
            <v>#REF!</v>
          </cell>
          <cell r="N158">
            <v>1248.5</v>
          </cell>
          <cell r="P158">
            <v>-1248.5</v>
          </cell>
          <cell r="Q158">
            <v>140</v>
          </cell>
          <cell r="S158">
            <v>-140</v>
          </cell>
          <cell r="T158" t="str">
            <v xml:space="preserve">                   КОРИГУВАННЯ   ПЛАНУ   НА   СЕРПЕНЬ  1998 р</v>
          </cell>
          <cell r="X158" t="e">
            <v>#VALUE!</v>
          </cell>
          <cell r="Y158">
            <v>1006.7</v>
          </cell>
          <cell r="AC158">
            <v>-1006.7</v>
          </cell>
          <cell r="AJ158">
            <v>0</v>
          </cell>
          <cell r="AP158" t="e">
            <v>#REF!</v>
          </cell>
        </row>
        <row r="159">
          <cell r="C159" t="e">
            <v>#REF!</v>
          </cell>
          <cell r="N159">
            <v>1295.5</v>
          </cell>
          <cell r="P159">
            <v>-1295.5</v>
          </cell>
          <cell r="Q159">
            <v>280</v>
          </cell>
          <cell r="S159">
            <v>-280</v>
          </cell>
          <cell r="X159">
            <v>0</v>
          </cell>
          <cell r="Y159">
            <v>1196.7</v>
          </cell>
          <cell r="AC159">
            <v>-1196.7</v>
          </cell>
          <cell r="AJ159">
            <v>0</v>
          </cell>
        </row>
        <row r="160">
          <cell r="N160">
            <v>0</v>
          </cell>
          <cell r="P160">
            <v>0</v>
          </cell>
          <cell r="Q160">
            <v>2287.7454545454548</v>
          </cell>
          <cell r="S160">
            <v>-2287.7454545454548</v>
          </cell>
          <cell r="X160">
            <v>0</v>
          </cell>
          <cell r="Y160">
            <v>0</v>
          </cell>
          <cell r="AC160">
            <v>0</v>
          </cell>
          <cell r="AJ160">
            <v>0</v>
          </cell>
          <cell r="AP160" t="e">
            <v>#REF!</v>
          </cell>
        </row>
        <row r="161">
          <cell r="C161" t="e">
            <v>#REF!</v>
          </cell>
          <cell r="N161" t="e">
            <v>#REF!</v>
          </cell>
          <cell r="P161" t="e">
            <v>#REF!</v>
          </cell>
          <cell r="Q161">
            <v>776</v>
          </cell>
          <cell r="S161">
            <v>-776</v>
          </cell>
          <cell r="X161">
            <v>0</v>
          </cell>
          <cell r="Y161" t="e">
            <v>#REF!</v>
          </cell>
          <cell r="AC161" t="e">
            <v>#REF!</v>
          </cell>
          <cell r="AJ161">
            <v>0</v>
          </cell>
          <cell r="AP161" t="e">
            <v>#REF!</v>
          </cell>
        </row>
        <row r="162">
          <cell r="C162">
            <v>-1308</v>
          </cell>
          <cell r="N162">
            <v>11268</v>
          </cell>
          <cell r="O162">
            <v>0</v>
          </cell>
          <cell r="P162">
            <v>-11268</v>
          </cell>
          <cell r="Q162">
            <v>1739.5839999999998</v>
          </cell>
          <cell r="R162">
            <v>800</v>
          </cell>
          <cell r="S162">
            <v>-939.58399999999983</v>
          </cell>
          <cell r="T162">
            <v>1183</v>
          </cell>
          <cell r="U162">
            <v>0</v>
          </cell>
          <cell r="V162">
            <v>0</v>
          </cell>
          <cell r="W162">
            <v>0</v>
          </cell>
          <cell r="X162">
            <v>-1183</v>
          </cell>
          <cell r="Y162">
            <v>3527.9775757575753</v>
          </cell>
          <cell r="Z162">
            <v>0</v>
          </cell>
          <cell r="AA162">
            <v>0</v>
          </cell>
          <cell r="AB162">
            <v>432</v>
          </cell>
          <cell r="AC162">
            <v>-3095.9775757575753</v>
          </cell>
          <cell r="AD162" t="e">
            <v>#REF!</v>
          </cell>
          <cell r="AE162">
            <v>2635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 t="e">
            <v>#REF!</v>
          </cell>
          <cell r="AK162">
            <v>0</v>
          </cell>
          <cell r="AL162">
            <v>0</v>
          </cell>
          <cell r="AM162">
            <v>0</v>
          </cell>
          <cell r="AN162" t="e">
            <v>#REF!</v>
          </cell>
          <cell r="AO162">
            <v>1616</v>
          </cell>
          <cell r="AP162" t="e">
            <v>#REF!</v>
          </cell>
          <cell r="AS162">
            <v>2048</v>
          </cell>
        </row>
        <row r="163">
          <cell r="C163">
            <v>0</v>
          </cell>
          <cell r="N163">
            <v>0.20800000000000018</v>
          </cell>
          <cell r="O163">
            <v>0</v>
          </cell>
          <cell r="P163">
            <v>-0.20800000000000018</v>
          </cell>
          <cell r="Q163">
            <v>-0.23600000000000065</v>
          </cell>
          <cell r="R163">
            <v>154</v>
          </cell>
          <cell r="S163">
            <v>154.23599999999999</v>
          </cell>
          <cell r="T163">
            <v>-0.42800000000000082</v>
          </cell>
          <cell r="U163">
            <v>0</v>
          </cell>
          <cell r="V163">
            <v>0</v>
          </cell>
          <cell r="W163">
            <v>79</v>
          </cell>
          <cell r="X163">
            <v>79.427999999999997</v>
          </cell>
          <cell r="Y163">
            <v>6.799999999999784E-2</v>
          </cell>
          <cell r="Z163">
            <v>0</v>
          </cell>
          <cell r="AA163">
            <v>0</v>
          </cell>
          <cell r="AB163">
            <v>86</v>
          </cell>
          <cell r="AC163">
            <v>85.932000000000002</v>
          </cell>
          <cell r="AD163">
            <v>0.28399999999999892</v>
          </cell>
          <cell r="AE163">
            <v>0.28399999999999892</v>
          </cell>
          <cell r="AF163">
            <v>0</v>
          </cell>
          <cell r="AG163">
            <v>30</v>
          </cell>
          <cell r="AH163">
            <v>30</v>
          </cell>
          <cell r="AI163">
            <v>0</v>
          </cell>
          <cell r="AJ163">
            <v>29.716000000000001</v>
          </cell>
          <cell r="AK163">
            <v>0</v>
          </cell>
          <cell r="AL163">
            <v>0</v>
          </cell>
          <cell r="AM163">
            <v>0</v>
          </cell>
          <cell r="AN163" t="e">
            <v>#REF!</v>
          </cell>
          <cell r="AO163">
            <v>0</v>
          </cell>
          <cell r="AP163" t="e">
            <v>#REF!</v>
          </cell>
          <cell r="AS163">
            <v>195</v>
          </cell>
        </row>
        <row r="164">
          <cell r="C164">
            <v>1334.2</v>
          </cell>
          <cell r="N164">
            <v>8907.5227272727279</v>
          </cell>
          <cell r="O164">
            <v>2062</v>
          </cell>
          <cell r="P164">
            <v>-6845.5227272727279</v>
          </cell>
          <cell r="Q164">
            <v>18788.680909090908</v>
          </cell>
          <cell r="R164">
            <v>5523</v>
          </cell>
          <cell r="S164">
            <v>-13265.680909090908</v>
          </cell>
          <cell r="T164">
            <v>6953.1772727272728</v>
          </cell>
          <cell r="U164">
            <v>3221</v>
          </cell>
          <cell r="V164">
            <v>3732.1772727272732</v>
          </cell>
          <cell r="W164">
            <v>2210</v>
          </cell>
          <cell r="X164">
            <v>-4743.1772727272728</v>
          </cell>
          <cell r="Y164">
            <v>5686.5072727272727</v>
          </cell>
          <cell r="Z164">
            <v>2495</v>
          </cell>
          <cell r="AA164">
            <v>3191.5072727272727</v>
          </cell>
          <cell r="AB164">
            <v>1749</v>
          </cell>
          <cell r="AC164">
            <v>-3937.5072727272727</v>
          </cell>
          <cell r="AD164">
            <v>16785.066363636361</v>
          </cell>
          <cell r="AE164">
            <v>15260.045454545454</v>
          </cell>
          <cell r="AF164">
            <v>1525.0209090909086</v>
          </cell>
          <cell r="AG164">
            <v>4464</v>
          </cell>
          <cell r="AH164">
            <v>3202</v>
          </cell>
          <cell r="AI164">
            <v>427</v>
          </cell>
          <cell r="AJ164">
            <v>-12321.066363636361</v>
          </cell>
          <cell r="AK164">
            <v>0</v>
          </cell>
          <cell r="AL164">
            <v>0</v>
          </cell>
          <cell r="AM164">
            <v>0</v>
          </cell>
          <cell r="AN164" t="e">
            <v>#REF!</v>
          </cell>
          <cell r="AO164">
            <v>0</v>
          </cell>
          <cell r="AP164" t="e">
            <v>#REF!</v>
          </cell>
          <cell r="AS164">
            <v>13703</v>
          </cell>
        </row>
        <row r="165">
          <cell r="C165">
            <v>37</v>
          </cell>
          <cell r="N165">
            <v>182.13333333333333</v>
          </cell>
          <cell r="O165">
            <v>51</v>
          </cell>
          <cell r="P165">
            <v>-131.13333333333333</v>
          </cell>
          <cell r="Q165">
            <v>338.73333333333335</v>
          </cell>
          <cell r="R165">
            <v>62</v>
          </cell>
          <cell r="S165">
            <v>-276.73333333333335</v>
          </cell>
          <cell r="T165">
            <v>6969.3333333333339</v>
          </cell>
          <cell r="U165">
            <v>3406</v>
          </cell>
          <cell r="V165">
            <v>3563.3333333333339</v>
          </cell>
          <cell r="W165">
            <v>2464</v>
          </cell>
          <cell r="X165">
            <v>-4505.3333333333339</v>
          </cell>
          <cell r="Y165">
            <v>521.46666666666658</v>
          </cell>
          <cell r="Z165">
            <v>57</v>
          </cell>
          <cell r="AA165">
            <v>74.533333333333331</v>
          </cell>
          <cell r="AB165">
            <v>27</v>
          </cell>
          <cell r="AC165">
            <v>-494.46666666666658</v>
          </cell>
          <cell r="AD165">
            <v>157.30000000000001</v>
          </cell>
          <cell r="AE165">
            <v>139</v>
          </cell>
          <cell r="AF165">
            <v>18.3</v>
          </cell>
          <cell r="AG165">
            <v>44</v>
          </cell>
          <cell r="AH165">
            <v>15</v>
          </cell>
          <cell r="AI165">
            <v>29</v>
          </cell>
          <cell r="AJ165">
            <v>-113.30000000000001</v>
          </cell>
          <cell r="AK165">
            <v>0</v>
          </cell>
          <cell r="AL165">
            <v>0</v>
          </cell>
          <cell r="AM165">
            <v>0</v>
          </cell>
          <cell r="AN165">
            <v>19</v>
          </cell>
          <cell r="AO165">
            <v>0</v>
          </cell>
          <cell r="AP165">
            <v>8111.6666666666679</v>
          </cell>
          <cell r="AS165">
            <v>2610</v>
          </cell>
        </row>
        <row r="166">
          <cell r="C166">
            <v>4759.7580000000007</v>
          </cell>
          <cell r="N166">
            <v>10466.242666666667</v>
          </cell>
          <cell r="Q166">
            <v>64050.961666666662</v>
          </cell>
          <cell r="T166">
            <v>14053.934666666624</v>
          </cell>
          <cell r="Y166">
            <v>8714.5757575757561</v>
          </cell>
          <cell r="AE166">
            <v>15854.354000000003</v>
          </cell>
          <cell r="AG166">
            <v>2466</v>
          </cell>
          <cell r="AH166">
            <v>2561</v>
          </cell>
          <cell r="AN166" t="e">
            <v>#REF!</v>
          </cell>
          <cell r="AP166" t="e">
            <v>#REF!</v>
          </cell>
        </row>
        <row r="167">
          <cell r="C167" t="e">
            <v>#REF!</v>
          </cell>
          <cell r="N167">
            <v>5092</v>
          </cell>
        </row>
        <row r="168">
          <cell r="C168" t="e">
            <v>#REF!</v>
          </cell>
        </row>
        <row r="169">
          <cell r="C169" t="e">
            <v>#REF!</v>
          </cell>
        </row>
        <row r="170">
          <cell r="AV170">
            <v>1507.2</v>
          </cell>
        </row>
        <row r="173">
          <cell r="C173" t="str">
            <v>АПАРАТ ВСЬОГО</v>
          </cell>
          <cell r="D173" t="str">
            <v>АПАРАТ ЕЛЕКТРО</v>
          </cell>
          <cell r="E173" t="str">
            <v>АПАРАТ ТЕПЛО</v>
          </cell>
          <cell r="N173" t="str">
            <v>ККМ</v>
          </cell>
          <cell r="Q173" t="str">
            <v>КТМ</v>
          </cell>
          <cell r="U173">
            <v>250</v>
          </cell>
          <cell r="Y173" t="str">
            <v>ТЕЦ-6 ВСЬОГО</v>
          </cell>
          <cell r="Z173" t="str">
            <v>Е/Е</v>
          </cell>
          <cell r="AA173" t="str">
            <v xml:space="preserve"> Т/Е</v>
          </cell>
          <cell r="AN173" t="str">
            <v>ДОП.ВИР. СТ.ОРГ.</v>
          </cell>
          <cell r="AP173" t="str">
            <v>АК КЕ ВСЬОГО</v>
          </cell>
          <cell r="AQ173" t="str">
            <v>Е/Е</v>
          </cell>
          <cell r="AR173" t="str">
            <v xml:space="preserve"> Т/Е</v>
          </cell>
          <cell r="AU173" t="str">
            <v>очикуваемАК КЕ ВСЬОГО</v>
          </cell>
          <cell r="AV173" t="str">
            <v>Е/Е</v>
          </cell>
          <cell r="AW173" t="str">
            <v xml:space="preserve"> Т/Е</v>
          </cell>
        </row>
        <row r="174">
          <cell r="C174">
            <v>1.895</v>
          </cell>
          <cell r="N174">
            <v>1.847</v>
          </cell>
          <cell r="Q174">
            <v>1.895</v>
          </cell>
          <cell r="U174">
            <v>1.895</v>
          </cell>
          <cell r="V174">
            <v>1.895</v>
          </cell>
          <cell r="Y174">
            <v>1.895</v>
          </cell>
          <cell r="Z174">
            <v>1.895</v>
          </cell>
          <cell r="AA174">
            <v>1.895</v>
          </cell>
          <cell r="AN174">
            <v>1.895</v>
          </cell>
          <cell r="AP174">
            <v>1.895</v>
          </cell>
          <cell r="AQ174">
            <v>1.895</v>
          </cell>
          <cell r="AU174">
            <v>1.905</v>
          </cell>
          <cell r="AV174">
            <v>1.895</v>
          </cell>
        </row>
        <row r="176">
          <cell r="Q176">
            <v>132.19999999999999</v>
          </cell>
          <cell r="Y176">
            <v>68.7</v>
          </cell>
          <cell r="AP176">
            <v>200.89999999999998</v>
          </cell>
          <cell r="AU176">
            <v>251.12700000000001</v>
          </cell>
        </row>
        <row r="177">
          <cell r="Q177">
            <v>150.5</v>
          </cell>
          <cell r="U177">
            <v>150.5</v>
          </cell>
          <cell r="Y177">
            <v>78.3</v>
          </cell>
          <cell r="AP177">
            <v>228.8</v>
          </cell>
          <cell r="AU177">
            <v>288.28500000000003</v>
          </cell>
        </row>
        <row r="178">
          <cell r="N178">
            <v>0</v>
          </cell>
          <cell r="Q178">
            <v>82.5</v>
          </cell>
          <cell r="U178">
            <v>82.5</v>
          </cell>
          <cell r="Y178">
            <v>82.5</v>
          </cell>
          <cell r="AP178">
            <v>82.5</v>
          </cell>
          <cell r="AU178">
            <v>66</v>
          </cell>
        </row>
        <row r="179">
          <cell r="N179">
            <v>0</v>
          </cell>
          <cell r="Q179">
            <v>156.34</v>
          </cell>
          <cell r="U179">
            <v>156.34</v>
          </cell>
          <cell r="Y179">
            <v>156.34</v>
          </cell>
          <cell r="AP179">
            <v>156.34</v>
          </cell>
          <cell r="AU179">
            <v>125.73</v>
          </cell>
        </row>
        <row r="180">
          <cell r="Q180">
            <v>20668</v>
          </cell>
          <cell r="U180">
            <v>0</v>
          </cell>
          <cell r="Y180">
            <v>10741</v>
          </cell>
          <cell r="AP180">
            <v>31409</v>
          </cell>
          <cell r="AU180">
            <v>31574</v>
          </cell>
        </row>
        <row r="181">
          <cell r="AP181">
            <v>31409</v>
          </cell>
          <cell r="AU181" t="e">
            <v>#REF!</v>
          </cell>
        </row>
        <row r="182">
          <cell r="Q182">
            <v>0</v>
          </cell>
          <cell r="U182">
            <v>0</v>
          </cell>
          <cell r="Y182">
            <v>52.1</v>
          </cell>
          <cell r="AP182">
            <v>52.1</v>
          </cell>
          <cell r="AU182">
            <v>67.933000000000007</v>
          </cell>
        </row>
        <row r="183">
          <cell r="Q183">
            <v>0</v>
          </cell>
          <cell r="U183">
            <v>0</v>
          </cell>
          <cell r="Y183">
            <v>71.3</v>
          </cell>
          <cell r="AP183">
            <v>71.3</v>
          </cell>
          <cell r="AU183">
            <v>91.201999999999998</v>
          </cell>
        </row>
        <row r="184">
          <cell r="C184">
            <v>75</v>
          </cell>
          <cell r="N184">
            <v>75</v>
          </cell>
          <cell r="AN184">
            <v>0</v>
          </cell>
          <cell r="AP184">
            <v>98.96042216358839</v>
          </cell>
          <cell r="AU184">
            <v>98.96042216358839</v>
          </cell>
        </row>
        <row r="185">
          <cell r="Q185">
            <v>187.53</v>
          </cell>
          <cell r="U185">
            <v>0</v>
          </cell>
          <cell r="Y185">
            <v>187.53</v>
          </cell>
          <cell r="AP185">
            <v>187.53</v>
          </cell>
          <cell r="AU185">
            <v>187.53</v>
          </cell>
        </row>
        <row r="186">
          <cell r="Q186">
            <v>0</v>
          </cell>
          <cell r="T186">
            <v>0</v>
          </cell>
          <cell r="Y186">
            <v>9770</v>
          </cell>
          <cell r="AP186">
            <v>9770</v>
          </cell>
          <cell r="AU186">
            <v>12739</v>
          </cell>
        </row>
        <row r="187">
          <cell r="AP187">
            <v>9770</v>
          </cell>
          <cell r="AU187" t="e">
            <v>#REF!</v>
          </cell>
        </row>
        <row r="188">
          <cell r="Q188">
            <v>150.5</v>
          </cell>
          <cell r="T188">
            <v>0</v>
          </cell>
          <cell r="U188">
            <v>51.4</v>
          </cell>
          <cell r="V188">
            <v>-51.4</v>
          </cell>
          <cell r="Y188">
            <v>149.6</v>
          </cell>
          <cell r="Z188">
            <v>52.7</v>
          </cell>
          <cell r="AA188">
            <v>96.899999999999991</v>
          </cell>
          <cell r="AP188">
            <v>300.10000000000002</v>
          </cell>
          <cell r="AQ188">
            <v>104.1</v>
          </cell>
          <cell r="AR188">
            <v>196</v>
          </cell>
          <cell r="AU188">
            <v>379.48700000000002</v>
          </cell>
          <cell r="AV188">
            <v>83.676000000000002</v>
          </cell>
          <cell r="AW188">
            <v>295.81100000000004</v>
          </cell>
        </row>
        <row r="189">
          <cell r="Q189">
            <v>20668</v>
          </cell>
          <cell r="T189">
            <v>0</v>
          </cell>
          <cell r="U189" t="e">
            <v>#DIV/0!</v>
          </cell>
          <cell r="V189" t="e">
            <v>#DIV/0!</v>
          </cell>
          <cell r="Y189">
            <v>20511</v>
          </cell>
          <cell r="Z189">
            <v>7225</v>
          </cell>
          <cell r="AA189">
            <v>13286</v>
          </cell>
          <cell r="AP189" t="e">
            <v>#DIV/0!</v>
          </cell>
          <cell r="AQ189" t="e">
            <v>#DIV/0!</v>
          </cell>
          <cell r="AR189" t="e">
            <v>#DIV/0!</v>
          </cell>
          <cell r="AU189">
            <v>44313</v>
          </cell>
          <cell r="AV189">
            <v>9770.9133329995493</v>
          </cell>
          <cell r="AW189">
            <v>34542.086667000447</v>
          </cell>
        </row>
        <row r="190">
          <cell r="Q190">
            <v>137.33000000000001</v>
          </cell>
          <cell r="T190" t="e">
            <v>#DIV/0!</v>
          </cell>
          <cell r="U190" t="e">
            <v>#DIV/0!</v>
          </cell>
          <cell r="V190" t="e">
            <v>#DIV/0!</v>
          </cell>
          <cell r="Y190">
            <v>137.11000000000001</v>
          </cell>
          <cell r="Z190">
            <v>137.1</v>
          </cell>
          <cell r="AA190">
            <v>137.11000000000001</v>
          </cell>
          <cell r="AN190">
            <v>0</v>
          </cell>
          <cell r="AP190" t="e">
            <v>#DIV/0!</v>
          </cell>
          <cell r="AQ190" t="e">
            <v>#DIV/0!</v>
          </cell>
          <cell r="AR190" t="e">
            <v>#DIV/0!</v>
          </cell>
          <cell r="AU190">
            <v>116.77</v>
          </cell>
          <cell r="AV190">
            <v>116.77</v>
          </cell>
          <cell r="AW190">
            <v>116.77</v>
          </cell>
        </row>
        <row r="191">
          <cell r="AP191">
            <v>0</v>
          </cell>
          <cell r="AQ191">
            <v>0</v>
          </cell>
          <cell r="AR191">
            <v>0</v>
          </cell>
          <cell r="AU191">
            <v>0</v>
          </cell>
          <cell r="AV191">
            <v>0</v>
          </cell>
          <cell r="AW191">
            <v>0</v>
          </cell>
        </row>
        <row r="192">
          <cell r="T192" t="e">
            <v>#DIV/0!</v>
          </cell>
          <cell r="Y192">
            <v>20511</v>
          </cell>
          <cell r="AP192" t="e">
            <v>#DIV/0!</v>
          </cell>
          <cell r="AQ192" t="e">
            <v>#DIV/0!</v>
          </cell>
          <cell r="AR192" t="e">
            <v>#DIV/0!</v>
          </cell>
          <cell r="AU192">
            <v>44313</v>
          </cell>
          <cell r="AV192">
            <v>9770.9133329995493</v>
          </cell>
          <cell r="AW192">
            <v>34542.086667000447</v>
          </cell>
        </row>
        <row r="195">
          <cell r="T195" t="str">
            <v>ТЕЦ-5 ВСЬОГО</v>
          </cell>
          <cell r="U195" t="str">
            <v>Е/Е</v>
          </cell>
          <cell r="V195" t="str">
            <v xml:space="preserve"> Т/Е</v>
          </cell>
          <cell r="Y195" t="str">
            <v>ТЕЦ-6 ВСЬОГО</v>
          </cell>
          <cell r="Z195" t="str">
            <v>Е/Е</v>
          </cell>
          <cell r="AA195" t="str">
            <v xml:space="preserve"> Т/Е</v>
          </cell>
          <cell r="AP195" t="str">
            <v>АК КЕ ВСЬОГО</v>
          </cell>
          <cell r="AQ195" t="str">
            <v>Е/Е</v>
          </cell>
          <cell r="AR195" t="str">
            <v xml:space="preserve"> Т/Е</v>
          </cell>
        </row>
        <row r="196">
          <cell r="U196">
            <v>291.85000000000002</v>
          </cell>
          <cell r="V196">
            <v>750</v>
          </cell>
          <cell r="Z196">
            <v>268.14999999999998</v>
          </cell>
          <cell r="AA196">
            <v>590</v>
          </cell>
        </row>
        <row r="197">
          <cell r="U197">
            <v>176.1</v>
          </cell>
          <cell r="V197">
            <v>163.6</v>
          </cell>
          <cell r="Z197">
            <v>196.5</v>
          </cell>
          <cell r="AA197">
            <v>164.2</v>
          </cell>
        </row>
        <row r="198">
          <cell r="U198">
            <v>306.60000000000002</v>
          </cell>
          <cell r="V198">
            <v>112.8</v>
          </cell>
          <cell r="Z198">
            <v>301.89999999999998</v>
          </cell>
          <cell r="AA198">
            <v>116.3</v>
          </cell>
        </row>
        <row r="199">
          <cell r="U199">
            <v>130.50000000000003</v>
          </cell>
          <cell r="V199">
            <v>-50.8</v>
          </cell>
          <cell r="Z199">
            <v>105.39999999999998</v>
          </cell>
          <cell r="AA199">
            <v>-47.899999999999991</v>
          </cell>
        </row>
        <row r="200">
          <cell r="U200" t="e">
            <v>#DIV/0!</v>
          </cell>
          <cell r="V200" t="e">
            <v>#DIV/0!</v>
          </cell>
          <cell r="Z200">
            <v>137.1</v>
          </cell>
          <cell r="AA200">
            <v>137.11000000000001</v>
          </cell>
        </row>
        <row r="201">
          <cell r="U201" t="e">
            <v>#DIV/0!</v>
          </cell>
          <cell r="V201" t="e">
            <v>#DIV/0!</v>
          </cell>
          <cell r="Z201">
            <v>14.450339999999997</v>
          </cell>
          <cell r="AA201">
            <v>-6.5675689999999998</v>
          </cell>
        </row>
        <row r="202">
          <cell r="U202" t="e">
            <v>#DIV/0!</v>
          </cell>
          <cell r="V202" t="e">
            <v>#DIV/0!</v>
          </cell>
          <cell r="Z202">
            <v>3874.858670999999</v>
          </cell>
          <cell r="AA202">
            <v>-3874.86571</v>
          </cell>
          <cell r="AQ202" t="e">
            <v>#DIV/0!</v>
          </cell>
          <cell r="AR202" t="e">
            <v>#DIV/0!</v>
          </cell>
        </row>
        <row r="204">
          <cell r="AV204">
            <v>1507.2</v>
          </cell>
        </row>
        <row r="218">
          <cell r="Y218" t="str">
            <v>ЗАТВЕРДЖУЮ</v>
          </cell>
        </row>
        <row r="219">
          <cell r="Y219" t="str">
            <v>ГОЛОВА ПРАЛІННЯ АК КЕ</v>
          </cell>
        </row>
        <row r="220">
          <cell r="Z220" t="str">
            <v>І.В.ПЛАЧКОВ</v>
          </cell>
        </row>
        <row r="221">
          <cell r="C221" t="str">
            <v>ПОТРЕБА   В КОШТАХ НА  1 КВАРТАЛ 1998 року</v>
          </cell>
        </row>
        <row r="222">
          <cell r="C222" t="str">
            <v>ПО ФІЛІАЛАХ АК КИЇВЕНЕРГО</v>
          </cell>
        </row>
        <row r="224">
          <cell r="C224" t="str">
            <v>ВИКОН.ДИР.</v>
          </cell>
          <cell r="D224" t="str">
            <v>АПАРАТ ЕЛЕКТРО</v>
          </cell>
          <cell r="E224" t="str">
            <v>АПАРАТ ТЕПЛО</v>
          </cell>
          <cell r="N224" t="str">
            <v>ККМ</v>
          </cell>
          <cell r="Q224" t="str">
            <v>КТМ</v>
          </cell>
          <cell r="T224" t="str">
            <v>ТЕЦ-5 ВСЬОГО</v>
          </cell>
          <cell r="U224" t="str">
            <v>Е/Е</v>
          </cell>
          <cell r="V224" t="str">
            <v xml:space="preserve"> Т/Е</v>
          </cell>
          <cell r="Y224" t="str">
            <v>ТЕЦ-6 ВСЬОГО</v>
          </cell>
          <cell r="Z224" t="str">
            <v>Е/Е</v>
          </cell>
          <cell r="AA224" t="str">
            <v xml:space="preserve"> Т/Е</v>
          </cell>
          <cell r="AN224" t="str">
            <v>ДОП.ВИР. СТ.ОРГ.</v>
          </cell>
          <cell r="AP224" t="str">
            <v>АК КЕ ВСЬОГО</v>
          </cell>
          <cell r="AQ224" t="str">
            <v>Е/Е</v>
          </cell>
          <cell r="AR224" t="str">
            <v xml:space="preserve"> Т/Е</v>
          </cell>
          <cell r="AU224" t="str">
            <v>СТАНЦІї ЕЛЕКТРО</v>
          </cell>
          <cell r="AV224" t="str">
            <v>СТАНЦІІ ТЕПЛОВІ</v>
          </cell>
          <cell r="AW224" t="str">
            <v>МЕРЕЖІ ЕЛЕКТРО</v>
          </cell>
          <cell r="AX224" t="str">
            <v>МЕРЕЖІ ТЕПЛОВІ</v>
          </cell>
        </row>
        <row r="227">
          <cell r="C227" t="e">
            <v>#REF!</v>
          </cell>
          <cell r="N227" t="e">
            <v>#REF!</v>
          </cell>
          <cell r="Q227">
            <v>69193.196636363631</v>
          </cell>
          <cell r="T227">
            <v>32514.380545454504</v>
          </cell>
          <cell r="Y227" t="e">
            <v>#REF!</v>
          </cell>
          <cell r="AN227" t="e">
            <v>#REF!</v>
          </cell>
          <cell r="AP227" t="e">
            <v>#REF!</v>
          </cell>
          <cell r="AQ227" t="e">
            <v>#REF!</v>
          </cell>
        </row>
        <row r="228">
          <cell r="C228" t="e">
            <v>#REF!</v>
          </cell>
          <cell r="N228" t="e">
            <v>#REF!</v>
          </cell>
          <cell r="Q228">
            <v>27763.491727272722</v>
          </cell>
          <cell r="T228">
            <v>16841.725272727232</v>
          </cell>
          <cell r="Y228" t="e">
            <v>#REF!</v>
          </cell>
          <cell r="AP228" t="e">
            <v>#REF!</v>
          </cell>
          <cell r="AQ228" t="e">
            <v>#REF!</v>
          </cell>
        </row>
        <row r="230">
          <cell r="C230">
            <v>1334.2</v>
          </cell>
          <cell r="N230">
            <v>8907.5227272727279</v>
          </cell>
          <cell r="Q230">
            <v>18788.680909090908</v>
          </cell>
          <cell r="T230">
            <v>6953.1772727272728</v>
          </cell>
          <cell r="Y230">
            <v>5686.5072727272727</v>
          </cell>
          <cell r="AN230" t="e">
            <v>#REF!</v>
          </cell>
          <cell r="AP230" t="e">
            <v>#REF!</v>
          </cell>
          <cell r="AQ230" t="e">
            <v>#REF!</v>
          </cell>
        </row>
        <row r="231">
          <cell r="C231">
            <v>416.54545454545456</v>
          </cell>
          <cell r="N231">
            <v>2827</v>
          </cell>
          <cell r="Q231">
            <v>5124</v>
          </cell>
          <cell r="T231">
            <v>1895</v>
          </cell>
          <cell r="Y231">
            <v>1550</v>
          </cell>
          <cell r="AP231" t="e">
            <v>#REF!</v>
          </cell>
          <cell r="AQ231" t="e">
            <v>#REF!</v>
          </cell>
        </row>
        <row r="232">
          <cell r="AQ232" t="e">
            <v>#REF!</v>
          </cell>
        </row>
        <row r="233">
          <cell r="C233">
            <v>0</v>
          </cell>
          <cell r="N233">
            <v>0</v>
          </cell>
          <cell r="Q233">
            <v>149.13333333333333</v>
          </cell>
          <cell r="T233">
            <v>6799.4000000000005</v>
          </cell>
          <cell r="Y233">
            <v>131.53333333333333</v>
          </cell>
          <cell r="AP233">
            <v>7084.0666666666675</v>
          </cell>
          <cell r="AQ233" t="e">
            <v>#REF!</v>
          </cell>
        </row>
        <row r="234">
          <cell r="C234">
            <v>0</v>
          </cell>
          <cell r="N234">
            <v>0</v>
          </cell>
          <cell r="Q234">
            <v>0</v>
          </cell>
          <cell r="T234">
            <v>0</v>
          </cell>
          <cell r="Y234">
            <v>0</v>
          </cell>
          <cell r="AP234">
            <v>19</v>
          </cell>
          <cell r="AQ234" t="e">
            <v>#REF!</v>
          </cell>
        </row>
        <row r="235">
          <cell r="C235">
            <v>561</v>
          </cell>
          <cell r="N235">
            <v>0</v>
          </cell>
          <cell r="Q235">
            <v>526.04999999999995</v>
          </cell>
          <cell r="T235">
            <v>0</v>
          </cell>
          <cell r="Y235">
            <v>0</v>
          </cell>
          <cell r="AP235" t="e">
            <v>#REF!</v>
          </cell>
          <cell r="AQ235" t="e">
            <v>#REF!</v>
          </cell>
        </row>
        <row r="236">
          <cell r="AQ236" t="e">
            <v>#REF!</v>
          </cell>
        </row>
        <row r="237">
          <cell r="C237">
            <v>-1308</v>
          </cell>
          <cell r="N237">
            <v>11268</v>
          </cell>
          <cell r="Q237">
            <v>1739.5839999999998</v>
          </cell>
          <cell r="T237">
            <v>1183</v>
          </cell>
          <cell r="Y237">
            <v>3527.9775757575753</v>
          </cell>
          <cell r="AP237" t="e">
            <v>#REF!</v>
          </cell>
          <cell r="AQ237" t="e">
            <v>#REF!</v>
          </cell>
        </row>
        <row r="238">
          <cell r="C238">
            <v>916.24199999999996</v>
          </cell>
          <cell r="N238">
            <v>0</v>
          </cell>
          <cell r="Q238">
            <v>0</v>
          </cell>
          <cell r="T238">
            <v>0</v>
          </cell>
          <cell r="Y238">
            <v>0</v>
          </cell>
          <cell r="AP238">
            <v>0</v>
          </cell>
          <cell r="AQ238" t="e">
            <v>#REF!</v>
          </cell>
        </row>
        <row r="239">
          <cell r="AQ239" t="e">
            <v>#REF!</v>
          </cell>
        </row>
        <row r="240">
          <cell r="C240" t="e">
            <v>#REF!</v>
          </cell>
          <cell r="N240" t="e">
            <v>#REF!</v>
          </cell>
          <cell r="Q240">
            <v>776</v>
          </cell>
          <cell r="T240">
            <v>0</v>
          </cell>
          <cell r="Y240" t="e">
            <v>#REF!</v>
          </cell>
          <cell r="AP240" t="e">
            <v>#REF!</v>
          </cell>
          <cell r="AQ240" t="e">
            <v>#REF!</v>
          </cell>
        </row>
        <row r="241">
          <cell r="AQ241" t="e">
            <v>#REF!</v>
          </cell>
        </row>
        <row r="242">
          <cell r="AQ242" t="e">
            <v>#REF!</v>
          </cell>
        </row>
        <row r="243">
          <cell r="C243">
            <v>1252</v>
          </cell>
          <cell r="N243">
            <v>3387</v>
          </cell>
          <cell r="Q243">
            <v>6353</v>
          </cell>
          <cell r="T243">
            <v>929.25866666666661</v>
          </cell>
          <cell r="Y243">
            <v>737.22533333333331</v>
          </cell>
          <cell r="AP243">
            <v>16015.366500142667</v>
          </cell>
          <cell r="AQ243" t="e">
            <v>#REF!</v>
          </cell>
        </row>
        <row r="244">
          <cell r="C244">
            <v>521</v>
          </cell>
          <cell r="N244">
            <v>59</v>
          </cell>
          <cell r="Q244">
            <v>921</v>
          </cell>
          <cell r="T244">
            <v>372.62666666666667</v>
          </cell>
          <cell r="Y244">
            <v>389.78399999999999</v>
          </cell>
          <cell r="AP244">
            <v>2426.6078749021572</v>
          </cell>
          <cell r="AQ244" t="e">
            <v>#REF!</v>
          </cell>
        </row>
        <row r="245">
          <cell r="AQ245" t="e">
            <v>#REF!</v>
          </cell>
        </row>
        <row r="246">
          <cell r="C246">
            <v>4</v>
          </cell>
          <cell r="N246">
            <v>1</v>
          </cell>
          <cell r="Q246">
            <v>0</v>
          </cell>
          <cell r="T246">
            <v>138.19266666666664</v>
          </cell>
          <cell r="Y246">
            <v>-46.472000000000008</v>
          </cell>
          <cell r="AP246">
            <v>96.720666666666631</v>
          </cell>
          <cell r="AQ246" t="e">
            <v>#REF!</v>
          </cell>
        </row>
        <row r="247">
          <cell r="C247">
            <v>53</v>
          </cell>
          <cell r="N247">
            <v>317.95266666666669</v>
          </cell>
          <cell r="Q247">
            <v>14676.890666666668</v>
          </cell>
          <cell r="T247">
            <v>0</v>
          </cell>
          <cell r="Y247">
            <v>0</v>
          </cell>
          <cell r="AP247">
            <v>17860.515333333333</v>
          </cell>
          <cell r="AQ247" t="e">
            <v>#REF!</v>
          </cell>
        </row>
        <row r="248">
          <cell r="C248">
            <v>0</v>
          </cell>
          <cell r="N248">
            <v>0</v>
          </cell>
          <cell r="Q248">
            <v>0</v>
          </cell>
          <cell r="T248">
            <v>0</v>
          </cell>
          <cell r="Y248">
            <v>0</v>
          </cell>
          <cell r="AP248">
            <v>658.33066666666662</v>
          </cell>
          <cell r="AQ248" t="e">
            <v>#REF!</v>
          </cell>
        </row>
        <row r="249">
          <cell r="C249">
            <v>3706</v>
          </cell>
          <cell r="N249">
            <v>0</v>
          </cell>
          <cell r="Q249">
            <v>0</v>
          </cell>
          <cell r="T249">
            <v>0</v>
          </cell>
          <cell r="Y249">
            <v>18</v>
          </cell>
          <cell r="AP249">
            <v>3724</v>
          </cell>
          <cell r="AQ249" t="e">
            <v>#REF!</v>
          </cell>
        </row>
        <row r="250">
          <cell r="C250">
            <v>0</v>
          </cell>
          <cell r="N250">
            <v>0.20800000000000018</v>
          </cell>
          <cell r="Q250">
            <v>0.76399999999998158</v>
          </cell>
          <cell r="T250">
            <v>-0.42800000000000082</v>
          </cell>
          <cell r="Y250">
            <v>6.799999999999784E-2</v>
          </cell>
          <cell r="AP250" t="e">
            <v>#REF!</v>
          </cell>
          <cell r="AQ250" t="e">
            <v>#REF!</v>
          </cell>
        </row>
        <row r="251">
          <cell r="C251">
            <v>0</v>
          </cell>
          <cell r="N251">
            <v>0.19200000000000017</v>
          </cell>
          <cell r="Q251">
            <v>-0.32000000000000028</v>
          </cell>
          <cell r="T251">
            <v>-0.3360000000000003</v>
          </cell>
          <cell r="Y251">
            <v>0.28000000000000114</v>
          </cell>
          <cell r="AP251" t="e">
            <v>#REF!</v>
          </cell>
          <cell r="AQ251" t="e">
            <v>#REF!</v>
          </cell>
        </row>
        <row r="252">
          <cell r="C252" t="e">
            <v>#REF!</v>
          </cell>
          <cell r="N252" t="e">
            <v>#REF!</v>
          </cell>
          <cell r="Q252">
            <v>24721.41372727272</v>
          </cell>
          <cell r="T252">
            <v>15659.489272727227</v>
          </cell>
          <cell r="Y252" t="e">
            <v>#REF!</v>
          </cell>
          <cell r="AP252" t="e">
            <v>#REF!</v>
          </cell>
          <cell r="AQ252" t="e">
            <v>#REF!</v>
          </cell>
        </row>
        <row r="253">
          <cell r="Q253">
            <v>541</v>
          </cell>
          <cell r="T253">
            <v>480</v>
          </cell>
          <cell r="Y253">
            <v>44</v>
          </cell>
          <cell r="AP253">
            <v>524</v>
          </cell>
          <cell r="AQ253" t="e">
            <v>#REF!</v>
          </cell>
        </row>
        <row r="293">
          <cell r="T293" t="str">
            <v>Собівартість</v>
          </cell>
        </row>
        <row r="294">
          <cell r="V294">
            <v>-25</v>
          </cell>
        </row>
        <row r="295">
          <cell r="V295">
            <v>-1.375</v>
          </cell>
        </row>
        <row r="296">
          <cell r="V296">
            <v>-8</v>
          </cell>
        </row>
        <row r="297">
          <cell r="V297">
            <v>-2.1590909090909096</v>
          </cell>
        </row>
        <row r="303">
          <cell r="T303" t="str">
            <v>ФМЗ ( з відрахуван)</v>
          </cell>
          <cell r="V303">
            <v>25</v>
          </cell>
        </row>
      </sheetData>
      <sheetData sheetId="41" refreshError="1">
        <row r="16">
          <cell r="AP16" t="str">
            <v>ЗАТВЕРДЖУЮ</v>
          </cell>
        </row>
        <row r="17">
          <cell r="C17" t="str">
            <v>І.В.ПЛАЧКОВ</v>
          </cell>
          <cell r="AP17" t="str">
            <v>ГОЛОВА ПРАЛІННЯ АК КЕ</v>
          </cell>
        </row>
        <row r="22">
          <cell r="AV22" t="str">
            <v>І.В.ПЛАЧКОВ</v>
          </cell>
        </row>
        <row r="29">
          <cell r="N29" t="str">
            <v>+</v>
          </cell>
          <cell r="Q29" t="str">
            <v>+</v>
          </cell>
          <cell r="T29" t="str">
            <v>+</v>
          </cell>
          <cell r="Y29" t="str">
            <v>+</v>
          </cell>
          <cell r="AD29" t="str">
            <v>+</v>
          </cell>
          <cell r="AE29" t="str">
            <v>+</v>
          </cell>
          <cell r="AF29" t="str">
            <v>+</v>
          </cell>
        </row>
        <row r="30">
          <cell r="C30" t="str">
            <v>ВИКОН.ДИР.ПЛАН</v>
          </cell>
          <cell r="D30" t="str">
            <v>Е/Е</v>
          </cell>
          <cell r="E30" t="str">
            <v xml:space="preserve"> Т/Е</v>
          </cell>
          <cell r="N30" t="str">
            <v xml:space="preserve">ККМ ПЛАН </v>
          </cell>
          <cell r="O30" t="str">
            <v>ЗВІТ</v>
          </cell>
          <cell r="P30" t="str">
            <v>ВІДХ.</v>
          </cell>
          <cell r="Q30" t="str">
            <v>КТМ ПЛАН</v>
          </cell>
          <cell r="R30" t="str">
            <v>ЗВІТ</v>
          </cell>
          <cell r="S30" t="str">
            <v>ВІДХ.</v>
          </cell>
          <cell r="T30" t="str">
            <v>ТЕЦ-5   ПЛАН</v>
          </cell>
          <cell r="U30" t="str">
            <v>Е/Е</v>
          </cell>
          <cell r="V30" t="str">
            <v xml:space="preserve"> Т/Е</v>
          </cell>
          <cell r="W30" t="str">
            <v>ЗВІТ</v>
          </cell>
          <cell r="X30" t="str">
            <v>ВІДХ.</v>
          </cell>
          <cell r="Y30" t="str">
            <v>ТЕЦ-6  ПЛАН</v>
          </cell>
          <cell r="Z30" t="str">
            <v>Е/Е</v>
          </cell>
          <cell r="AA30" t="str">
            <v xml:space="preserve"> Т/Е</v>
          </cell>
          <cell r="AB30" t="str">
            <v>ЗВІТ</v>
          </cell>
          <cell r="AC30" t="str">
            <v>ВІДХ.</v>
          </cell>
          <cell r="AD30" t="str">
            <v>ТРМ ВСЬОГО ПЛАН</v>
          </cell>
          <cell r="AE30" t="str">
            <v>ТРМ АК ПЛАН</v>
          </cell>
          <cell r="AF30" t="str">
            <v>ТРМ СТОР  ПЛАН</v>
          </cell>
          <cell r="AG30" t="str">
            <v>ТРМ ВСЬОГО ЗВІТ</v>
          </cell>
          <cell r="AH30" t="str">
            <v>ТРМ АК ЗВІТ</v>
          </cell>
          <cell r="AI30" t="str">
            <v>ТРМ СТОР  ЗВІТ</v>
          </cell>
          <cell r="AJ30" t="str">
            <v>відх всього</v>
          </cell>
          <cell r="AK30" t="str">
            <v>Е/Е</v>
          </cell>
          <cell r="AL30" t="str">
            <v xml:space="preserve"> Т/Е</v>
          </cell>
          <cell r="AN30" t="str">
            <v>ДОП.ВИР. ПЛАН</v>
          </cell>
          <cell r="AO30" t="str">
            <v>ЗВІТ</v>
          </cell>
          <cell r="AP30" t="str">
            <v>АК КЕ  ПЛАН</v>
          </cell>
          <cell r="AQ30" t="str">
            <v xml:space="preserve"> Е/Е</v>
          </cell>
          <cell r="AR30" t="str">
            <v xml:space="preserve"> Т/Е</v>
          </cell>
          <cell r="AS30" t="str">
            <v>ЗВІТ</v>
          </cell>
          <cell r="AT30" t="str">
            <v>відх</v>
          </cell>
          <cell r="AU30" t="str">
            <v>СТАНЦІї ЕЛЕКТРО</v>
          </cell>
          <cell r="AV30" t="str">
            <v>СТАНЦІІ ТЕПЛОВІ</v>
          </cell>
          <cell r="AW30" t="str">
            <v>МЕРЕЖІ ЕЛЕКТРО</v>
          </cell>
          <cell r="AX30" t="str">
            <v>МЕРЕЖІ ТЕПЛОВІ</v>
          </cell>
        </row>
        <row r="31">
          <cell r="U31">
            <v>330</v>
          </cell>
          <cell r="Z31">
            <v>298</v>
          </cell>
          <cell r="AQ31">
            <v>628</v>
          </cell>
        </row>
        <row r="32">
          <cell r="U32">
            <v>291.85000000000002</v>
          </cell>
          <cell r="Z32">
            <v>268.14999999999998</v>
          </cell>
          <cell r="AQ32">
            <v>560</v>
          </cell>
        </row>
        <row r="33">
          <cell r="AQ33">
            <v>0</v>
          </cell>
        </row>
        <row r="34">
          <cell r="AQ34">
            <v>0</v>
          </cell>
        </row>
        <row r="35">
          <cell r="AQ35">
            <v>32</v>
          </cell>
        </row>
        <row r="36">
          <cell r="AQ36">
            <v>0</v>
          </cell>
        </row>
        <row r="37">
          <cell r="AQ37">
            <v>500</v>
          </cell>
        </row>
        <row r="38">
          <cell r="N38">
            <v>0</v>
          </cell>
          <cell r="AQ38">
            <v>468</v>
          </cell>
        </row>
        <row r="39">
          <cell r="C39">
            <v>22720.2</v>
          </cell>
          <cell r="N39">
            <v>34558.056727272728</v>
          </cell>
          <cell r="O39">
            <v>6571</v>
          </cell>
          <cell r="P39">
            <v>-27987.056727272728</v>
          </cell>
          <cell r="Q39">
            <v>91572.222696969693</v>
          </cell>
          <cell r="R39">
            <v>23576</v>
          </cell>
          <cell r="S39">
            <v>-67996.222696969693</v>
          </cell>
          <cell r="T39">
            <v>30972.740242424297</v>
          </cell>
          <cell r="W39">
            <v>8380</v>
          </cell>
          <cell r="X39">
            <v>-22592.740242424297</v>
          </cell>
          <cell r="Y39">
            <v>19357.834060606037</v>
          </cell>
          <cell r="Z39">
            <v>7534</v>
          </cell>
          <cell r="AA39">
            <v>11433.552727272716</v>
          </cell>
          <cell r="AB39">
            <v>5452</v>
          </cell>
          <cell r="AC39">
            <v>-13905.834060606037</v>
          </cell>
          <cell r="AD39">
            <v>45046.924424242425</v>
          </cell>
          <cell r="AE39">
            <v>36955.447090909096</v>
          </cell>
          <cell r="AF39">
            <v>8091.4773333333314</v>
          </cell>
          <cell r="AG39">
            <v>8513</v>
          </cell>
          <cell r="AH39">
            <v>6481</v>
          </cell>
          <cell r="AI39">
            <v>2032</v>
          </cell>
          <cell r="AJ39">
            <v>-36533.924424242425</v>
          </cell>
          <cell r="AN39" t="e">
            <v>#REF!</v>
          </cell>
        </row>
        <row r="40">
          <cell r="C40">
            <v>6661.2000000000007</v>
          </cell>
        </row>
        <row r="41">
          <cell r="C41">
            <v>1334.2</v>
          </cell>
          <cell r="D41">
            <v>443</v>
          </cell>
          <cell r="E41">
            <v>691.2</v>
          </cell>
          <cell r="N41">
            <v>9853.7727272727279</v>
          </cell>
          <cell r="Q41">
            <v>20350.500909090908</v>
          </cell>
          <cell r="T41">
            <v>7594.1272727272735</v>
          </cell>
          <cell r="U41">
            <v>3221</v>
          </cell>
          <cell r="V41">
            <v>4373.1272727272735</v>
          </cell>
          <cell r="Y41">
            <v>6222.3672727272733</v>
          </cell>
          <cell r="Z41">
            <v>2495</v>
          </cell>
          <cell r="AA41">
            <v>3727.3672727272728</v>
          </cell>
          <cell r="AE41">
            <v>16792.954545454544</v>
          </cell>
          <cell r="AG41">
            <v>4464</v>
          </cell>
          <cell r="AH41">
            <v>3202</v>
          </cell>
          <cell r="AN41" t="e">
            <v>#REF!</v>
          </cell>
          <cell r="AR41">
            <v>8100.4945454545468</v>
          </cell>
        </row>
        <row r="42">
          <cell r="Q42">
            <v>970</v>
          </cell>
          <cell r="V42">
            <v>750</v>
          </cell>
          <cell r="AA42">
            <v>590</v>
          </cell>
          <cell r="AR42">
            <v>2095</v>
          </cell>
        </row>
        <row r="46">
          <cell r="C46">
            <v>743</v>
          </cell>
          <cell r="D46">
            <v>327</v>
          </cell>
          <cell r="E46">
            <v>416</v>
          </cell>
          <cell r="N46">
            <v>4075.404</v>
          </cell>
          <cell r="O46">
            <v>1204</v>
          </cell>
          <cell r="P46">
            <v>-2871.404</v>
          </cell>
          <cell r="Q46">
            <v>8700.9493333333339</v>
          </cell>
          <cell r="R46">
            <v>2125</v>
          </cell>
          <cell r="S46">
            <v>-6575.9493333333339</v>
          </cell>
          <cell r="T46">
            <v>2326.0213333333331</v>
          </cell>
          <cell r="U46">
            <v>834</v>
          </cell>
          <cell r="V46">
            <v>1492.0213333333331</v>
          </cell>
          <cell r="W46">
            <v>431</v>
          </cell>
          <cell r="X46">
            <v>-1895.0213333333331</v>
          </cell>
          <cell r="Y46">
            <v>1936.060666666667</v>
          </cell>
          <cell r="Z46">
            <v>784</v>
          </cell>
          <cell r="AA46">
            <v>1152.060666666667</v>
          </cell>
          <cell r="AB46">
            <v>400</v>
          </cell>
          <cell r="AC46">
            <v>-1536.060666666667</v>
          </cell>
          <cell r="AD46">
            <v>4870.058</v>
          </cell>
          <cell r="AE46">
            <v>4160.93</v>
          </cell>
          <cell r="AF46">
            <v>709.1279999999997</v>
          </cell>
          <cell r="AG46">
            <v>1087</v>
          </cell>
          <cell r="AH46">
            <v>292</v>
          </cell>
          <cell r="AI46">
            <v>134</v>
          </cell>
          <cell r="AJ46">
            <v>-3783.058</v>
          </cell>
          <cell r="AN46">
            <v>0</v>
          </cell>
          <cell r="AP46">
            <v>22196.085333333336</v>
          </cell>
          <cell r="AQ46">
            <v>6199.0039999999999</v>
          </cell>
          <cell r="AR46">
            <v>15997.081333333335</v>
          </cell>
          <cell r="AS46">
            <v>4452</v>
          </cell>
          <cell r="AT46">
            <v>-17744.085333333336</v>
          </cell>
          <cell r="AU46">
            <v>1618</v>
          </cell>
          <cell r="AV46">
            <v>5602</v>
          </cell>
          <cell r="AW46">
            <v>4581.0039999999999</v>
          </cell>
          <cell r="AX46">
            <v>10395.081333333335</v>
          </cell>
        </row>
        <row r="47">
          <cell r="C47">
            <v>1122</v>
          </cell>
          <cell r="E47">
            <v>1122</v>
          </cell>
          <cell r="N47">
            <v>3754</v>
          </cell>
          <cell r="Q47">
            <v>7041</v>
          </cell>
          <cell r="T47">
            <v>1022.2586666666666</v>
          </cell>
          <cell r="U47">
            <v>428</v>
          </cell>
          <cell r="V47">
            <v>594.25866666666661</v>
          </cell>
          <cell r="Y47">
            <v>827.22533333333331</v>
          </cell>
          <cell r="Z47">
            <v>325</v>
          </cell>
          <cell r="AA47">
            <v>502.22533333333331</v>
          </cell>
          <cell r="AC47">
            <v>-827.22533333333331</v>
          </cell>
          <cell r="AD47">
            <v>4184.1707200000001</v>
          </cell>
          <cell r="AE47">
            <v>3776.8825001426667</v>
          </cell>
          <cell r="AP47">
            <v>17543.366500142667</v>
          </cell>
        </row>
        <row r="48">
          <cell r="C48">
            <v>2</v>
          </cell>
          <cell r="E48">
            <v>2</v>
          </cell>
          <cell r="N48">
            <v>1</v>
          </cell>
          <cell r="Q48">
            <v>0</v>
          </cell>
          <cell r="T48">
            <v>143.19266666666664</v>
          </cell>
          <cell r="U48">
            <v>51</v>
          </cell>
          <cell r="V48">
            <v>92.192666666666639</v>
          </cell>
          <cell r="Y48">
            <v>-46.472000000000008</v>
          </cell>
          <cell r="Z48">
            <v>-136</v>
          </cell>
          <cell r="AA48">
            <v>89.527999999999992</v>
          </cell>
          <cell r="AC48">
            <v>46.472000000000008</v>
          </cell>
          <cell r="AD48">
            <v>0</v>
          </cell>
          <cell r="AE48">
            <v>0</v>
          </cell>
          <cell r="AP48">
            <v>99.720666666666631</v>
          </cell>
        </row>
        <row r="49">
          <cell r="C49">
            <v>521</v>
          </cell>
          <cell r="E49">
            <v>521</v>
          </cell>
          <cell r="N49">
            <v>79</v>
          </cell>
          <cell r="Q49">
            <v>942</v>
          </cell>
          <cell r="T49">
            <v>442.62666666666667</v>
          </cell>
          <cell r="U49">
            <v>186</v>
          </cell>
          <cell r="V49">
            <v>256.62666666666667</v>
          </cell>
          <cell r="Y49">
            <v>414.78399999999999</v>
          </cell>
          <cell r="Z49">
            <v>187</v>
          </cell>
          <cell r="AA49">
            <v>227.78399999999999</v>
          </cell>
          <cell r="AC49">
            <v>-414.78399999999999</v>
          </cell>
          <cell r="AD49">
            <v>209.34026666666668</v>
          </cell>
          <cell r="AE49">
            <v>178.19720823549071</v>
          </cell>
          <cell r="AP49">
            <v>2577.6078749021572</v>
          </cell>
        </row>
        <row r="50">
          <cell r="C50">
            <v>2</v>
          </cell>
          <cell r="D50">
            <v>2</v>
          </cell>
          <cell r="E50">
            <v>0</v>
          </cell>
          <cell r="N50">
            <v>436.59066666666666</v>
          </cell>
          <cell r="O50">
            <v>121</v>
          </cell>
          <cell r="P50">
            <v>-315.59066666666666</v>
          </cell>
          <cell r="Q50">
            <v>4420.8346666666666</v>
          </cell>
          <cell r="R50">
            <v>1386</v>
          </cell>
          <cell r="S50">
            <v>-3034.8346666666666</v>
          </cell>
          <cell r="T50">
            <v>9010.4773333333324</v>
          </cell>
          <cell r="U50">
            <v>3806</v>
          </cell>
          <cell r="V50">
            <v>5204.4773333333324</v>
          </cell>
          <cell r="W50">
            <v>2636</v>
          </cell>
          <cell r="X50">
            <v>-6374.4773333333324</v>
          </cell>
          <cell r="Y50">
            <v>1206.6406666666667</v>
          </cell>
          <cell r="Z50">
            <v>347</v>
          </cell>
          <cell r="AA50">
            <v>859.64066666666668</v>
          </cell>
          <cell r="AB50">
            <v>292</v>
          </cell>
          <cell r="AC50">
            <v>-914.64066666666668</v>
          </cell>
          <cell r="AD50">
            <v>1894.2906666666663</v>
          </cell>
          <cell r="AE50">
            <v>1362.72</v>
          </cell>
          <cell r="AF50">
            <v>531.57066666666628</v>
          </cell>
          <cell r="AG50">
            <v>288</v>
          </cell>
          <cell r="AH50">
            <v>601</v>
          </cell>
          <cell r="AI50">
            <v>56</v>
          </cell>
          <cell r="AJ50">
            <v>-1606.2906666666663</v>
          </cell>
          <cell r="AN50">
            <v>0</v>
          </cell>
          <cell r="AP50">
            <v>16400.663333333334</v>
          </cell>
          <cell r="AQ50">
            <v>4596.9906666666666</v>
          </cell>
          <cell r="AR50">
            <v>11803.672666666667</v>
          </cell>
          <cell r="AS50">
            <v>5036</v>
          </cell>
          <cell r="AT50">
            <v>-11364.663333333334</v>
          </cell>
          <cell r="AU50">
            <v>4153</v>
          </cell>
          <cell r="AV50">
            <v>7567</v>
          </cell>
          <cell r="AW50">
            <v>443.99066666666658</v>
          </cell>
          <cell r="AX50">
            <v>4236.6726666666673</v>
          </cell>
        </row>
        <row r="51">
          <cell r="C51">
            <v>0</v>
          </cell>
          <cell r="D51">
            <v>0</v>
          </cell>
          <cell r="E51">
            <v>0</v>
          </cell>
          <cell r="N51">
            <v>0</v>
          </cell>
          <cell r="P51">
            <v>0</v>
          </cell>
          <cell r="Q51">
            <v>162.79999999999998</v>
          </cell>
          <cell r="R51">
            <v>54</v>
          </cell>
          <cell r="S51">
            <v>-108.79999999999998</v>
          </cell>
          <cell r="T51">
            <v>7199.4000000000005</v>
          </cell>
          <cell r="U51">
            <v>3230</v>
          </cell>
          <cell r="V51">
            <v>3969.4000000000005</v>
          </cell>
          <cell r="W51">
            <v>2407</v>
          </cell>
          <cell r="X51">
            <v>-4792.4000000000005</v>
          </cell>
          <cell r="Y51">
            <v>144.86666666666667</v>
          </cell>
          <cell r="Z51">
            <v>57</v>
          </cell>
          <cell r="AA51">
            <v>87.866666666666674</v>
          </cell>
          <cell r="AB51">
            <v>20</v>
          </cell>
          <cell r="AC51">
            <v>-124.86666666666667</v>
          </cell>
          <cell r="AD51">
            <v>5.6</v>
          </cell>
          <cell r="AE51">
            <v>4</v>
          </cell>
          <cell r="AF51">
            <v>1.5999999999999996</v>
          </cell>
          <cell r="AI51">
            <v>0</v>
          </cell>
          <cell r="AJ51">
            <v>-5.6</v>
          </cell>
          <cell r="AP51">
            <v>7511.0666666666675</v>
          </cell>
          <cell r="AQ51">
            <v>3287</v>
          </cell>
          <cell r="AR51">
            <v>4224.0666666666675</v>
          </cell>
          <cell r="AS51">
            <v>2481</v>
          </cell>
          <cell r="AT51">
            <v>-5030.0666666666675</v>
          </cell>
          <cell r="AU51">
            <v>3287</v>
          </cell>
          <cell r="AV51">
            <v>4113</v>
          </cell>
          <cell r="AW51">
            <v>0</v>
          </cell>
          <cell r="AX51">
            <v>111.06666666666752</v>
          </cell>
        </row>
        <row r="52">
          <cell r="C52">
            <v>0</v>
          </cell>
          <cell r="D52">
            <v>0</v>
          </cell>
          <cell r="E52">
            <v>0</v>
          </cell>
          <cell r="N52">
            <v>0</v>
          </cell>
          <cell r="P52">
            <v>0</v>
          </cell>
          <cell r="Q52">
            <v>104052</v>
          </cell>
          <cell r="R52">
            <v>61402</v>
          </cell>
          <cell r="S52">
            <v>-42650</v>
          </cell>
          <cell r="T52">
            <v>227529</v>
          </cell>
          <cell r="U52">
            <v>108806.34756097561</v>
          </cell>
          <cell r="V52">
            <v>118722.65243902439</v>
          </cell>
          <cell r="W52">
            <v>93632</v>
          </cell>
          <cell r="X52">
            <v>-133897</v>
          </cell>
          <cell r="Y52">
            <v>197077</v>
          </cell>
          <cell r="Z52">
            <v>86757.750161952048</v>
          </cell>
          <cell r="AA52">
            <v>110319.24983804795</v>
          </cell>
          <cell r="AB52">
            <v>76301</v>
          </cell>
          <cell r="AC52">
            <v>-120776</v>
          </cell>
          <cell r="AD52">
            <v>0</v>
          </cell>
          <cell r="AE52">
            <v>0</v>
          </cell>
          <cell r="AF52">
            <v>0</v>
          </cell>
          <cell r="AI52">
            <v>0</v>
          </cell>
          <cell r="AJ52">
            <v>0</v>
          </cell>
          <cell r="AN52">
            <v>0</v>
          </cell>
          <cell r="AP52">
            <v>528659</v>
          </cell>
          <cell r="AQ52">
            <v>195565.09772292766</v>
          </cell>
          <cell r="AR52">
            <v>333093.90227707231</v>
          </cell>
          <cell r="AS52">
            <v>231335</v>
          </cell>
          <cell r="AT52">
            <v>-297324</v>
          </cell>
          <cell r="AU52">
            <v>195564.09772292766</v>
          </cell>
          <cell r="AV52">
            <v>333094</v>
          </cell>
          <cell r="AW52">
            <v>1</v>
          </cell>
          <cell r="AX52">
            <v>-9.772292769048363E-2</v>
          </cell>
        </row>
        <row r="53">
          <cell r="C53">
            <v>14</v>
          </cell>
          <cell r="D53">
            <v>0</v>
          </cell>
          <cell r="E53">
            <v>14</v>
          </cell>
          <cell r="N53">
            <v>0</v>
          </cell>
          <cell r="P53">
            <v>0</v>
          </cell>
          <cell r="Q53">
            <v>104052</v>
          </cell>
          <cell r="R53">
            <v>61402</v>
          </cell>
          <cell r="S53">
            <v>-42650</v>
          </cell>
          <cell r="T53">
            <v>227529</v>
          </cell>
          <cell r="U53">
            <v>108806.34756097561</v>
          </cell>
          <cell r="V53">
            <v>118722.65243902439</v>
          </cell>
          <cell r="W53">
            <v>93632</v>
          </cell>
          <cell r="X53">
            <v>-133897</v>
          </cell>
          <cell r="Y53">
            <v>197077</v>
          </cell>
          <cell r="Z53">
            <v>86757.750161952048</v>
          </cell>
          <cell r="AA53">
            <v>110319.24983804795</v>
          </cell>
          <cell r="AB53">
            <v>46301</v>
          </cell>
          <cell r="AC53">
            <v>-150776</v>
          </cell>
          <cell r="AD53">
            <v>0</v>
          </cell>
          <cell r="AE53">
            <v>0</v>
          </cell>
          <cell r="AF53">
            <v>0</v>
          </cell>
          <cell r="AI53">
            <v>0</v>
          </cell>
          <cell r="AJ53">
            <v>0</v>
          </cell>
          <cell r="AP53">
            <v>528672</v>
          </cell>
          <cell r="AQ53">
            <v>195564.09772292766</v>
          </cell>
          <cell r="AR53">
            <v>333107.90227707231</v>
          </cell>
          <cell r="AS53">
            <v>201335</v>
          </cell>
          <cell r="AT53">
            <v>-327337</v>
          </cell>
          <cell r="AU53">
            <v>195564.09772292766</v>
          </cell>
          <cell r="AV53">
            <v>333094</v>
          </cell>
          <cell r="AW53">
            <v>0</v>
          </cell>
          <cell r="AX53">
            <v>13.902277072309516</v>
          </cell>
        </row>
        <row r="54">
          <cell r="C54">
            <v>854</v>
          </cell>
          <cell r="D54">
            <v>0</v>
          </cell>
          <cell r="E54">
            <v>854</v>
          </cell>
          <cell r="N54">
            <v>0</v>
          </cell>
          <cell r="P54">
            <v>0</v>
          </cell>
          <cell r="Q54">
            <v>0</v>
          </cell>
          <cell r="S54">
            <v>0</v>
          </cell>
          <cell r="T54">
            <v>0</v>
          </cell>
          <cell r="U54">
            <v>0</v>
          </cell>
          <cell r="Y54">
            <v>0</v>
          </cell>
          <cell r="Z54">
            <v>0</v>
          </cell>
          <cell r="AA54">
            <v>0</v>
          </cell>
          <cell r="AD54">
            <v>0</v>
          </cell>
          <cell r="AE54">
            <v>0</v>
          </cell>
          <cell r="AS54">
            <v>0</v>
          </cell>
          <cell r="AT54">
            <v>0</v>
          </cell>
          <cell r="AV54">
            <v>0</v>
          </cell>
        </row>
        <row r="55">
          <cell r="C55">
            <v>53</v>
          </cell>
          <cell r="D55">
            <v>6</v>
          </cell>
          <cell r="E55">
            <v>47</v>
          </cell>
          <cell r="N55">
            <v>376.61933333333337</v>
          </cell>
          <cell r="O55">
            <v>140</v>
          </cell>
          <cell r="P55">
            <v>-236.61933333333337</v>
          </cell>
          <cell r="Q55">
            <v>17046.890666666666</v>
          </cell>
          <cell r="R55">
            <v>8493</v>
          </cell>
          <cell r="S55">
            <v>-8553.8906666666662</v>
          </cell>
          <cell r="T55">
            <v>0</v>
          </cell>
          <cell r="U55">
            <v>0</v>
          </cell>
          <cell r="V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7968.5233333333344</v>
          </cell>
          <cell r="AE55">
            <v>3312.672</v>
          </cell>
          <cell r="AF55">
            <v>4655.851333333334</v>
          </cell>
          <cell r="AG55">
            <v>809</v>
          </cell>
          <cell r="AH55">
            <v>810</v>
          </cell>
          <cell r="AI55">
            <v>1225</v>
          </cell>
          <cell r="AJ55">
            <v>-7159.5233333333344</v>
          </cell>
          <cell r="AN55">
            <v>0</v>
          </cell>
          <cell r="AP55">
            <v>20789.181999999997</v>
          </cell>
          <cell r="AQ55">
            <v>382.61933333333337</v>
          </cell>
          <cell r="AR55">
            <v>20406.562666666665</v>
          </cell>
          <cell r="AS55">
            <v>9442</v>
          </cell>
          <cell r="AT55">
            <v>-11347.181999999997</v>
          </cell>
          <cell r="AU55">
            <v>0</v>
          </cell>
          <cell r="AV55">
            <v>5796</v>
          </cell>
          <cell r="AW55">
            <v>382.61933333333337</v>
          </cell>
          <cell r="AX55">
            <v>14610.562666666665</v>
          </cell>
        </row>
        <row r="56">
          <cell r="C56">
            <v>772.2</v>
          </cell>
          <cell r="D56">
            <v>310</v>
          </cell>
          <cell r="E56">
            <v>462.20000000000005</v>
          </cell>
          <cell r="N56">
            <v>6007.439393939394</v>
          </cell>
          <cell r="O56">
            <v>1303</v>
          </cell>
          <cell r="P56">
            <v>-4704.439393939394</v>
          </cell>
          <cell r="Q56">
            <v>10537.50090909091</v>
          </cell>
          <cell r="R56">
            <v>2369</v>
          </cell>
          <cell r="S56">
            <v>-8168.5009090909098</v>
          </cell>
          <cell r="T56">
            <v>3179.5818181818186</v>
          </cell>
          <cell r="U56">
            <v>1300</v>
          </cell>
          <cell r="V56">
            <v>1879.5818181818186</v>
          </cell>
          <cell r="W56">
            <v>745</v>
          </cell>
          <cell r="X56">
            <v>-2434.5818181818186</v>
          </cell>
          <cell r="Y56">
            <v>2968.9127272727274</v>
          </cell>
          <cell r="Z56">
            <v>1178</v>
          </cell>
          <cell r="AA56">
            <v>1790.9127272727274</v>
          </cell>
          <cell r="AB56">
            <v>662</v>
          </cell>
          <cell r="AC56">
            <v>-2306.9127272727274</v>
          </cell>
          <cell r="AD56">
            <v>11785.935454545453</v>
          </cell>
          <cell r="AE56">
            <v>10515.045454545454</v>
          </cell>
          <cell r="AF56">
            <v>1270.8899999999994</v>
          </cell>
          <cell r="AG56">
            <v>2563</v>
          </cell>
          <cell r="AH56">
            <v>1747</v>
          </cell>
          <cell r="AI56">
            <v>306</v>
          </cell>
          <cell r="AJ56">
            <v>-9222.9354545454535</v>
          </cell>
          <cell r="AN56">
            <v>0</v>
          </cell>
          <cell r="AP56">
            <v>34751.680303030305</v>
          </cell>
          <cell r="AQ56">
            <v>9304.257575757576</v>
          </cell>
          <cell r="AR56">
            <v>25447.422727272729</v>
          </cell>
          <cell r="AS56">
            <v>6826</v>
          </cell>
          <cell r="AT56">
            <v>-27925.680303030305</v>
          </cell>
          <cell r="AU56">
            <v>2478</v>
          </cell>
          <cell r="AV56">
            <v>7253</v>
          </cell>
          <cell r="AW56">
            <v>6826.257575757576</v>
          </cell>
          <cell r="AX56">
            <v>18194.422727272729</v>
          </cell>
        </row>
        <row r="57">
          <cell r="C57">
            <v>27</v>
          </cell>
          <cell r="D57">
            <v>16</v>
          </cell>
          <cell r="E57">
            <v>11</v>
          </cell>
          <cell r="N57">
            <v>332</v>
          </cell>
          <cell r="O57">
            <v>70</v>
          </cell>
          <cell r="P57">
            <v>-262</v>
          </cell>
          <cell r="Q57">
            <v>582</v>
          </cell>
          <cell r="R57">
            <v>129</v>
          </cell>
          <cell r="S57">
            <v>-453</v>
          </cell>
          <cell r="T57">
            <v>174</v>
          </cell>
          <cell r="U57">
            <v>71</v>
          </cell>
          <cell r="V57">
            <v>103</v>
          </cell>
          <cell r="W57">
            <v>39</v>
          </cell>
          <cell r="X57">
            <v>-135</v>
          </cell>
          <cell r="Y57">
            <v>160</v>
          </cell>
          <cell r="Z57">
            <v>65</v>
          </cell>
          <cell r="AA57">
            <v>95</v>
          </cell>
          <cell r="AB57">
            <v>35</v>
          </cell>
          <cell r="AC57">
            <v>-125</v>
          </cell>
          <cell r="AD57">
            <v>648</v>
          </cell>
          <cell r="AE57">
            <v>577</v>
          </cell>
          <cell r="AF57">
            <v>71</v>
          </cell>
          <cell r="AG57">
            <v>136</v>
          </cell>
          <cell r="AH57">
            <v>96</v>
          </cell>
          <cell r="AI57">
            <v>18</v>
          </cell>
          <cell r="AJ57">
            <v>-512</v>
          </cell>
          <cell r="AN57">
            <v>0</v>
          </cell>
          <cell r="AP57">
            <v>1895</v>
          </cell>
          <cell r="AQ57">
            <v>512</v>
          </cell>
          <cell r="AR57">
            <v>1383</v>
          </cell>
          <cell r="AS57">
            <v>369</v>
          </cell>
          <cell r="AT57">
            <v>-1526</v>
          </cell>
          <cell r="AU57">
            <v>136</v>
          </cell>
          <cell r="AV57">
            <v>311</v>
          </cell>
          <cell r="AW57">
            <v>376</v>
          </cell>
          <cell r="AX57">
            <v>1072</v>
          </cell>
        </row>
        <row r="58">
          <cell r="C58">
            <v>335</v>
          </cell>
          <cell r="D58">
            <v>117</v>
          </cell>
          <cell r="E58">
            <v>218</v>
          </cell>
          <cell r="N58">
            <v>1925</v>
          </cell>
          <cell r="O58">
            <v>417</v>
          </cell>
          <cell r="P58">
            <v>-1508</v>
          </cell>
          <cell r="Q58">
            <v>3373</v>
          </cell>
          <cell r="R58">
            <v>610</v>
          </cell>
          <cell r="S58">
            <v>-2763</v>
          </cell>
          <cell r="T58">
            <v>1017</v>
          </cell>
          <cell r="U58">
            <v>415</v>
          </cell>
          <cell r="V58">
            <v>602</v>
          </cell>
          <cell r="W58">
            <v>229</v>
          </cell>
          <cell r="X58">
            <v>-788</v>
          </cell>
          <cell r="Y58">
            <v>950</v>
          </cell>
          <cell r="Z58">
            <v>378</v>
          </cell>
          <cell r="AA58">
            <v>572</v>
          </cell>
          <cell r="AB58">
            <v>205</v>
          </cell>
          <cell r="AC58">
            <v>-745</v>
          </cell>
          <cell r="AD58">
            <v>3772</v>
          </cell>
          <cell r="AE58">
            <v>3362</v>
          </cell>
          <cell r="AF58">
            <v>410</v>
          </cell>
          <cell r="AG58">
            <v>793</v>
          </cell>
          <cell r="AH58">
            <v>559</v>
          </cell>
          <cell r="AI58">
            <v>103</v>
          </cell>
          <cell r="AJ58">
            <v>-2979</v>
          </cell>
          <cell r="AN58">
            <v>0</v>
          </cell>
          <cell r="AP58">
            <v>11209</v>
          </cell>
          <cell r="AQ58">
            <v>2996</v>
          </cell>
          <cell r="AR58">
            <v>8213</v>
          </cell>
          <cell r="AS58">
            <v>2021</v>
          </cell>
          <cell r="AT58">
            <v>-9188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</row>
        <row r="59">
          <cell r="C59">
            <v>0</v>
          </cell>
          <cell r="D59">
            <v>0</v>
          </cell>
          <cell r="E59">
            <v>0</v>
          </cell>
          <cell r="N59">
            <v>0</v>
          </cell>
          <cell r="P59">
            <v>0</v>
          </cell>
          <cell r="Q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I59">
            <v>0</v>
          </cell>
          <cell r="AJ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</row>
        <row r="60">
          <cell r="C60">
            <v>79</v>
          </cell>
          <cell r="D60">
            <v>85</v>
          </cell>
          <cell r="E60">
            <v>-6</v>
          </cell>
          <cell r="N60">
            <v>5562</v>
          </cell>
          <cell r="O60">
            <v>1794</v>
          </cell>
          <cell r="P60">
            <v>-3768</v>
          </cell>
          <cell r="Q60">
            <v>12022</v>
          </cell>
          <cell r="R60">
            <v>3886</v>
          </cell>
          <cell r="S60">
            <v>-8136</v>
          </cell>
          <cell r="T60">
            <v>6493</v>
          </cell>
          <cell r="U60">
            <v>2648</v>
          </cell>
          <cell r="V60">
            <v>3845</v>
          </cell>
          <cell r="W60">
            <v>2064</v>
          </cell>
          <cell r="X60">
            <v>-4429</v>
          </cell>
          <cell r="Y60">
            <v>6741.666666666667</v>
          </cell>
          <cell r="Z60">
            <v>2612</v>
          </cell>
          <cell r="AA60">
            <v>4129.666666666667</v>
          </cell>
          <cell r="AB60">
            <v>2209</v>
          </cell>
          <cell r="AC60">
            <v>-4532.666666666667</v>
          </cell>
          <cell r="AD60">
            <v>5807.666666666667</v>
          </cell>
          <cell r="AE60">
            <v>5605.3333333333339</v>
          </cell>
          <cell r="AF60">
            <v>202.33333333333303</v>
          </cell>
          <cell r="AG60">
            <v>1641</v>
          </cell>
          <cell r="AH60">
            <v>1265</v>
          </cell>
          <cell r="AI60">
            <v>155</v>
          </cell>
          <cell r="AJ60">
            <v>-4166.666666666667</v>
          </cell>
          <cell r="AN60">
            <v>0</v>
          </cell>
          <cell r="AP60">
            <v>36479</v>
          </cell>
          <cell r="AQ60">
            <v>10935</v>
          </cell>
          <cell r="AR60">
            <v>25544</v>
          </cell>
          <cell r="AS60">
            <v>11218</v>
          </cell>
          <cell r="AT60">
            <v>-25261</v>
          </cell>
          <cell r="AU60">
            <v>5260</v>
          </cell>
          <cell r="AV60">
            <v>12062</v>
          </cell>
          <cell r="AW60">
            <v>5675</v>
          </cell>
          <cell r="AX60">
            <v>13482</v>
          </cell>
        </row>
        <row r="61">
          <cell r="C61">
            <v>0</v>
          </cell>
          <cell r="D61">
            <v>0</v>
          </cell>
          <cell r="E61">
            <v>0</v>
          </cell>
          <cell r="N61">
            <v>0</v>
          </cell>
          <cell r="P61">
            <v>0</v>
          </cell>
          <cell r="Q61">
            <v>0</v>
          </cell>
          <cell r="S61">
            <v>0</v>
          </cell>
          <cell r="T61">
            <v>0</v>
          </cell>
          <cell r="U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126</v>
          </cell>
          <cell r="AI61">
            <v>0</v>
          </cell>
          <cell r="AJ61">
            <v>0</v>
          </cell>
          <cell r="AP61">
            <v>0</v>
          </cell>
          <cell r="AS61">
            <v>126</v>
          </cell>
          <cell r="AT61">
            <v>126</v>
          </cell>
        </row>
        <row r="62">
          <cell r="C62">
            <v>84</v>
          </cell>
          <cell r="D62">
            <v>76</v>
          </cell>
          <cell r="E62">
            <v>8</v>
          </cell>
          <cell r="N62">
            <v>5562</v>
          </cell>
          <cell r="P62">
            <v>-5562</v>
          </cell>
          <cell r="Q62">
            <v>12022</v>
          </cell>
          <cell r="S62">
            <v>-12022</v>
          </cell>
          <cell r="T62">
            <v>1688.97</v>
          </cell>
          <cell r="U62">
            <v>53</v>
          </cell>
          <cell r="X62">
            <v>-1688.97</v>
          </cell>
          <cell r="Y62">
            <v>1810.26</v>
          </cell>
          <cell r="Z62">
            <v>65</v>
          </cell>
          <cell r="AA62">
            <v>1745.26</v>
          </cell>
          <cell r="AC62">
            <v>-1810.26</v>
          </cell>
          <cell r="AD62">
            <v>3089</v>
          </cell>
          <cell r="AE62">
            <v>3089</v>
          </cell>
          <cell r="AF62">
            <v>0</v>
          </cell>
          <cell r="AI62">
            <v>0</v>
          </cell>
          <cell r="AJ62">
            <v>-3089</v>
          </cell>
          <cell r="AP62">
            <v>24269.23</v>
          </cell>
          <cell r="AQ62">
            <v>5769</v>
          </cell>
          <cell r="AR62">
            <v>18500.23</v>
          </cell>
          <cell r="AS62">
            <v>0</v>
          </cell>
          <cell r="AT62">
            <v>-24269.23</v>
          </cell>
          <cell r="AV62">
            <v>5051</v>
          </cell>
        </row>
        <row r="63">
          <cell r="C63">
            <v>654</v>
          </cell>
          <cell r="D63">
            <v>0</v>
          </cell>
          <cell r="E63">
            <v>654</v>
          </cell>
          <cell r="N63">
            <v>0</v>
          </cell>
          <cell r="P63">
            <v>0</v>
          </cell>
          <cell r="Q63">
            <v>0</v>
          </cell>
          <cell r="S63">
            <v>0</v>
          </cell>
          <cell r="T63">
            <v>0</v>
          </cell>
          <cell r="U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I63">
            <v>0</v>
          </cell>
          <cell r="AJ63">
            <v>0</v>
          </cell>
          <cell r="AP63">
            <v>654</v>
          </cell>
          <cell r="AQ63">
            <v>0</v>
          </cell>
          <cell r="AR63">
            <v>654</v>
          </cell>
          <cell r="AS63">
            <v>0</v>
          </cell>
          <cell r="AT63">
            <v>-654</v>
          </cell>
          <cell r="AV63">
            <v>0</v>
          </cell>
        </row>
        <row r="64">
          <cell r="C64">
            <v>0</v>
          </cell>
          <cell r="D64">
            <v>9</v>
          </cell>
          <cell r="E64">
            <v>-9</v>
          </cell>
          <cell r="N64">
            <v>0</v>
          </cell>
          <cell r="P64">
            <v>0</v>
          </cell>
          <cell r="Q64">
            <v>0</v>
          </cell>
          <cell r="S64">
            <v>0</v>
          </cell>
          <cell r="T64">
            <v>4804.03</v>
          </cell>
          <cell r="U64">
            <v>2595</v>
          </cell>
          <cell r="X64">
            <v>-4804.03</v>
          </cell>
          <cell r="Y64">
            <v>4931.4066666666668</v>
          </cell>
          <cell r="Z64">
            <v>2547</v>
          </cell>
          <cell r="AA64">
            <v>2384.4066666666668</v>
          </cell>
          <cell r="AC64">
            <v>-4931.4066666666668</v>
          </cell>
          <cell r="AD64">
            <v>2718.666666666667</v>
          </cell>
          <cell r="AE64">
            <v>2516.3333333333339</v>
          </cell>
          <cell r="AF64">
            <v>202.33333333333303</v>
          </cell>
          <cell r="AG64">
            <v>1641</v>
          </cell>
          <cell r="AH64">
            <v>1139</v>
          </cell>
          <cell r="AI64">
            <v>155</v>
          </cell>
          <cell r="AJ64">
            <v>-1077.666666666667</v>
          </cell>
          <cell r="AP64">
            <v>12258.77</v>
          </cell>
          <cell r="AS64">
            <v>1139</v>
          </cell>
          <cell r="AT64">
            <v>-11119.77</v>
          </cell>
        </row>
        <row r="65">
          <cell r="C65">
            <v>241</v>
          </cell>
          <cell r="D65">
            <v>63</v>
          </cell>
          <cell r="E65">
            <v>178</v>
          </cell>
          <cell r="N65">
            <v>7209</v>
          </cell>
          <cell r="O65">
            <v>1295</v>
          </cell>
          <cell r="P65">
            <v>-5914</v>
          </cell>
          <cell r="Q65">
            <v>16003.095454545455</v>
          </cell>
          <cell r="R65">
            <v>2254</v>
          </cell>
          <cell r="S65">
            <v>-13749.095454545455</v>
          </cell>
          <cell r="T65">
            <v>12363.25909090909</v>
          </cell>
          <cell r="U65">
            <v>5559</v>
          </cell>
          <cell r="V65">
            <v>6804.2590909090904</v>
          </cell>
          <cell r="W65">
            <v>1557</v>
          </cell>
          <cell r="X65">
            <v>-10806.25909090909</v>
          </cell>
          <cell r="Y65">
            <v>9028.7000000000007</v>
          </cell>
          <cell r="Z65">
            <v>4367</v>
          </cell>
          <cell r="AA65">
            <v>4661.7000000000007</v>
          </cell>
          <cell r="AB65">
            <v>1201</v>
          </cell>
          <cell r="AC65">
            <v>-7827.7000000000007</v>
          </cell>
          <cell r="AD65">
            <v>8711.9136363636353</v>
          </cell>
          <cell r="AE65">
            <v>8639.113636363636</v>
          </cell>
          <cell r="AF65">
            <v>72.799999999999272</v>
          </cell>
          <cell r="AG65">
            <v>1946</v>
          </cell>
          <cell r="AH65">
            <v>938</v>
          </cell>
          <cell r="AI65">
            <v>0</v>
          </cell>
          <cell r="AJ65">
            <v>-6765.9136363636353</v>
          </cell>
          <cell r="AP65">
            <v>53490.168181818182</v>
          </cell>
          <cell r="AQ65">
            <v>17168</v>
          </cell>
          <cell r="AR65">
            <v>36322.168181818182</v>
          </cell>
          <cell r="AS65">
            <v>7245</v>
          </cell>
          <cell r="AT65">
            <v>-46245.168181818182</v>
          </cell>
          <cell r="AU65">
            <v>9926</v>
          </cell>
          <cell r="AV65">
            <v>16907</v>
          </cell>
          <cell r="AW65">
            <v>7242</v>
          </cell>
          <cell r="AX65">
            <v>19415.168181818182</v>
          </cell>
        </row>
        <row r="66">
          <cell r="C66">
            <v>0</v>
          </cell>
          <cell r="D66">
            <v>0</v>
          </cell>
          <cell r="E66">
            <v>0</v>
          </cell>
          <cell r="N66">
            <v>700.33333333333326</v>
          </cell>
          <cell r="O66">
            <v>198</v>
          </cell>
          <cell r="P66">
            <v>-502.33333333333326</v>
          </cell>
          <cell r="Q66">
            <v>4264</v>
          </cell>
          <cell r="R66">
            <v>1097</v>
          </cell>
          <cell r="S66">
            <v>-3167</v>
          </cell>
          <cell r="T66">
            <v>2344.545454545455</v>
          </cell>
          <cell r="U66">
            <v>1044</v>
          </cell>
          <cell r="V66">
            <v>1300.545454545455</v>
          </cell>
          <cell r="W66">
            <v>608</v>
          </cell>
          <cell r="X66">
            <v>-1736.545454545455</v>
          </cell>
          <cell r="Y66">
            <v>1556.4545454545455</v>
          </cell>
          <cell r="Z66">
            <v>634</v>
          </cell>
          <cell r="AA66">
            <v>922.4545454545455</v>
          </cell>
          <cell r="AB66">
            <v>435</v>
          </cell>
          <cell r="AC66">
            <v>-1121.4545454545455</v>
          </cell>
          <cell r="AD66">
            <v>1701.0909090909092</v>
          </cell>
          <cell r="AE66">
            <v>1700.909090909091</v>
          </cell>
          <cell r="AF66">
            <v>0.18181818181824383</v>
          </cell>
          <cell r="AG66">
            <v>318</v>
          </cell>
          <cell r="AH66">
            <v>237</v>
          </cell>
          <cell r="AI66">
            <v>0</v>
          </cell>
          <cell r="AJ66">
            <v>-1383.0909090909092</v>
          </cell>
          <cell r="AP66">
            <v>10566.242424242424</v>
          </cell>
          <cell r="AQ66">
            <v>2378.333333333333</v>
          </cell>
          <cell r="AR66">
            <v>8187.909090909091</v>
          </cell>
          <cell r="AS66">
            <v>2575</v>
          </cell>
          <cell r="AT66">
            <v>-7991.242424242424</v>
          </cell>
        </row>
        <row r="67">
          <cell r="C67">
            <v>0</v>
          </cell>
          <cell r="D67">
            <v>0</v>
          </cell>
          <cell r="E67">
            <v>0</v>
          </cell>
          <cell r="N67">
            <v>41</v>
          </cell>
          <cell r="O67">
            <v>11</v>
          </cell>
          <cell r="P67">
            <v>-30</v>
          </cell>
          <cell r="Q67">
            <v>234</v>
          </cell>
          <cell r="R67">
            <v>60</v>
          </cell>
          <cell r="S67">
            <v>-174</v>
          </cell>
          <cell r="T67">
            <v>128</v>
          </cell>
          <cell r="U67">
            <v>57</v>
          </cell>
          <cell r="V67">
            <v>71</v>
          </cell>
          <cell r="W67">
            <v>33</v>
          </cell>
          <cell r="X67">
            <v>-95</v>
          </cell>
          <cell r="Y67">
            <v>85</v>
          </cell>
          <cell r="Z67">
            <v>35</v>
          </cell>
          <cell r="AA67">
            <v>50</v>
          </cell>
          <cell r="AB67">
            <v>24</v>
          </cell>
          <cell r="AC67">
            <v>-61</v>
          </cell>
          <cell r="AD67">
            <v>93</v>
          </cell>
          <cell r="AE67">
            <v>93</v>
          </cell>
          <cell r="AF67">
            <v>0</v>
          </cell>
          <cell r="AG67">
            <v>17</v>
          </cell>
          <cell r="AH67">
            <v>12</v>
          </cell>
          <cell r="AI67">
            <v>0</v>
          </cell>
          <cell r="AJ67">
            <v>-76</v>
          </cell>
          <cell r="AP67">
            <v>581</v>
          </cell>
          <cell r="AQ67">
            <v>133</v>
          </cell>
          <cell r="AR67">
            <v>448</v>
          </cell>
          <cell r="AS67">
            <v>140</v>
          </cell>
          <cell r="AT67">
            <v>-441</v>
          </cell>
        </row>
        <row r="68">
          <cell r="C68">
            <v>0</v>
          </cell>
          <cell r="D68">
            <v>0</v>
          </cell>
          <cell r="E68">
            <v>0</v>
          </cell>
          <cell r="N68">
            <v>226</v>
          </cell>
          <cell r="O68">
            <v>63</v>
          </cell>
          <cell r="P68">
            <v>-163</v>
          </cell>
          <cell r="Q68">
            <v>1360</v>
          </cell>
          <cell r="R68">
            <v>330</v>
          </cell>
          <cell r="S68">
            <v>-1030</v>
          </cell>
          <cell r="T68">
            <v>751</v>
          </cell>
          <cell r="U68">
            <v>334</v>
          </cell>
          <cell r="V68">
            <v>417</v>
          </cell>
          <cell r="W68">
            <v>190</v>
          </cell>
          <cell r="X68">
            <v>-561</v>
          </cell>
          <cell r="Y68">
            <v>502</v>
          </cell>
          <cell r="Z68">
            <v>205</v>
          </cell>
          <cell r="AA68">
            <v>297</v>
          </cell>
          <cell r="AB68">
            <v>137</v>
          </cell>
          <cell r="AC68">
            <v>-365</v>
          </cell>
          <cell r="AD68">
            <v>545</v>
          </cell>
          <cell r="AE68">
            <v>545</v>
          </cell>
          <cell r="AF68">
            <v>0</v>
          </cell>
          <cell r="AG68">
            <v>102</v>
          </cell>
          <cell r="AH68">
            <v>16</v>
          </cell>
          <cell r="AI68">
            <v>0</v>
          </cell>
          <cell r="AJ68">
            <v>-443</v>
          </cell>
          <cell r="AP68">
            <v>3384</v>
          </cell>
          <cell r="AQ68">
            <v>765</v>
          </cell>
          <cell r="AR68">
            <v>2619</v>
          </cell>
          <cell r="AS68">
            <v>620</v>
          </cell>
          <cell r="AT68">
            <v>-2764</v>
          </cell>
        </row>
        <row r="69">
          <cell r="C69">
            <v>0</v>
          </cell>
          <cell r="D69">
            <v>0</v>
          </cell>
          <cell r="E69">
            <v>0</v>
          </cell>
          <cell r="N69">
            <v>622</v>
          </cell>
          <cell r="P69">
            <v>-622</v>
          </cell>
          <cell r="Q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I69">
            <v>0</v>
          </cell>
          <cell r="AJ69">
            <v>0</v>
          </cell>
          <cell r="AP69">
            <v>622</v>
          </cell>
          <cell r="AQ69">
            <v>622</v>
          </cell>
          <cell r="AR69">
            <v>0</v>
          </cell>
          <cell r="AS69">
            <v>0</v>
          </cell>
          <cell r="AT69">
            <v>-622</v>
          </cell>
        </row>
        <row r="70">
          <cell r="C70" t="e">
            <v>#REF!</v>
          </cell>
          <cell r="D70" t="e">
            <v>#REF!</v>
          </cell>
          <cell r="E70" t="e">
            <v>#REF!</v>
          </cell>
          <cell r="N70">
            <v>1182.5</v>
          </cell>
          <cell r="P70">
            <v>-1182.5</v>
          </cell>
          <cell r="Q70">
            <v>3616.6</v>
          </cell>
          <cell r="S70">
            <v>-3616.6</v>
          </cell>
          <cell r="T70">
            <v>4097</v>
          </cell>
          <cell r="U70">
            <v>0</v>
          </cell>
          <cell r="V70">
            <v>4097</v>
          </cell>
          <cell r="X70">
            <v>-4097</v>
          </cell>
          <cell r="Y70">
            <v>1266</v>
          </cell>
          <cell r="Z70">
            <v>170</v>
          </cell>
          <cell r="AA70">
            <v>1096</v>
          </cell>
          <cell r="AC70">
            <v>-1266</v>
          </cell>
          <cell r="AD70">
            <v>2080.7636363636366</v>
          </cell>
          <cell r="AE70">
            <v>2080.7636363636366</v>
          </cell>
          <cell r="AF70">
            <v>0</v>
          </cell>
          <cell r="AI70">
            <v>0</v>
          </cell>
          <cell r="AJ70">
            <v>-2080.7636363636366</v>
          </cell>
          <cell r="AP70" t="e">
            <v>#REF!</v>
          </cell>
          <cell r="AQ70" t="e">
            <v>#REF!</v>
          </cell>
          <cell r="AS70">
            <v>0</v>
          </cell>
          <cell r="AT70" t="e">
            <v>#REF!</v>
          </cell>
        </row>
        <row r="71">
          <cell r="C71" t="e">
            <v>#REF!</v>
          </cell>
          <cell r="D71" t="e">
            <v>#REF!</v>
          </cell>
          <cell r="E71" t="e">
            <v>#REF!</v>
          </cell>
          <cell r="N71">
            <v>0</v>
          </cell>
          <cell r="P71">
            <v>0</v>
          </cell>
          <cell r="Q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I71">
            <v>0</v>
          </cell>
          <cell r="AJ71">
            <v>0</v>
          </cell>
          <cell r="AP71" t="e">
            <v>#REF!</v>
          </cell>
          <cell r="AQ71" t="e">
            <v>#REF!</v>
          </cell>
          <cell r="AS71">
            <v>0</v>
          </cell>
          <cell r="AT71" t="e">
            <v>#REF!</v>
          </cell>
        </row>
        <row r="72">
          <cell r="C72">
            <v>9368</v>
          </cell>
          <cell r="D72">
            <v>1252</v>
          </cell>
          <cell r="E72">
            <v>8116</v>
          </cell>
          <cell r="N72">
            <v>1060.6033333333335</v>
          </cell>
          <cell r="O72">
            <v>227</v>
          </cell>
          <cell r="P72">
            <v>-833.60333333333347</v>
          </cell>
          <cell r="Q72">
            <v>2731.3516666666665</v>
          </cell>
          <cell r="R72">
            <v>403</v>
          </cell>
          <cell r="S72">
            <v>-2328.3516666666665</v>
          </cell>
          <cell r="T72">
            <v>1044.2613333333334</v>
          </cell>
          <cell r="U72">
            <v>404</v>
          </cell>
          <cell r="V72">
            <v>640.26133333333337</v>
          </cell>
          <cell r="W72">
            <v>175</v>
          </cell>
          <cell r="X72">
            <v>-869.26133333333337</v>
          </cell>
          <cell r="Y72">
            <v>906.97866666666664</v>
          </cell>
          <cell r="Z72">
            <v>350</v>
          </cell>
          <cell r="AA72">
            <v>556.97866666666664</v>
          </cell>
          <cell r="AB72">
            <v>94</v>
          </cell>
          <cell r="AC72">
            <v>-812.97866666666664</v>
          </cell>
          <cell r="AD72">
            <v>2158.5673333333334</v>
          </cell>
          <cell r="AE72">
            <v>1794.3300000000002</v>
          </cell>
          <cell r="AF72">
            <v>364.23733333333325</v>
          </cell>
          <cell r="AG72">
            <v>379</v>
          </cell>
          <cell r="AH72">
            <v>173</v>
          </cell>
          <cell r="AI72">
            <v>35</v>
          </cell>
          <cell r="AJ72">
            <v>-1779.5673333333334</v>
          </cell>
          <cell r="AN72">
            <v>0</v>
          </cell>
          <cell r="AP72">
            <v>18135.655666666666</v>
          </cell>
          <cell r="AQ72" t="e">
            <v>#REF!</v>
          </cell>
          <cell r="AR72" t="e">
            <v>#REF!</v>
          </cell>
          <cell r="AS72">
            <v>181</v>
          </cell>
          <cell r="AT72">
            <v>-17954.655666666666</v>
          </cell>
          <cell r="AU72">
            <v>754</v>
          </cell>
          <cell r="AV72">
            <v>2092</v>
          </cell>
          <cell r="AW72">
            <v>2875.2033333333334</v>
          </cell>
          <cell r="AX72" t="e">
            <v>#REF!</v>
          </cell>
        </row>
        <row r="73">
          <cell r="C73">
            <v>3888</v>
          </cell>
          <cell r="D73">
            <v>70</v>
          </cell>
          <cell r="E73">
            <v>3818</v>
          </cell>
          <cell r="N73">
            <v>0</v>
          </cell>
          <cell r="P73">
            <v>0</v>
          </cell>
          <cell r="Q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X73">
            <v>0</v>
          </cell>
          <cell r="Y73">
            <v>18</v>
          </cell>
          <cell r="Z73">
            <v>0</v>
          </cell>
          <cell r="AA73">
            <v>18</v>
          </cell>
          <cell r="AC73">
            <v>-18</v>
          </cell>
          <cell r="AD73">
            <v>0</v>
          </cell>
          <cell r="AE73">
            <v>0</v>
          </cell>
          <cell r="AF73">
            <v>0</v>
          </cell>
          <cell r="AI73">
            <v>0</v>
          </cell>
          <cell r="AJ73">
            <v>0</v>
          </cell>
          <cell r="AP73">
            <v>3906</v>
          </cell>
          <cell r="AQ73">
            <v>70</v>
          </cell>
          <cell r="AR73">
            <v>3836</v>
          </cell>
          <cell r="AS73">
            <v>0</v>
          </cell>
          <cell r="AT73">
            <v>-3906</v>
          </cell>
          <cell r="AU73">
            <v>0</v>
          </cell>
          <cell r="AV73">
            <v>18</v>
          </cell>
          <cell r="AW73">
            <v>70</v>
          </cell>
          <cell r="AX73">
            <v>3818</v>
          </cell>
        </row>
        <row r="74">
          <cell r="C74">
            <v>2936</v>
          </cell>
          <cell r="D74">
            <v>1182</v>
          </cell>
          <cell r="E74">
            <v>1754</v>
          </cell>
          <cell r="N74">
            <v>1060.6033333333335</v>
          </cell>
          <cell r="P74">
            <v>-1060.6033333333335</v>
          </cell>
          <cell r="Q74">
            <v>2630.3516666666665</v>
          </cell>
          <cell r="S74">
            <v>-2630.3516666666665</v>
          </cell>
          <cell r="T74">
            <v>1044.2613333333334</v>
          </cell>
          <cell r="U74">
            <v>404</v>
          </cell>
          <cell r="V74">
            <v>640.26133333333337</v>
          </cell>
          <cell r="X74">
            <v>-1044.2613333333334</v>
          </cell>
          <cell r="Y74">
            <v>888.97866666666664</v>
          </cell>
          <cell r="Z74">
            <v>350</v>
          </cell>
          <cell r="AA74">
            <v>538.97866666666664</v>
          </cell>
          <cell r="AC74">
            <v>-888.97866666666664</v>
          </cell>
          <cell r="AD74">
            <v>2158.5673333333334</v>
          </cell>
          <cell r="AE74">
            <v>1787.73</v>
          </cell>
          <cell r="AF74">
            <v>370.83733333333339</v>
          </cell>
          <cell r="AG74">
            <v>379</v>
          </cell>
          <cell r="AH74">
            <v>173</v>
          </cell>
          <cell r="AI74">
            <v>35</v>
          </cell>
          <cell r="AJ74">
            <v>-1779.5673333333334</v>
          </cell>
          <cell r="AN74">
            <v>0</v>
          </cell>
          <cell r="AP74">
            <v>11578.055666666665</v>
          </cell>
          <cell r="AQ74">
            <v>3559.2033333333334</v>
          </cell>
          <cell r="AR74">
            <v>8018.8523333333324</v>
          </cell>
          <cell r="AS74">
            <v>181</v>
          </cell>
          <cell r="AT74">
            <v>-11397.055666666665</v>
          </cell>
          <cell r="AU74">
            <v>754</v>
          </cell>
          <cell r="AV74">
            <v>2074</v>
          </cell>
          <cell r="AW74">
            <v>2805.2033333333334</v>
          </cell>
          <cell r="AX74">
            <v>5944.8523333333324</v>
          </cell>
        </row>
        <row r="75">
          <cell r="C75">
            <v>823</v>
          </cell>
          <cell r="D75">
            <v>299</v>
          </cell>
          <cell r="E75">
            <v>524</v>
          </cell>
          <cell r="N75">
            <v>687.60333333333324</v>
          </cell>
          <cell r="P75">
            <v>-687.60333333333324</v>
          </cell>
          <cell r="Q75">
            <v>1618.11</v>
          </cell>
          <cell r="S75">
            <v>-1618.11</v>
          </cell>
          <cell r="T75">
            <v>609.40800000000002</v>
          </cell>
          <cell r="U75">
            <v>248</v>
          </cell>
          <cell r="V75">
            <v>361.40800000000002</v>
          </cell>
          <cell r="X75">
            <v>-609.40800000000002</v>
          </cell>
          <cell r="Y75">
            <v>344.16200000000003</v>
          </cell>
          <cell r="Z75">
            <v>204</v>
          </cell>
          <cell r="AA75">
            <v>140.16200000000003</v>
          </cell>
          <cell r="AC75">
            <v>-344.16200000000003</v>
          </cell>
          <cell r="AD75">
            <v>1350.8340000000003</v>
          </cell>
          <cell r="AE75">
            <v>1168.48</v>
          </cell>
          <cell r="AF75">
            <v>182.35400000000027</v>
          </cell>
          <cell r="AJ75">
            <v>-1350.8340000000003</v>
          </cell>
          <cell r="AP75">
            <v>5650.7633333333342</v>
          </cell>
          <cell r="AQ75">
            <v>1663.2033333333334</v>
          </cell>
          <cell r="AR75">
            <v>3987.5600000000009</v>
          </cell>
          <cell r="AS75">
            <v>0</v>
          </cell>
          <cell r="AT75">
            <v>-5650.7633333333342</v>
          </cell>
          <cell r="AX75">
            <v>3987.5600000000009</v>
          </cell>
        </row>
        <row r="76">
          <cell r="C76">
            <v>0</v>
          </cell>
          <cell r="D76">
            <v>0</v>
          </cell>
          <cell r="E76">
            <v>0</v>
          </cell>
          <cell r="N76">
            <v>0</v>
          </cell>
          <cell r="P76">
            <v>0</v>
          </cell>
          <cell r="Q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J76">
            <v>0</v>
          </cell>
          <cell r="AP76">
            <v>658.33066666666662</v>
          </cell>
          <cell r="AQ76">
            <v>324</v>
          </cell>
          <cell r="AR76">
            <v>334.33066666666662</v>
          </cell>
          <cell r="AS76">
            <v>0</v>
          </cell>
          <cell r="AT76">
            <v>-658.33066666666662</v>
          </cell>
          <cell r="AX76">
            <v>334.33066666666662</v>
          </cell>
        </row>
        <row r="77">
          <cell r="C77">
            <v>338</v>
          </cell>
          <cell r="D77">
            <v>323</v>
          </cell>
          <cell r="E77">
            <v>15</v>
          </cell>
          <cell r="N77">
            <v>113.41666666666666</v>
          </cell>
          <cell r="Q77">
            <v>624.4666666666667</v>
          </cell>
          <cell r="T77">
            <v>191.26666666666668</v>
          </cell>
          <cell r="U77">
            <v>17</v>
          </cell>
          <cell r="V77">
            <v>174.26666666666668</v>
          </cell>
          <cell r="Y77">
            <v>168.01666666666671</v>
          </cell>
          <cell r="Z77">
            <v>46</v>
          </cell>
          <cell r="AA77">
            <v>122.01666666666671</v>
          </cell>
          <cell r="AD77">
            <v>391.68333333333339</v>
          </cell>
          <cell r="AE77">
            <v>316.25</v>
          </cell>
          <cell r="AF77">
            <v>75.433333333333394</v>
          </cell>
        </row>
        <row r="78">
          <cell r="C78">
            <v>482</v>
          </cell>
          <cell r="D78">
            <v>363</v>
          </cell>
          <cell r="E78">
            <v>119</v>
          </cell>
          <cell r="N78">
            <v>258.58333333333331</v>
          </cell>
          <cell r="Q78">
            <v>488.77500000000003</v>
          </cell>
          <cell r="T78">
            <v>242.58666666666667</v>
          </cell>
          <cell r="U78">
            <v>48</v>
          </cell>
          <cell r="V78">
            <v>194.58666666666667</v>
          </cell>
          <cell r="Y78">
            <v>376.8</v>
          </cell>
          <cell r="Z78">
            <v>69</v>
          </cell>
          <cell r="AA78">
            <v>307.8</v>
          </cell>
          <cell r="AD78">
            <v>412.05</v>
          </cell>
          <cell r="AE78">
            <v>299</v>
          </cell>
          <cell r="AF78">
            <v>113.05000000000001</v>
          </cell>
        </row>
        <row r="79">
          <cell r="C79">
            <v>1174</v>
          </cell>
          <cell r="D79">
            <v>85</v>
          </cell>
          <cell r="E79">
            <v>1089</v>
          </cell>
          <cell r="N79">
            <v>15.1</v>
          </cell>
          <cell r="P79">
            <v>-15.1</v>
          </cell>
          <cell r="Q79">
            <v>7.5</v>
          </cell>
          <cell r="S79">
            <v>-7.5</v>
          </cell>
          <cell r="T79">
            <v>0</v>
          </cell>
          <cell r="U79">
            <v>0</v>
          </cell>
          <cell r="V79">
            <v>0</v>
          </cell>
          <cell r="X79">
            <v>0</v>
          </cell>
          <cell r="Y79">
            <v>6.7</v>
          </cell>
          <cell r="Z79">
            <v>0</v>
          </cell>
          <cell r="AA79">
            <v>6.7</v>
          </cell>
          <cell r="AC79">
            <v>-6.7</v>
          </cell>
          <cell r="AD79">
            <v>38.799999999999997</v>
          </cell>
          <cell r="AE79">
            <v>34</v>
          </cell>
          <cell r="AF79">
            <v>4.7999999999999972</v>
          </cell>
          <cell r="AJ79">
            <v>-38.799999999999997</v>
          </cell>
          <cell r="AP79">
            <v>1240.3</v>
          </cell>
          <cell r="AQ79">
            <v>103.1</v>
          </cell>
          <cell r="AS79">
            <v>0</v>
          </cell>
          <cell r="AT79">
            <v>-1240.3</v>
          </cell>
        </row>
        <row r="80">
          <cell r="C80">
            <v>11620.2</v>
          </cell>
          <cell r="D80">
            <v>2178</v>
          </cell>
          <cell r="E80">
            <v>9442.2000000000007</v>
          </cell>
          <cell r="N80">
            <v>26984.656727272726</v>
          </cell>
          <cell r="O80">
            <v>6571</v>
          </cell>
          <cell r="P80">
            <v>-20413.656727272726</v>
          </cell>
          <cell r="Q80">
            <v>179469.62269696969</v>
          </cell>
          <cell r="R80">
            <v>83057</v>
          </cell>
          <cell r="S80">
            <v>-96412.622696969687</v>
          </cell>
          <cell r="T80">
            <v>263136.60090909095</v>
          </cell>
          <cell r="U80">
            <v>123843.34756097561</v>
          </cell>
          <cell r="V80">
            <v>139293.25334811531</v>
          </cell>
          <cell r="W80">
            <v>101508</v>
          </cell>
          <cell r="X80">
            <v>-161628.60090909095</v>
          </cell>
          <cell r="Y80">
            <v>220975.95939393938</v>
          </cell>
          <cell r="Z80">
            <v>96838.750161952048</v>
          </cell>
          <cell r="AA80">
            <v>124137.20923198733</v>
          </cell>
          <cell r="AB80">
            <v>81399</v>
          </cell>
          <cell r="AC80">
            <v>-139576.95939393938</v>
          </cell>
          <cell r="AD80">
            <v>47616.95509090909</v>
          </cell>
          <cell r="AE80">
            <v>39329.144424242433</v>
          </cell>
          <cell r="AF80">
            <v>8287.8106666666645</v>
          </cell>
          <cell r="AG80">
            <v>9642</v>
          </cell>
          <cell r="AH80">
            <v>6481</v>
          </cell>
          <cell r="AI80">
            <v>2032</v>
          </cell>
          <cell r="AJ80">
            <v>-37974.95509090909</v>
          </cell>
          <cell r="AL80">
            <v>0</v>
          </cell>
          <cell r="AN80">
            <v>0</v>
          </cell>
          <cell r="AP80">
            <v>744005.43481818191</v>
          </cell>
          <cell r="AQ80" t="e">
            <v>#REF!</v>
          </cell>
          <cell r="AR80" t="e">
            <v>#REF!</v>
          </cell>
          <cell r="AS80">
            <v>278125</v>
          </cell>
          <cell r="AT80">
            <v>-465880.43481818191</v>
          </cell>
          <cell r="AU80">
            <v>219889.09772292766</v>
          </cell>
          <cell r="AV80">
            <v>390684</v>
          </cell>
          <cell r="AW80">
            <v>28403.074909090912</v>
          </cell>
          <cell r="AX80" t="e">
            <v>#REF!</v>
          </cell>
        </row>
        <row r="81">
          <cell r="C81">
            <v>7732.2000000000007</v>
          </cell>
          <cell r="D81">
            <v>2108</v>
          </cell>
          <cell r="E81">
            <v>5624.2000000000007</v>
          </cell>
          <cell r="P81">
            <v>0</v>
          </cell>
          <cell r="S81">
            <v>0</v>
          </cell>
          <cell r="X81">
            <v>0</v>
          </cell>
          <cell r="AC81">
            <v>0</v>
          </cell>
          <cell r="AJ81">
            <v>0</v>
          </cell>
          <cell r="AP81">
            <v>215346.43481818191</v>
          </cell>
          <cell r="AQ81" t="e">
            <v>#REF!</v>
          </cell>
          <cell r="AR81" t="e">
            <v>#REF!</v>
          </cell>
          <cell r="AS81">
            <v>0</v>
          </cell>
          <cell r="AT81">
            <v>-215346.43481818191</v>
          </cell>
          <cell r="AU81">
            <v>24325</v>
          </cell>
          <cell r="AV81">
            <v>57590</v>
          </cell>
          <cell r="AW81">
            <v>28402.074909090912</v>
          </cell>
          <cell r="AX81" t="e">
            <v>#REF!</v>
          </cell>
        </row>
        <row r="82">
          <cell r="N82">
            <v>6707.772727272727</v>
          </cell>
          <cell r="O82">
            <v>1501</v>
          </cell>
          <cell r="P82">
            <v>-5206.772727272727</v>
          </cell>
          <cell r="Q82">
            <v>14801.50090909091</v>
          </cell>
          <cell r="R82">
            <v>3466</v>
          </cell>
          <cell r="S82">
            <v>-11335.50090909091</v>
          </cell>
          <cell r="T82">
            <v>5524.1272727272735</v>
          </cell>
          <cell r="U82">
            <v>2344</v>
          </cell>
          <cell r="V82">
            <v>3180.1272727272735</v>
          </cell>
          <cell r="W82">
            <v>1353</v>
          </cell>
          <cell r="X82">
            <v>-4171.1272727272735</v>
          </cell>
          <cell r="Y82">
            <v>4525.3672727272733</v>
          </cell>
          <cell r="Z82">
            <v>1812</v>
          </cell>
          <cell r="AA82">
            <v>2713.3672727272728</v>
          </cell>
          <cell r="AB82">
            <v>1097</v>
          </cell>
          <cell r="AC82">
            <v>-3428.3672727272733</v>
          </cell>
          <cell r="AD82">
            <v>13487.026363636363</v>
          </cell>
          <cell r="AE82">
            <v>12215.954545454544</v>
          </cell>
          <cell r="AF82">
            <v>1271.0718181818177</v>
          </cell>
          <cell r="AG82">
            <v>2881</v>
          </cell>
          <cell r="AH82">
            <v>1984</v>
          </cell>
          <cell r="AI82">
            <v>306</v>
          </cell>
          <cell r="AJ82">
            <v>-10606.026363636363</v>
          </cell>
          <cell r="AN82">
            <v>0</v>
          </cell>
          <cell r="AP82">
            <v>45317.922727272729</v>
          </cell>
          <cell r="AS82">
            <v>9401</v>
          </cell>
          <cell r="AT82">
            <v>-35916.922727272729</v>
          </cell>
        </row>
        <row r="83">
          <cell r="C83">
            <v>4580</v>
          </cell>
          <cell r="D83">
            <v>11292</v>
          </cell>
          <cell r="E83">
            <v>0</v>
          </cell>
          <cell r="P83">
            <v>0</v>
          </cell>
          <cell r="S83">
            <v>0</v>
          </cell>
          <cell r="X83">
            <v>0</v>
          </cell>
          <cell r="AC83">
            <v>0</v>
          </cell>
          <cell r="AJ83">
            <v>0</v>
          </cell>
          <cell r="AP83">
            <v>4580</v>
          </cell>
          <cell r="AQ83">
            <v>11292</v>
          </cell>
          <cell r="AR83">
            <v>0</v>
          </cell>
          <cell r="AS83">
            <v>0</v>
          </cell>
          <cell r="AT83">
            <v>-4580</v>
          </cell>
          <cell r="AU83">
            <v>0</v>
          </cell>
          <cell r="AV83">
            <v>0</v>
          </cell>
          <cell r="AW83">
            <v>0</v>
          </cell>
          <cell r="AX83">
            <v>0</v>
          </cell>
        </row>
        <row r="84">
          <cell r="C84">
            <v>16200.2</v>
          </cell>
          <cell r="D84">
            <v>13470</v>
          </cell>
          <cell r="E84">
            <v>9442.2000000000007</v>
          </cell>
          <cell r="N84">
            <v>26984.656727272726</v>
          </cell>
          <cell r="O84">
            <v>6571</v>
          </cell>
          <cell r="P84">
            <v>-20413.656727272726</v>
          </cell>
          <cell r="Q84">
            <v>179469.62269696969</v>
          </cell>
          <cell r="R84">
            <v>83057</v>
          </cell>
          <cell r="S84">
            <v>-96412.622696969687</v>
          </cell>
          <cell r="T84">
            <v>263136.60090909095</v>
          </cell>
          <cell r="U84">
            <v>123843.34756097561</v>
          </cell>
          <cell r="V84">
            <v>139293.25334811531</v>
          </cell>
          <cell r="W84">
            <v>101508</v>
          </cell>
          <cell r="X84">
            <v>-161628.60090909095</v>
          </cell>
          <cell r="Y84">
            <v>220975.95939393938</v>
          </cell>
          <cell r="Z84">
            <v>96838.750161952048</v>
          </cell>
          <cell r="AA84">
            <v>124137.20923198733</v>
          </cell>
          <cell r="AB84">
            <v>81399</v>
          </cell>
          <cell r="AC84">
            <v>-139576.95939393938</v>
          </cell>
          <cell r="AD84">
            <v>47616.95509090909</v>
          </cell>
          <cell r="AE84">
            <v>39329.144424242433</v>
          </cell>
          <cell r="AF84">
            <v>8287.8106666666645</v>
          </cell>
          <cell r="AG84">
            <v>9642</v>
          </cell>
          <cell r="AH84">
            <v>6481</v>
          </cell>
          <cell r="AI84">
            <v>2032</v>
          </cell>
          <cell r="AJ84">
            <v>-37974.95509090909</v>
          </cell>
          <cell r="AL84">
            <v>0</v>
          </cell>
          <cell r="AN84">
            <v>0</v>
          </cell>
          <cell r="AP84">
            <v>748585.43481818191</v>
          </cell>
          <cell r="AQ84" t="e">
            <v>#REF!</v>
          </cell>
          <cell r="AR84" t="e">
            <v>#REF!</v>
          </cell>
          <cell r="AS84">
            <v>278125</v>
          </cell>
          <cell r="AT84">
            <v>-470460.43481818191</v>
          </cell>
          <cell r="AU84">
            <v>219889.09772292766</v>
          </cell>
          <cell r="AV84">
            <v>390684</v>
          </cell>
          <cell r="AW84">
            <v>28403.074909090912</v>
          </cell>
          <cell r="AX84" t="e">
            <v>#REF!</v>
          </cell>
        </row>
        <row r="85">
          <cell r="C85">
            <v>98</v>
          </cell>
          <cell r="D85">
            <v>0</v>
          </cell>
          <cell r="E85">
            <v>98</v>
          </cell>
          <cell r="P85">
            <v>0</v>
          </cell>
          <cell r="S85">
            <v>0</v>
          </cell>
          <cell r="U85">
            <v>0</v>
          </cell>
          <cell r="V85">
            <v>0</v>
          </cell>
          <cell r="X85">
            <v>0</v>
          </cell>
          <cell r="AC85">
            <v>0</v>
          </cell>
          <cell r="AI85">
            <v>0</v>
          </cell>
          <cell r="AJ85">
            <v>0</v>
          </cell>
          <cell r="AP85">
            <v>97</v>
          </cell>
          <cell r="AQ85">
            <v>0</v>
          </cell>
          <cell r="AR85">
            <v>97</v>
          </cell>
          <cell r="AS85">
            <v>0</v>
          </cell>
          <cell r="AT85">
            <v>-97</v>
          </cell>
          <cell r="AU85">
            <v>0</v>
          </cell>
          <cell r="AV85">
            <v>0</v>
          </cell>
          <cell r="AW85">
            <v>0</v>
          </cell>
          <cell r="AX85">
            <v>97</v>
          </cell>
        </row>
        <row r="86">
          <cell r="C86">
            <v>443</v>
          </cell>
          <cell r="D86">
            <v>1959</v>
          </cell>
          <cell r="E86">
            <v>-1516</v>
          </cell>
          <cell r="N86">
            <v>0</v>
          </cell>
          <cell r="P86">
            <v>0</v>
          </cell>
          <cell r="Q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X86">
            <v>0</v>
          </cell>
          <cell r="Y86">
            <v>0</v>
          </cell>
          <cell r="AC86">
            <v>0</v>
          </cell>
          <cell r="AD86">
            <v>0</v>
          </cell>
          <cell r="AE86">
            <v>0</v>
          </cell>
          <cell r="AI86">
            <v>0</v>
          </cell>
          <cell r="AJ86">
            <v>0</v>
          </cell>
          <cell r="AP86">
            <v>443</v>
          </cell>
          <cell r="AQ86">
            <v>1959</v>
          </cell>
          <cell r="AR86">
            <v>-1516</v>
          </cell>
          <cell r="AS86">
            <v>0</v>
          </cell>
          <cell r="AT86">
            <v>-443</v>
          </cell>
          <cell r="AU86">
            <v>0</v>
          </cell>
          <cell r="AV86">
            <v>0</v>
          </cell>
          <cell r="AW86">
            <v>1959</v>
          </cell>
          <cell r="AX86">
            <v>-1516</v>
          </cell>
        </row>
        <row r="87">
          <cell r="C87">
            <v>30</v>
          </cell>
          <cell r="D87">
            <v>481</v>
          </cell>
          <cell r="E87">
            <v>-451</v>
          </cell>
          <cell r="N87">
            <v>0</v>
          </cell>
          <cell r="P87">
            <v>0</v>
          </cell>
          <cell r="Q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C87">
            <v>0</v>
          </cell>
          <cell r="AD87">
            <v>0</v>
          </cell>
          <cell r="AE87">
            <v>0</v>
          </cell>
          <cell r="AI87">
            <v>0</v>
          </cell>
          <cell r="AJ87">
            <v>0</v>
          </cell>
          <cell r="AP87">
            <v>29</v>
          </cell>
          <cell r="AQ87">
            <v>481</v>
          </cell>
          <cell r="AR87">
            <v>-452</v>
          </cell>
          <cell r="AS87">
            <v>-1</v>
          </cell>
          <cell r="AT87">
            <v>-30</v>
          </cell>
          <cell r="AU87">
            <v>0</v>
          </cell>
          <cell r="AV87">
            <v>0</v>
          </cell>
          <cell r="AW87">
            <v>481</v>
          </cell>
          <cell r="AX87">
            <v>-452</v>
          </cell>
        </row>
        <row r="88">
          <cell r="C88">
            <v>37</v>
          </cell>
          <cell r="D88">
            <v>12</v>
          </cell>
          <cell r="E88">
            <v>25</v>
          </cell>
          <cell r="N88">
            <v>131</v>
          </cell>
          <cell r="O88">
            <v>51</v>
          </cell>
          <cell r="P88">
            <v>-80</v>
          </cell>
          <cell r="Q88">
            <v>99.6</v>
          </cell>
          <cell r="S88">
            <v>-99.6</v>
          </cell>
          <cell r="T88">
            <v>169.93333333333331</v>
          </cell>
          <cell r="U88">
            <v>176</v>
          </cell>
          <cell r="V88">
            <v>-6.0666666666666913</v>
          </cell>
          <cell r="X88">
            <v>-169.93333333333331</v>
          </cell>
          <cell r="Y88">
            <v>389.93333333333328</v>
          </cell>
          <cell r="Z88">
            <v>0</v>
          </cell>
          <cell r="AB88">
            <v>0</v>
          </cell>
          <cell r="AC88">
            <v>-389.93333333333328</v>
          </cell>
          <cell r="AD88">
            <v>148</v>
          </cell>
          <cell r="AE88">
            <v>142</v>
          </cell>
          <cell r="AF88">
            <v>6</v>
          </cell>
          <cell r="AG88">
            <v>44</v>
          </cell>
          <cell r="AH88">
            <v>15</v>
          </cell>
          <cell r="AI88">
            <v>29</v>
          </cell>
          <cell r="AJ88">
            <v>-104</v>
          </cell>
          <cell r="AP88">
            <v>874.46666666666658</v>
          </cell>
          <cell r="AQ88">
            <v>250</v>
          </cell>
          <cell r="AR88">
            <v>624.46666666666658</v>
          </cell>
          <cell r="AS88">
            <v>65</v>
          </cell>
          <cell r="AT88">
            <v>-809.46666666666658</v>
          </cell>
          <cell r="AU88">
            <v>176</v>
          </cell>
          <cell r="AV88">
            <v>21</v>
          </cell>
          <cell r="AW88">
            <v>74</v>
          </cell>
          <cell r="AX88">
            <v>603.46666666666658</v>
          </cell>
        </row>
        <row r="89">
          <cell r="C89">
            <v>16808.2</v>
          </cell>
          <cell r="D89">
            <v>15922</v>
          </cell>
          <cell r="E89">
            <v>7598.2000000000007</v>
          </cell>
          <cell r="N89">
            <v>27115.656727272726</v>
          </cell>
          <cell r="O89">
            <v>6622</v>
          </cell>
          <cell r="P89">
            <v>-20493.656727272726</v>
          </cell>
          <cell r="Q89">
            <v>179569.22269696969</v>
          </cell>
          <cell r="R89">
            <v>83057</v>
          </cell>
          <cell r="S89">
            <v>-96512.222696969693</v>
          </cell>
          <cell r="T89">
            <v>263306.5342424243</v>
          </cell>
          <cell r="U89">
            <v>124019.34756097561</v>
          </cell>
          <cell r="V89">
            <v>139287.18668144863</v>
          </cell>
          <cell r="W89">
            <v>101508</v>
          </cell>
          <cell r="X89">
            <v>-161798.5342424243</v>
          </cell>
          <cell r="Y89">
            <v>221365.8927272727</v>
          </cell>
          <cell r="Z89">
            <v>96838.750161952048</v>
          </cell>
          <cell r="AA89">
            <v>124137.20923198733</v>
          </cell>
          <cell r="AB89">
            <v>81399</v>
          </cell>
          <cell r="AC89">
            <v>-139966.8927272727</v>
          </cell>
          <cell r="AD89">
            <v>47764.95509090909</v>
          </cell>
          <cell r="AE89">
            <v>39471.144424242433</v>
          </cell>
          <cell r="AF89">
            <v>8293.8106666666645</v>
          </cell>
          <cell r="AG89">
            <v>9686</v>
          </cell>
          <cell r="AH89">
            <v>6496</v>
          </cell>
          <cell r="AI89">
            <v>2061</v>
          </cell>
          <cell r="AJ89">
            <v>-38078.95509090909</v>
          </cell>
          <cell r="AK89">
            <v>0</v>
          </cell>
          <cell r="AN89">
            <v>0</v>
          </cell>
          <cell r="AP89">
            <v>750030.90148484858</v>
          </cell>
          <cell r="AQ89" t="e">
            <v>#REF!</v>
          </cell>
          <cell r="AR89" t="e">
            <v>#REF!</v>
          </cell>
          <cell r="AS89">
            <v>278189</v>
          </cell>
          <cell r="AT89">
            <v>-471841.90148484858</v>
          </cell>
          <cell r="AU89">
            <v>220065.09772292766</v>
          </cell>
          <cell r="AV89">
            <v>390705</v>
          </cell>
          <cell r="AW89">
            <v>30917.074909090912</v>
          </cell>
          <cell r="AX89" t="e">
            <v>#REF!</v>
          </cell>
        </row>
        <row r="90">
          <cell r="C90">
            <v>12228.2</v>
          </cell>
          <cell r="D90">
            <v>4630</v>
          </cell>
          <cell r="E90">
            <v>7598.2000000000007</v>
          </cell>
          <cell r="N90">
            <v>27115.656727272726</v>
          </cell>
          <cell r="O90">
            <v>6622</v>
          </cell>
          <cell r="P90">
            <v>-20493.656727272726</v>
          </cell>
          <cell r="Q90">
            <v>75517.222696969693</v>
          </cell>
          <cell r="R90">
            <v>21655</v>
          </cell>
          <cell r="S90">
            <v>-53862.222696969693</v>
          </cell>
          <cell r="T90">
            <v>35777.534242424299</v>
          </cell>
          <cell r="U90">
            <v>15213</v>
          </cell>
          <cell r="V90">
            <v>20564.534242424241</v>
          </cell>
          <cell r="W90">
            <v>7876</v>
          </cell>
          <cell r="X90">
            <v>-27901.534242424299</v>
          </cell>
          <cell r="Y90">
            <v>24288.892727272701</v>
          </cell>
          <cell r="Z90">
            <v>10081</v>
          </cell>
          <cell r="AA90">
            <v>13817.959393939382</v>
          </cell>
          <cell r="AB90">
            <v>5098</v>
          </cell>
          <cell r="AC90">
            <v>-19190.892727272701</v>
          </cell>
          <cell r="AD90">
            <v>47764.95509090909</v>
          </cell>
          <cell r="AE90">
            <v>39471.144424242433</v>
          </cell>
          <cell r="AF90">
            <v>8293.8106666666645</v>
          </cell>
          <cell r="AG90">
            <v>9686</v>
          </cell>
          <cell r="AH90">
            <v>6496</v>
          </cell>
          <cell r="AI90">
            <v>2061</v>
          </cell>
          <cell r="AJ90">
            <v>-38078.95509090909</v>
          </cell>
          <cell r="AN90">
            <v>0</v>
          </cell>
          <cell r="AP90">
            <v>216791.90148484858</v>
          </cell>
          <cell r="AQ90" t="e">
            <v>#REF!</v>
          </cell>
          <cell r="AR90" t="e">
            <v>#REF!</v>
          </cell>
          <cell r="AS90">
            <v>46854</v>
          </cell>
          <cell r="AT90">
            <v>-169937.90148484858</v>
          </cell>
          <cell r="AU90">
            <v>24501</v>
          </cell>
          <cell r="AV90">
            <v>57611</v>
          </cell>
          <cell r="AW90">
            <v>30916.074909090912</v>
          </cell>
          <cell r="AX90" t="e">
            <v>#REF!</v>
          </cell>
        </row>
        <row r="91">
          <cell r="C91">
            <v>772.2</v>
          </cell>
          <cell r="D91">
            <v>310</v>
          </cell>
          <cell r="E91">
            <v>462.20000000000005</v>
          </cell>
          <cell r="N91">
            <v>6707.772727272727</v>
          </cell>
          <cell r="O91">
            <v>1501</v>
          </cell>
          <cell r="P91">
            <v>-5206.772727272727</v>
          </cell>
          <cell r="Q91">
            <v>14801.50090909091</v>
          </cell>
          <cell r="R91">
            <v>3466</v>
          </cell>
          <cell r="S91">
            <v>-11335.50090909091</v>
          </cell>
          <cell r="T91">
            <v>5524.1272727272735</v>
          </cell>
          <cell r="U91">
            <v>2344</v>
          </cell>
          <cell r="V91">
            <v>3180.1272727272735</v>
          </cell>
          <cell r="W91">
            <v>1353</v>
          </cell>
          <cell r="X91">
            <v>-4171.1272727272735</v>
          </cell>
          <cell r="Y91">
            <v>4525.3672727272733</v>
          </cell>
          <cell r="Z91">
            <v>1812</v>
          </cell>
          <cell r="AA91">
            <v>2713.3672727272728</v>
          </cell>
          <cell r="AB91">
            <v>1097</v>
          </cell>
          <cell r="AC91">
            <v>-3428.3672727272733</v>
          </cell>
          <cell r="AD91">
            <v>13487.026363636363</v>
          </cell>
          <cell r="AE91">
            <v>12215.954545454544</v>
          </cell>
          <cell r="AF91">
            <v>1271.0718181818177</v>
          </cell>
          <cell r="AG91">
            <v>2881</v>
          </cell>
          <cell r="AH91">
            <v>1984</v>
          </cell>
          <cell r="AI91">
            <v>306</v>
          </cell>
          <cell r="AJ91">
            <v>-10606.026363636363</v>
          </cell>
          <cell r="AN91">
            <v>0</v>
          </cell>
          <cell r="AP91">
            <v>45317.922727272729</v>
          </cell>
          <cell r="AQ91">
            <v>750183.90148484847</v>
          </cell>
          <cell r="AR91">
            <v>265342.17263201857</v>
          </cell>
          <cell r="AS91">
            <v>9401</v>
          </cell>
        </row>
        <row r="92">
          <cell r="C92">
            <v>-1308</v>
          </cell>
          <cell r="N92">
            <v>13004</v>
          </cell>
          <cell r="P92">
            <v>-13004</v>
          </cell>
          <cell r="Q92">
            <v>28077</v>
          </cell>
          <cell r="S92">
            <v>-28077</v>
          </cell>
          <cell r="T92">
            <v>1689</v>
          </cell>
          <cell r="X92">
            <v>-1689</v>
          </cell>
          <cell r="Y92">
            <v>1811</v>
          </cell>
          <cell r="AB92">
            <v>432</v>
          </cell>
          <cell r="AC92">
            <v>-1379</v>
          </cell>
          <cell r="AD92">
            <v>3089</v>
          </cell>
          <cell r="AE92">
            <v>3089</v>
          </cell>
          <cell r="AF92">
            <v>0</v>
          </cell>
          <cell r="AI92">
            <v>0</v>
          </cell>
          <cell r="AJ92" t="e">
            <v>#REF!</v>
          </cell>
          <cell r="AN92" t="e">
            <v>#REF!</v>
          </cell>
          <cell r="AO92">
            <v>1616</v>
          </cell>
          <cell r="AP92" t="e">
            <v>#REF!</v>
          </cell>
          <cell r="AS92">
            <v>2048</v>
          </cell>
        </row>
        <row r="93">
          <cell r="C93">
            <v>0</v>
          </cell>
          <cell r="N93">
            <v>5562</v>
          </cell>
          <cell r="P93">
            <v>-5562</v>
          </cell>
          <cell r="Q93">
            <v>12022</v>
          </cell>
          <cell r="S93">
            <v>-12022</v>
          </cell>
          <cell r="T93">
            <v>1689</v>
          </cell>
          <cell r="W93">
            <v>0</v>
          </cell>
          <cell r="X93">
            <v>-1689</v>
          </cell>
          <cell r="Y93">
            <v>1811</v>
          </cell>
          <cell r="AB93">
            <v>432</v>
          </cell>
          <cell r="AC93">
            <v>-1379</v>
          </cell>
          <cell r="AD93">
            <v>3089</v>
          </cell>
          <cell r="AE93">
            <v>3089</v>
          </cell>
          <cell r="AF93">
            <v>0</v>
          </cell>
          <cell r="AI93">
            <v>0</v>
          </cell>
          <cell r="AJ93">
            <v>-3089</v>
          </cell>
          <cell r="AN93" t="e">
            <v>#REF!</v>
          </cell>
          <cell r="AP93" t="e">
            <v>#REF!</v>
          </cell>
          <cell r="AS93">
            <v>432</v>
          </cell>
        </row>
        <row r="95">
          <cell r="C95">
            <v>-1308</v>
          </cell>
          <cell r="N95">
            <v>7442</v>
          </cell>
          <cell r="P95">
            <v>-7442</v>
          </cell>
          <cell r="Q95">
            <v>16055</v>
          </cell>
          <cell r="R95">
            <v>0</v>
          </cell>
          <cell r="S95">
            <v>-16055</v>
          </cell>
          <cell r="T95">
            <v>0</v>
          </cell>
          <cell r="X95">
            <v>0</v>
          </cell>
          <cell r="Y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I95">
            <v>0</v>
          </cell>
          <cell r="AJ95">
            <v>0</v>
          </cell>
          <cell r="AN95" t="e">
            <v>#REF!</v>
          </cell>
          <cell r="AP95" t="e">
            <v>#REF!</v>
          </cell>
          <cell r="AS95">
            <v>0</v>
          </cell>
        </row>
        <row r="96">
          <cell r="P96">
            <v>0</v>
          </cell>
          <cell r="S96">
            <v>0</v>
          </cell>
          <cell r="X96">
            <v>0</v>
          </cell>
          <cell r="AC96">
            <v>0</v>
          </cell>
          <cell r="AF96">
            <v>0</v>
          </cell>
          <cell r="AI96">
            <v>0</v>
          </cell>
          <cell r="AJ96">
            <v>0</v>
          </cell>
          <cell r="AN96" t="e">
            <v>#REF!</v>
          </cell>
          <cell r="AP96" t="e">
            <v>#REF!</v>
          </cell>
          <cell r="AS96">
            <v>0</v>
          </cell>
        </row>
        <row r="97">
          <cell r="P97">
            <v>0</v>
          </cell>
          <cell r="S97">
            <v>0</v>
          </cell>
          <cell r="X97">
            <v>0</v>
          </cell>
          <cell r="AC97">
            <v>0</v>
          </cell>
          <cell r="AF97">
            <v>0</v>
          </cell>
          <cell r="AI97">
            <v>0</v>
          </cell>
          <cell r="AJ97">
            <v>0</v>
          </cell>
          <cell r="AN97" t="e">
            <v>#REF!</v>
          </cell>
          <cell r="AP97" t="e">
            <v>#REF!</v>
          </cell>
          <cell r="AS97">
            <v>0</v>
          </cell>
        </row>
        <row r="98">
          <cell r="P98">
            <v>0</v>
          </cell>
          <cell r="S98">
            <v>0</v>
          </cell>
          <cell r="X98">
            <v>0</v>
          </cell>
          <cell r="AC98">
            <v>0</v>
          </cell>
          <cell r="AF98">
            <v>0</v>
          </cell>
          <cell r="AI98">
            <v>0</v>
          </cell>
          <cell r="AJ98">
            <v>0</v>
          </cell>
          <cell r="AN98" t="e">
            <v>#REF!</v>
          </cell>
          <cell r="AP98" t="e">
            <v>#REF!</v>
          </cell>
          <cell r="AS98">
            <v>0</v>
          </cell>
        </row>
        <row r="99">
          <cell r="P99">
            <v>0</v>
          </cell>
          <cell r="S99">
            <v>0</v>
          </cell>
          <cell r="X99">
            <v>0</v>
          </cell>
          <cell r="AC99">
            <v>0</v>
          </cell>
          <cell r="AI99">
            <v>0</v>
          </cell>
          <cell r="AJ99">
            <v>0</v>
          </cell>
          <cell r="AN99" t="e">
            <v>#REF!</v>
          </cell>
          <cell r="AP99" t="e">
            <v>#REF!</v>
          </cell>
          <cell r="AS99">
            <v>0</v>
          </cell>
        </row>
        <row r="100">
          <cell r="C100">
            <v>-1308</v>
          </cell>
          <cell r="N100">
            <v>0.19200000000000017</v>
          </cell>
          <cell r="P100">
            <v>-0.19200000000000017</v>
          </cell>
          <cell r="Q100">
            <v>-0.32000000000000028</v>
          </cell>
          <cell r="R100">
            <v>31</v>
          </cell>
          <cell r="S100">
            <v>31.32</v>
          </cell>
          <cell r="T100">
            <v>-0.3360000000000003</v>
          </cell>
          <cell r="W100">
            <v>2</v>
          </cell>
          <cell r="X100">
            <v>2.3360000000000003</v>
          </cell>
          <cell r="Y100">
            <v>0.28000000000000114</v>
          </cell>
          <cell r="AB100">
            <v>10</v>
          </cell>
          <cell r="AC100">
            <v>9.7199999999999989</v>
          </cell>
          <cell r="AD100">
            <v>0.35200000000000031</v>
          </cell>
          <cell r="AE100">
            <v>0.35200000000000031</v>
          </cell>
          <cell r="AF100">
            <v>0</v>
          </cell>
          <cell r="AG100">
            <v>128</v>
          </cell>
          <cell r="AH100">
            <v>128</v>
          </cell>
          <cell r="AI100">
            <v>0</v>
          </cell>
          <cell r="AJ100">
            <v>127.648</v>
          </cell>
          <cell r="AN100" t="e">
            <v>#REF!</v>
          </cell>
          <cell r="AP100" t="e">
            <v>#REF!</v>
          </cell>
          <cell r="AS100">
            <v>140</v>
          </cell>
        </row>
        <row r="101">
          <cell r="C101">
            <v>-1308</v>
          </cell>
          <cell r="N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X101">
            <v>0</v>
          </cell>
          <cell r="Y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I101">
            <v>0</v>
          </cell>
          <cell r="AJ101">
            <v>0</v>
          </cell>
          <cell r="AN101" t="e">
            <v>#REF!</v>
          </cell>
          <cell r="AP101" t="e">
            <v>#REF!</v>
          </cell>
          <cell r="AS101">
            <v>0</v>
          </cell>
        </row>
        <row r="102">
          <cell r="C102">
            <v>0</v>
          </cell>
          <cell r="N102">
            <v>0</v>
          </cell>
          <cell r="P102">
            <v>0</v>
          </cell>
          <cell r="Q102">
            <v>0</v>
          </cell>
          <cell r="S102">
            <v>0</v>
          </cell>
          <cell r="T102">
            <v>0</v>
          </cell>
          <cell r="X102">
            <v>0</v>
          </cell>
          <cell r="Y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I102">
            <v>0</v>
          </cell>
          <cell r="AJ102">
            <v>0</v>
          </cell>
          <cell r="AN102" t="e">
            <v>#REF!</v>
          </cell>
          <cell r="AP102" t="e">
            <v>#REF!</v>
          </cell>
          <cell r="AS102">
            <v>0</v>
          </cell>
        </row>
        <row r="103">
          <cell r="C103">
            <v>0</v>
          </cell>
          <cell r="N103">
            <v>0.19200000000000017</v>
          </cell>
          <cell r="P103">
            <v>-0.19200000000000017</v>
          </cell>
          <cell r="Q103">
            <v>-0.32000000000000028</v>
          </cell>
          <cell r="R103">
            <v>31</v>
          </cell>
          <cell r="S103">
            <v>31.32</v>
          </cell>
          <cell r="T103">
            <v>-0.3360000000000003</v>
          </cell>
          <cell r="W103">
            <v>2</v>
          </cell>
          <cell r="X103">
            <v>2.3360000000000003</v>
          </cell>
          <cell r="Y103">
            <v>0.28000000000000114</v>
          </cell>
          <cell r="AB103">
            <v>10</v>
          </cell>
          <cell r="AC103">
            <v>9.7199999999999989</v>
          </cell>
          <cell r="AD103">
            <v>0.35200000000000031</v>
          </cell>
          <cell r="AE103">
            <v>0.35200000000000031</v>
          </cell>
          <cell r="AF103">
            <v>0</v>
          </cell>
          <cell r="AG103">
            <v>128</v>
          </cell>
          <cell r="AH103">
            <v>128</v>
          </cell>
          <cell r="AI103">
            <v>0</v>
          </cell>
          <cell r="AJ103">
            <v>127.648</v>
          </cell>
          <cell r="AN103">
            <v>3701.768</v>
          </cell>
          <cell r="AP103">
            <v>3702</v>
          </cell>
          <cell r="AS103">
            <v>140</v>
          </cell>
        </row>
        <row r="104">
          <cell r="C104">
            <v>0</v>
          </cell>
          <cell r="N104">
            <v>0.20800000000000018</v>
          </cell>
          <cell r="P104">
            <v>-0.20800000000000018</v>
          </cell>
          <cell r="Q104">
            <v>234.404</v>
          </cell>
          <cell r="R104">
            <v>154</v>
          </cell>
          <cell r="S104">
            <v>-80.403999999999996</v>
          </cell>
          <cell r="T104">
            <v>-0.42800000000000082</v>
          </cell>
          <cell r="W104">
            <v>79</v>
          </cell>
          <cell r="X104">
            <v>79.427999999999997</v>
          </cell>
          <cell r="Y104">
            <v>6.799999999999784E-2</v>
          </cell>
          <cell r="AB104">
            <v>86</v>
          </cell>
          <cell r="AC104">
            <v>85.932000000000002</v>
          </cell>
          <cell r="AD104">
            <v>0.28399999999999892</v>
          </cell>
          <cell r="AE104">
            <v>0.28399999999999892</v>
          </cell>
          <cell r="AF104">
            <v>0</v>
          </cell>
          <cell r="AG104">
            <v>30</v>
          </cell>
          <cell r="AH104">
            <v>30</v>
          </cell>
          <cell r="AI104">
            <v>0</v>
          </cell>
          <cell r="AJ104">
            <v>29.716000000000001</v>
          </cell>
          <cell r="AN104" t="e">
            <v>#REF!</v>
          </cell>
          <cell r="AP104" t="e">
            <v>#REF!</v>
          </cell>
          <cell r="AS104">
            <v>195</v>
          </cell>
        </row>
        <row r="105">
          <cell r="C105">
            <v>0</v>
          </cell>
          <cell r="N105">
            <v>0</v>
          </cell>
          <cell r="P105">
            <v>0</v>
          </cell>
          <cell r="Q105">
            <v>233.64000000000001</v>
          </cell>
          <cell r="R105">
            <v>0</v>
          </cell>
          <cell r="S105">
            <v>-233.64000000000001</v>
          </cell>
          <cell r="T105">
            <v>0</v>
          </cell>
          <cell r="W105">
            <v>0</v>
          </cell>
          <cell r="X105">
            <v>0</v>
          </cell>
          <cell r="Y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I105">
            <v>0</v>
          </cell>
          <cell r="AJ105">
            <v>0</v>
          </cell>
          <cell r="AN105" t="e">
            <v>#REF!</v>
          </cell>
          <cell r="AP105" t="e">
            <v>#REF!</v>
          </cell>
          <cell r="AS105">
            <v>0</v>
          </cell>
        </row>
        <row r="106">
          <cell r="C106">
            <v>0</v>
          </cell>
          <cell r="N106">
            <v>0.20800000000000018</v>
          </cell>
          <cell r="P106">
            <v>-0.20800000000000018</v>
          </cell>
          <cell r="Q106">
            <v>-0.23600000000000065</v>
          </cell>
          <cell r="R106">
            <v>154</v>
          </cell>
          <cell r="S106">
            <v>154.23599999999999</v>
          </cell>
          <cell r="T106">
            <v>-0.42800000000000082</v>
          </cell>
          <cell r="W106">
            <v>79</v>
          </cell>
          <cell r="X106">
            <v>79.427999999999997</v>
          </cell>
          <cell r="Y106">
            <v>6.799999999999784E-2</v>
          </cell>
          <cell r="AB106">
            <v>86</v>
          </cell>
          <cell r="AC106">
            <v>85.932000000000002</v>
          </cell>
          <cell r="AD106">
            <v>0.28399999999999892</v>
          </cell>
          <cell r="AE106">
            <v>0.28399999999999892</v>
          </cell>
          <cell r="AF106">
            <v>0</v>
          </cell>
          <cell r="AG106">
            <v>30</v>
          </cell>
          <cell r="AH106">
            <v>30</v>
          </cell>
          <cell r="AI106">
            <v>0</v>
          </cell>
          <cell r="AJ106">
            <v>29.716000000000001</v>
          </cell>
          <cell r="AN106" t="e">
            <v>#REF!</v>
          </cell>
          <cell r="AP106" t="e">
            <v>#REF!</v>
          </cell>
          <cell r="AS106">
            <v>195</v>
          </cell>
        </row>
        <row r="107">
          <cell r="C107">
            <v>0</v>
          </cell>
          <cell r="N107">
            <v>0</v>
          </cell>
          <cell r="P107">
            <v>0</v>
          </cell>
          <cell r="Q107">
            <v>526.04999999999995</v>
          </cell>
          <cell r="R107">
            <v>800</v>
          </cell>
          <cell r="S107">
            <v>273.95000000000005</v>
          </cell>
          <cell r="T107">
            <v>0</v>
          </cell>
          <cell r="X107">
            <v>0</v>
          </cell>
          <cell r="Y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I107">
            <v>0</v>
          </cell>
          <cell r="AJ107">
            <v>0</v>
          </cell>
          <cell r="AN107" t="e">
            <v>#REF!</v>
          </cell>
          <cell r="AP107" t="e">
            <v>#REF!</v>
          </cell>
          <cell r="AQ107" t="e">
            <v>#REF!</v>
          </cell>
          <cell r="AR107" t="e">
            <v>#REF!</v>
          </cell>
          <cell r="AS107">
            <v>0</v>
          </cell>
        </row>
        <row r="108">
          <cell r="C108">
            <v>0</v>
          </cell>
          <cell r="N108">
            <v>0</v>
          </cell>
          <cell r="P108">
            <v>0</v>
          </cell>
          <cell r="Q108">
            <v>526.04999999999995</v>
          </cell>
          <cell r="R108">
            <v>800</v>
          </cell>
          <cell r="S108">
            <v>273.95000000000005</v>
          </cell>
          <cell r="T108">
            <v>0</v>
          </cell>
          <cell r="X108">
            <v>0</v>
          </cell>
          <cell r="Y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I108">
            <v>0</v>
          </cell>
          <cell r="AJ108">
            <v>0</v>
          </cell>
          <cell r="AN108" t="e">
            <v>#REF!</v>
          </cell>
          <cell r="AP108" t="e">
            <v>#REF!</v>
          </cell>
          <cell r="AS108">
            <v>0</v>
          </cell>
        </row>
        <row r="109">
          <cell r="C109">
            <v>0</v>
          </cell>
          <cell r="N109">
            <v>0</v>
          </cell>
          <cell r="P109">
            <v>0</v>
          </cell>
          <cell r="Q109">
            <v>0</v>
          </cell>
          <cell r="S109">
            <v>0</v>
          </cell>
          <cell r="T109">
            <v>0</v>
          </cell>
          <cell r="X109">
            <v>0</v>
          </cell>
          <cell r="Y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I109">
            <v>0</v>
          </cell>
          <cell r="AJ109">
            <v>0</v>
          </cell>
          <cell r="AN109" t="e">
            <v>#REF!</v>
          </cell>
          <cell r="AP109" t="e">
            <v>#REF!</v>
          </cell>
          <cell r="AQ109">
            <v>0</v>
          </cell>
          <cell r="AR109">
            <v>0</v>
          </cell>
          <cell r="AS109">
            <v>0</v>
          </cell>
        </row>
        <row r="110">
          <cell r="C110">
            <v>0</v>
          </cell>
          <cell r="N110">
            <v>0</v>
          </cell>
          <cell r="P110">
            <v>0</v>
          </cell>
          <cell r="Q110">
            <v>0</v>
          </cell>
          <cell r="S110">
            <v>0</v>
          </cell>
          <cell r="T110">
            <v>0</v>
          </cell>
          <cell r="X110">
            <v>0</v>
          </cell>
          <cell r="Y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I110">
            <v>0</v>
          </cell>
          <cell r="AJ110">
            <v>0</v>
          </cell>
          <cell r="AN110" t="e">
            <v>#REF!</v>
          </cell>
          <cell r="AP110" t="e">
            <v>#REF!</v>
          </cell>
          <cell r="AS110">
            <v>0</v>
          </cell>
        </row>
        <row r="111">
          <cell r="C111">
            <v>200</v>
          </cell>
          <cell r="N111">
            <v>0</v>
          </cell>
          <cell r="P111">
            <v>0</v>
          </cell>
          <cell r="Q111">
            <v>0</v>
          </cell>
          <cell r="R111">
            <v>928</v>
          </cell>
          <cell r="S111">
            <v>928</v>
          </cell>
          <cell r="T111">
            <v>0</v>
          </cell>
          <cell r="W111">
            <v>366</v>
          </cell>
          <cell r="X111">
            <v>366</v>
          </cell>
          <cell r="Y111">
            <v>0</v>
          </cell>
          <cell r="AB111">
            <v>251</v>
          </cell>
          <cell r="AC111">
            <v>251</v>
          </cell>
          <cell r="AD111">
            <v>0</v>
          </cell>
          <cell r="AE111">
            <v>0</v>
          </cell>
          <cell r="AF111">
            <v>0</v>
          </cell>
          <cell r="AG111">
            <v>535</v>
          </cell>
          <cell r="AH111">
            <v>535</v>
          </cell>
          <cell r="AI111">
            <v>0</v>
          </cell>
          <cell r="AJ111">
            <v>535</v>
          </cell>
          <cell r="AN111" t="e">
            <v>#REF!</v>
          </cell>
          <cell r="AP111" t="e">
            <v>#REF!</v>
          </cell>
          <cell r="AS111">
            <v>1152</v>
          </cell>
        </row>
        <row r="112">
          <cell r="C112">
            <v>0</v>
          </cell>
          <cell r="N112">
            <v>0</v>
          </cell>
          <cell r="P112">
            <v>0</v>
          </cell>
          <cell r="Q112">
            <v>0</v>
          </cell>
          <cell r="R112">
            <v>8</v>
          </cell>
          <cell r="S112">
            <v>8</v>
          </cell>
          <cell r="T112">
            <v>0</v>
          </cell>
          <cell r="W112">
            <v>57</v>
          </cell>
          <cell r="X112">
            <v>57</v>
          </cell>
          <cell r="Y112">
            <v>0</v>
          </cell>
          <cell r="AB112">
            <v>7</v>
          </cell>
          <cell r="AC112">
            <v>7</v>
          </cell>
          <cell r="AD112">
            <v>0</v>
          </cell>
          <cell r="AE112">
            <v>0</v>
          </cell>
          <cell r="AF112">
            <v>0</v>
          </cell>
          <cell r="AI112">
            <v>0</v>
          </cell>
          <cell r="AJ112">
            <v>0</v>
          </cell>
          <cell r="AN112">
            <v>19</v>
          </cell>
          <cell r="AP112">
            <v>19</v>
          </cell>
          <cell r="AS112">
            <v>64</v>
          </cell>
        </row>
        <row r="113">
          <cell r="C113">
            <v>8100</v>
          </cell>
          <cell r="N113">
            <v>0</v>
          </cell>
          <cell r="P113">
            <v>0</v>
          </cell>
          <cell r="Q113">
            <v>0</v>
          </cell>
          <cell r="S113">
            <v>0</v>
          </cell>
          <cell r="T113">
            <v>0</v>
          </cell>
          <cell r="X113">
            <v>0</v>
          </cell>
          <cell r="Y113">
            <v>0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  <cell r="AI113">
            <v>0</v>
          </cell>
          <cell r="AJ113">
            <v>0</v>
          </cell>
          <cell r="AN113" t="e">
            <v>#REF!</v>
          </cell>
          <cell r="AP113" t="e">
            <v>#REF!</v>
          </cell>
          <cell r="AS113">
            <v>0</v>
          </cell>
        </row>
        <row r="114">
          <cell r="C114">
            <v>0</v>
          </cell>
          <cell r="P114">
            <v>0</v>
          </cell>
          <cell r="S114">
            <v>0</v>
          </cell>
          <cell r="X114">
            <v>0</v>
          </cell>
          <cell r="AC114">
            <v>0</v>
          </cell>
          <cell r="AF114">
            <v>0</v>
          </cell>
          <cell r="AI114">
            <v>0</v>
          </cell>
          <cell r="AJ114">
            <v>0</v>
          </cell>
          <cell r="AP114">
            <v>0</v>
          </cell>
          <cell r="AS114">
            <v>0</v>
          </cell>
        </row>
        <row r="115">
          <cell r="C115">
            <v>3500</v>
          </cell>
          <cell r="P115">
            <v>0</v>
          </cell>
          <cell r="S115">
            <v>0</v>
          </cell>
          <cell r="X115">
            <v>0</v>
          </cell>
          <cell r="AC115">
            <v>0</v>
          </cell>
          <cell r="AF115">
            <v>0</v>
          </cell>
          <cell r="AI115">
            <v>0</v>
          </cell>
          <cell r="AJ115">
            <v>0</v>
          </cell>
          <cell r="AP115">
            <v>3500</v>
          </cell>
          <cell r="AS115">
            <v>0</v>
          </cell>
        </row>
        <row r="116">
          <cell r="C116">
            <v>0</v>
          </cell>
        </row>
        <row r="119">
          <cell r="P119">
            <v>0</v>
          </cell>
          <cell r="S119">
            <v>0</v>
          </cell>
          <cell r="X119">
            <v>0</v>
          </cell>
          <cell r="AC119">
            <v>0</v>
          </cell>
          <cell r="AI119">
            <v>0</v>
          </cell>
          <cell r="AJ119">
            <v>0</v>
          </cell>
          <cell r="AN119" t="e">
            <v>#REF!</v>
          </cell>
          <cell r="AP119">
            <v>36465</v>
          </cell>
          <cell r="AQ119" t="e">
            <v>#REF!</v>
          </cell>
          <cell r="AS119">
            <v>0</v>
          </cell>
        </row>
        <row r="120">
          <cell r="C120">
            <v>0</v>
          </cell>
          <cell r="P120">
            <v>0</v>
          </cell>
          <cell r="S120">
            <v>0</v>
          </cell>
          <cell r="X120">
            <v>0</v>
          </cell>
          <cell r="AC120">
            <v>0</v>
          </cell>
          <cell r="AJ120">
            <v>0</v>
          </cell>
          <cell r="AN120" t="e">
            <v>#REF!</v>
          </cell>
          <cell r="AP120" t="e">
            <v>#REF!</v>
          </cell>
          <cell r="AS120">
            <v>0</v>
          </cell>
        </row>
        <row r="121">
          <cell r="C121">
            <v>11853</v>
          </cell>
          <cell r="D121">
            <v>0</v>
          </cell>
          <cell r="E121">
            <v>0</v>
          </cell>
          <cell r="N121">
            <v>0.40000000000000036</v>
          </cell>
          <cell r="O121">
            <v>0</v>
          </cell>
          <cell r="P121">
            <v>-0.40000000000000036</v>
          </cell>
          <cell r="Q121">
            <v>0</v>
          </cell>
          <cell r="R121">
            <v>1921</v>
          </cell>
          <cell r="S121">
            <v>1921</v>
          </cell>
          <cell r="T121">
            <v>-0.76400000000000112</v>
          </cell>
          <cell r="U121">
            <v>0</v>
          </cell>
          <cell r="V121">
            <v>0</v>
          </cell>
          <cell r="W121">
            <v>504</v>
          </cell>
          <cell r="X121">
            <v>504.76400000000001</v>
          </cell>
          <cell r="Y121">
            <v>0.34799999999999898</v>
          </cell>
          <cell r="Z121">
            <v>0</v>
          </cell>
          <cell r="AA121">
            <v>0</v>
          </cell>
          <cell r="AB121">
            <v>354</v>
          </cell>
          <cell r="AC121">
            <v>353.65199999999999</v>
          </cell>
          <cell r="AD121">
            <v>0.63599999999999923</v>
          </cell>
          <cell r="AE121">
            <v>0.63599999999999923</v>
          </cell>
          <cell r="AF121">
            <v>0</v>
          </cell>
          <cell r="AG121">
            <v>693</v>
          </cell>
          <cell r="AH121">
            <v>693</v>
          </cell>
          <cell r="AI121">
            <v>0</v>
          </cell>
          <cell r="AJ121">
            <v>692.36400000000003</v>
          </cell>
          <cell r="AN121" t="e">
            <v>#REF!</v>
          </cell>
          <cell r="AP121" t="e">
            <v>#REF!</v>
          </cell>
          <cell r="AU121">
            <v>0</v>
          </cell>
          <cell r="AV121">
            <v>0</v>
          </cell>
          <cell r="AW121">
            <v>0</v>
          </cell>
          <cell r="AX121">
            <v>0</v>
          </cell>
        </row>
        <row r="122">
          <cell r="C122">
            <v>10492</v>
          </cell>
          <cell r="D122">
            <v>0</v>
          </cell>
          <cell r="E122">
            <v>0</v>
          </cell>
          <cell r="N122">
            <v>7442.4</v>
          </cell>
          <cell r="P122">
            <v>-7442.4</v>
          </cell>
          <cell r="Q122">
            <v>16815.134000000002</v>
          </cell>
          <cell r="T122">
            <v>-0.76400000000000112</v>
          </cell>
          <cell r="U122">
            <v>0</v>
          </cell>
          <cell r="V122">
            <v>0</v>
          </cell>
          <cell r="X122">
            <v>0.76400000000000112</v>
          </cell>
          <cell r="Y122">
            <v>0.34799999999999898</v>
          </cell>
          <cell r="Z122">
            <v>0</v>
          </cell>
          <cell r="AA122">
            <v>0</v>
          </cell>
          <cell r="AC122">
            <v>-0.34799999999999898</v>
          </cell>
          <cell r="AJ122">
            <v>0</v>
          </cell>
          <cell r="AN122" t="e">
            <v>#REF!</v>
          </cell>
          <cell r="AP122" t="e">
            <v>#REF!</v>
          </cell>
        </row>
        <row r="123">
          <cell r="P123">
            <v>0</v>
          </cell>
          <cell r="X123">
            <v>0</v>
          </cell>
          <cell r="AC123">
            <v>0</v>
          </cell>
          <cell r="AJ123">
            <v>0</v>
          </cell>
          <cell r="AP123" t="e">
            <v>#REF!</v>
          </cell>
        </row>
        <row r="124">
          <cell r="P124">
            <v>0</v>
          </cell>
          <cell r="X124">
            <v>0</v>
          </cell>
          <cell r="AC124">
            <v>0</v>
          </cell>
          <cell r="AJ124">
            <v>0</v>
          </cell>
          <cell r="AP124" t="e">
            <v>#REF!</v>
          </cell>
        </row>
        <row r="125">
          <cell r="P125">
            <v>0</v>
          </cell>
          <cell r="X125">
            <v>0</v>
          </cell>
          <cell r="AC125">
            <v>0</v>
          </cell>
          <cell r="AJ125">
            <v>0</v>
          </cell>
          <cell r="AP125" t="e">
            <v>#REF!</v>
          </cell>
          <cell r="AQ125" t="e">
            <v>#REF!</v>
          </cell>
          <cell r="AR125" t="e">
            <v>#REF!</v>
          </cell>
        </row>
        <row r="126">
          <cell r="P126">
            <v>0</v>
          </cell>
          <cell r="X126">
            <v>0</v>
          </cell>
          <cell r="AC126">
            <v>0</v>
          </cell>
          <cell r="AJ126">
            <v>0</v>
          </cell>
        </row>
        <row r="127">
          <cell r="P127">
            <v>0</v>
          </cell>
          <cell r="X127">
            <v>0</v>
          </cell>
          <cell r="AC127">
            <v>0</v>
          </cell>
          <cell r="AJ127">
            <v>0</v>
          </cell>
          <cell r="AP127" t="e">
            <v>#REF!</v>
          </cell>
          <cell r="AU127">
            <v>0</v>
          </cell>
        </row>
        <row r="128">
          <cell r="P128">
            <v>0</v>
          </cell>
          <cell r="X128">
            <v>0</v>
          </cell>
          <cell r="AC128">
            <v>0</v>
          </cell>
          <cell r="AJ128">
            <v>0</v>
          </cell>
        </row>
        <row r="129">
          <cell r="P129">
            <v>0</v>
          </cell>
          <cell r="X129">
            <v>0</v>
          </cell>
          <cell r="AC129">
            <v>0</v>
          </cell>
          <cell r="AJ129">
            <v>0</v>
          </cell>
        </row>
        <row r="130">
          <cell r="P130">
            <v>0</v>
          </cell>
          <cell r="X130">
            <v>0</v>
          </cell>
          <cell r="AC130">
            <v>0</v>
          </cell>
          <cell r="AJ130">
            <v>0</v>
          </cell>
          <cell r="AP130" t="e">
            <v>#REF!</v>
          </cell>
          <cell r="AR130" t="e">
            <v>#REF!</v>
          </cell>
          <cell r="AU130">
            <v>0</v>
          </cell>
          <cell r="AW130">
            <v>0</v>
          </cell>
        </row>
        <row r="131">
          <cell r="P131">
            <v>0</v>
          </cell>
          <cell r="X131">
            <v>0</v>
          </cell>
          <cell r="AC131">
            <v>0</v>
          </cell>
          <cell r="AJ131">
            <v>0</v>
          </cell>
          <cell r="AP131" t="e">
            <v>#REF!</v>
          </cell>
          <cell r="AU131">
            <v>0</v>
          </cell>
        </row>
        <row r="132">
          <cell r="P132">
            <v>0</v>
          </cell>
          <cell r="X132">
            <v>0</v>
          </cell>
          <cell r="AC132">
            <v>0</v>
          </cell>
          <cell r="AJ132">
            <v>0</v>
          </cell>
          <cell r="AP132" t="e">
            <v>#REF!</v>
          </cell>
          <cell r="AU132" t="e">
            <v>#DIV/0!</v>
          </cell>
        </row>
        <row r="133">
          <cell r="P133">
            <v>0</v>
          </cell>
          <cell r="X133">
            <v>0</v>
          </cell>
          <cell r="AC133">
            <v>0</v>
          </cell>
          <cell r="AJ133">
            <v>0</v>
          </cell>
          <cell r="AP133" t="e">
            <v>#REF!</v>
          </cell>
          <cell r="AU133" t="e">
            <v>#DIV/0!</v>
          </cell>
        </row>
        <row r="134">
          <cell r="P134">
            <v>0</v>
          </cell>
          <cell r="X134">
            <v>0</v>
          </cell>
          <cell r="AC134">
            <v>0</v>
          </cell>
          <cell r="AJ134">
            <v>0</v>
          </cell>
          <cell r="AP134">
            <v>0</v>
          </cell>
          <cell r="AU134">
            <v>0</v>
          </cell>
        </row>
        <row r="135">
          <cell r="P135">
            <v>0</v>
          </cell>
          <cell r="X135">
            <v>0</v>
          </cell>
          <cell r="AC135">
            <v>0</v>
          </cell>
          <cell r="AJ135">
            <v>0</v>
          </cell>
        </row>
        <row r="136">
          <cell r="P136">
            <v>0</v>
          </cell>
          <cell r="X136">
            <v>0</v>
          </cell>
          <cell r="AC136">
            <v>0</v>
          </cell>
          <cell r="AJ136">
            <v>0</v>
          </cell>
          <cell r="AP136">
            <v>36.19</v>
          </cell>
          <cell r="AU136" t="e">
            <v>#DIV/0!</v>
          </cell>
        </row>
        <row r="137">
          <cell r="P137">
            <v>0</v>
          </cell>
          <cell r="X137">
            <v>0</v>
          </cell>
          <cell r="AC137">
            <v>0</v>
          </cell>
          <cell r="AJ137">
            <v>0</v>
          </cell>
        </row>
        <row r="138">
          <cell r="P138">
            <v>0</v>
          </cell>
          <cell r="X138">
            <v>0</v>
          </cell>
          <cell r="AC138">
            <v>0</v>
          </cell>
          <cell r="AJ138">
            <v>0</v>
          </cell>
          <cell r="AN138">
            <v>0</v>
          </cell>
          <cell r="AP138" t="e">
            <v>#REF!</v>
          </cell>
          <cell r="AU138" t="e">
            <v>#DIV/0!</v>
          </cell>
        </row>
        <row r="139">
          <cell r="P139">
            <v>0</v>
          </cell>
          <cell r="X139">
            <v>0</v>
          </cell>
          <cell r="AC139">
            <v>0</v>
          </cell>
          <cell r="AJ139">
            <v>0</v>
          </cell>
          <cell r="AP139">
            <v>180931</v>
          </cell>
          <cell r="AQ139">
            <v>180931</v>
          </cell>
        </row>
        <row r="140">
          <cell r="C140" t="str">
            <v>коп/кВтг</v>
          </cell>
          <cell r="P140">
            <v>0</v>
          </cell>
          <cell r="X140">
            <v>0</v>
          </cell>
          <cell r="AC140">
            <v>0</v>
          </cell>
          <cell r="AJ140">
            <v>0</v>
          </cell>
        </row>
        <row r="141">
          <cell r="P141">
            <v>0</v>
          </cell>
          <cell r="X141">
            <v>0</v>
          </cell>
          <cell r="AC141">
            <v>0</v>
          </cell>
          <cell r="AJ141">
            <v>0</v>
          </cell>
          <cell r="AN141">
            <v>0</v>
          </cell>
          <cell r="AP141">
            <v>0</v>
          </cell>
        </row>
        <row r="142">
          <cell r="P142">
            <v>0</v>
          </cell>
          <cell r="Q142">
            <v>0</v>
          </cell>
          <cell r="X142">
            <v>0</v>
          </cell>
          <cell r="AC142">
            <v>0</v>
          </cell>
          <cell r="AJ142">
            <v>0</v>
          </cell>
          <cell r="AP142">
            <v>2601</v>
          </cell>
        </row>
        <row r="143">
          <cell r="P143">
            <v>0</v>
          </cell>
          <cell r="X143">
            <v>0</v>
          </cell>
          <cell r="AC143">
            <v>0</v>
          </cell>
          <cell r="AJ143">
            <v>0</v>
          </cell>
          <cell r="AN143">
            <v>0</v>
          </cell>
          <cell r="AP143" t="e">
            <v>#REF!</v>
          </cell>
          <cell r="AQ143">
            <v>180931</v>
          </cell>
          <cell r="AR143" t="e">
            <v>#REF!</v>
          </cell>
          <cell r="AU143">
            <v>0</v>
          </cell>
        </row>
        <row r="144">
          <cell r="P144">
            <v>0</v>
          </cell>
          <cell r="X144">
            <v>0</v>
          </cell>
          <cell r="AC144">
            <v>0</v>
          </cell>
          <cell r="AJ144">
            <v>0</v>
          </cell>
          <cell r="AP144">
            <v>0</v>
          </cell>
        </row>
        <row r="145">
          <cell r="P145">
            <v>0</v>
          </cell>
          <cell r="X145">
            <v>0</v>
          </cell>
          <cell r="AC145">
            <v>0</v>
          </cell>
          <cell r="AJ145">
            <v>0</v>
          </cell>
          <cell r="AP145" t="e">
            <v>#REF!</v>
          </cell>
          <cell r="AQ145">
            <v>180931</v>
          </cell>
          <cell r="AR145" t="e">
            <v>#REF!</v>
          </cell>
        </row>
        <row r="146">
          <cell r="P146">
            <v>0</v>
          </cell>
          <cell r="X146">
            <v>0</v>
          </cell>
          <cell r="AC146">
            <v>0</v>
          </cell>
          <cell r="AJ146">
            <v>0</v>
          </cell>
          <cell r="AU146">
            <v>24501</v>
          </cell>
          <cell r="AV146">
            <v>57611</v>
          </cell>
          <cell r="AW146">
            <v>30916.074909090912</v>
          </cell>
          <cell r="AX146" t="e">
            <v>#REF!</v>
          </cell>
        </row>
        <row r="147">
          <cell r="P147">
            <v>0</v>
          </cell>
          <cell r="X147">
            <v>0</v>
          </cell>
          <cell r="AC147">
            <v>0</v>
          </cell>
          <cell r="AJ147">
            <v>0</v>
          </cell>
          <cell r="AP147" t="e">
            <v>#REF!</v>
          </cell>
          <cell r="AQ147" t="e">
            <v>#REF!</v>
          </cell>
          <cell r="AR147" t="e">
            <v>#REF!</v>
          </cell>
        </row>
        <row r="148">
          <cell r="P148">
            <v>0</v>
          </cell>
          <cell r="X148">
            <v>0</v>
          </cell>
          <cell r="AC148">
            <v>0</v>
          </cell>
          <cell r="AJ148">
            <v>0</v>
          </cell>
        </row>
        <row r="149">
          <cell r="C149">
            <v>0</v>
          </cell>
          <cell r="N149">
            <v>0</v>
          </cell>
          <cell r="P149">
            <v>0</v>
          </cell>
          <cell r="Q149">
            <v>0</v>
          </cell>
          <cell r="T149">
            <v>0</v>
          </cell>
          <cell r="X149">
            <v>0</v>
          </cell>
          <cell r="Y149">
            <v>0</v>
          </cell>
          <cell r="AC149">
            <v>0</v>
          </cell>
          <cell r="AJ149">
            <v>0</v>
          </cell>
          <cell r="AN149">
            <v>0</v>
          </cell>
        </row>
        <row r="151">
          <cell r="C151">
            <v>916.24199999999996</v>
          </cell>
          <cell r="N151">
            <v>1295.5</v>
          </cell>
          <cell r="P151">
            <v>-1295.5</v>
          </cell>
          <cell r="Q151">
            <v>2567.7454545454548</v>
          </cell>
          <cell r="S151">
            <v>-2567.7454545454548</v>
          </cell>
          <cell r="T151">
            <v>1558.3090909090909</v>
          </cell>
          <cell r="W151">
            <v>1510</v>
          </cell>
          <cell r="X151">
            <v>-48.309090909090855</v>
          </cell>
          <cell r="Y151">
            <v>1196.7</v>
          </cell>
          <cell r="AC151">
            <v>-1196.7</v>
          </cell>
          <cell r="AD151">
            <v>1791.7636363636364</v>
          </cell>
          <cell r="AE151">
            <v>1791.7636363636364</v>
          </cell>
          <cell r="AF151">
            <v>0</v>
          </cell>
          <cell r="AG151">
            <v>1946</v>
          </cell>
          <cell r="AH151">
            <v>938</v>
          </cell>
          <cell r="AI151">
            <v>0</v>
          </cell>
          <cell r="AJ151">
            <v>154.23636363636365</v>
          </cell>
          <cell r="AN151">
            <v>197</v>
          </cell>
          <cell r="AP151">
            <v>9542.2601818181811</v>
          </cell>
        </row>
        <row r="152">
          <cell r="C152">
            <v>916.24199999999996</v>
          </cell>
        </row>
        <row r="153">
          <cell r="N153">
            <v>1589.3333333333333</v>
          </cell>
          <cell r="O153">
            <v>272</v>
          </cell>
          <cell r="P153">
            <v>-1317.3333333333333</v>
          </cell>
          <cell r="Q153">
            <v>5858</v>
          </cell>
          <cell r="R153">
            <v>1487</v>
          </cell>
          <cell r="S153">
            <v>-4371</v>
          </cell>
          <cell r="T153">
            <v>3223.545454545455</v>
          </cell>
          <cell r="U153">
            <v>1435</v>
          </cell>
          <cell r="V153">
            <v>1788.545454545455</v>
          </cell>
          <cell r="W153">
            <v>831</v>
          </cell>
          <cell r="X153">
            <v>-2392.545454545455</v>
          </cell>
          <cell r="Y153">
            <v>2143.4545454545455</v>
          </cell>
          <cell r="Z153">
            <v>874</v>
          </cell>
          <cell r="AA153">
            <v>1269.4545454545455</v>
          </cell>
          <cell r="AB153">
            <v>596</v>
          </cell>
          <cell r="AC153">
            <v>-1547.4545454545455</v>
          </cell>
          <cell r="AD153">
            <v>2339.090909090909</v>
          </cell>
          <cell r="AE153">
            <v>2338.909090909091</v>
          </cell>
          <cell r="AF153">
            <v>0.18181818181824383</v>
          </cell>
          <cell r="AG153">
            <v>437</v>
          </cell>
          <cell r="AH153">
            <v>265</v>
          </cell>
          <cell r="AI153">
            <v>0</v>
          </cell>
          <cell r="AJ153">
            <v>-1902.090909090909</v>
          </cell>
          <cell r="AN153">
            <v>0</v>
          </cell>
        </row>
        <row r="154">
          <cell r="N154">
            <v>0</v>
          </cell>
          <cell r="P154">
            <v>0</v>
          </cell>
          <cell r="Q154">
            <v>0</v>
          </cell>
          <cell r="S154">
            <v>0</v>
          </cell>
          <cell r="T154">
            <v>70</v>
          </cell>
          <cell r="X154">
            <v>-70</v>
          </cell>
          <cell r="Y154">
            <v>24</v>
          </cell>
          <cell r="AC154">
            <v>-24</v>
          </cell>
          <cell r="AJ154">
            <v>0</v>
          </cell>
          <cell r="AP154" t="e">
            <v>#REF!</v>
          </cell>
        </row>
        <row r="155">
          <cell r="N155">
            <v>0</v>
          </cell>
          <cell r="P155">
            <v>0</v>
          </cell>
          <cell r="Q155">
            <v>0</v>
          </cell>
          <cell r="S155">
            <v>0</v>
          </cell>
          <cell r="T155">
            <v>0</v>
          </cell>
          <cell r="X155">
            <v>0</v>
          </cell>
          <cell r="Y155">
            <v>0</v>
          </cell>
          <cell r="AC155">
            <v>0</v>
          </cell>
          <cell r="AJ155">
            <v>0</v>
          </cell>
          <cell r="AP155" t="e">
            <v>#REF!</v>
          </cell>
        </row>
        <row r="156">
          <cell r="C156" t="e">
            <v>#REF!</v>
          </cell>
          <cell r="N156">
            <v>681</v>
          </cell>
          <cell r="P156">
            <v>-681</v>
          </cell>
          <cell r="Q156">
            <v>1041.8333333333333</v>
          </cell>
          <cell r="S156">
            <v>-1041.8333333333333</v>
          </cell>
          <cell r="T156">
            <v>213</v>
          </cell>
          <cell r="X156">
            <v>-213</v>
          </cell>
          <cell r="Y156">
            <v>1171.0035872727274</v>
          </cell>
          <cell r="AC156">
            <v>-1171.0035872727274</v>
          </cell>
          <cell r="AJ156">
            <v>0</v>
          </cell>
          <cell r="AP156" t="e">
            <v>#REF!</v>
          </cell>
        </row>
        <row r="157">
          <cell r="C157" t="e">
            <v>#REF!</v>
          </cell>
          <cell r="N157">
            <v>47</v>
          </cell>
          <cell r="P157">
            <v>-47</v>
          </cell>
          <cell r="Q157">
            <v>140</v>
          </cell>
          <cell r="S157">
            <v>-140</v>
          </cell>
          <cell r="T157">
            <v>105</v>
          </cell>
          <cell r="X157">
            <v>-105</v>
          </cell>
          <cell r="Y157">
            <v>190</v>
          </cell>
          <cell r="AC157">
            <v>-190</v>
          </cell>
          <cell r="AJ157">
            <v>0</v>
          </cell>
          <cell r="AP157" t="e">
            <v>#REF!</v>
          </cell>
        </row>
        <row r="158">
          <cell r="C158" t="e">
            <v>#REF!</v>
          </cell>
          <cell r="N158">
            <v>1248.5</v>
          </cell>
          <cell r="P158">
            <v>-1248.5</v>
          </cell>
          <cell r="Q158">
            <v>140</v>
          </cell>
          <cell r="S158">
            <v>-140</v>
          </cell>
          <cell r="T158" t="str">
            <v xml:space="preserve">                   КОРИГУВАННЯ   ПЛАНУ   НА   СЕРПЕНЬ  1998 р</v>
          </cell>
          <cell r="X158" t="e">
            <v>#VALUE!</v>
          </cell>
          <cell r="Y158">
            <v>1006.7</v>
          </cell>
          <cell r="AC158">
            <v>-1006.7</v>
          </cell>
          <cell r="AJ158">
            <v>0</v>
          </cell>
          <cell r="AP158" t="e">
            <v>#REF!</v>
          </cell>
        </row>
        <row r="159">
          <cell r="C159" t="e">
            <v>#REF!</v>
          </cell>
          <cell r="N159">
            <v>1295.5</v>
          </cell>
          <cell r="P159">
            <v>-1295.5</v>
          </cell>
          <cell r="Q159">
            <v>280</v>
          </cell>
          <cell r="S159">
            <v>-280</v>
          </cell>
          <cell r="X159">
            <v>0</v>
          </cell>
          <cell r="Y159">
            <v>1196.7</v>
          </cell>
          <cell r="AC159">
            <v>-1196.7</v>
          </cell>
          <cell r="AJ159">
            <v>0</v>
          </cell>
        </row>
        <row r="160">
          <cell r="N160">
            <v>0</v>
          </cell>
          <cell r="P160">
            <v>0</v>
          </cell>
          <cell r="Q160">
            <v>2287.7454545454548</v>
          </cell>
          <cell r="S160">
            <v>-2287.7454545454548</v>
          </cell>
          <cell r="X160">
            <v>0</v>
          </cell>
          <cell r="Y160">
            <v>0</v>
          </cell>
          <cell r="AC160">
            <v>0</v>
          </cell>
          <cell r="AJ160">
            <v>0</v>
          </cell>
          <cell r="AP160" t="e">
            <v>#REF!</v>
          </cell>
        </row>
        <row r="161">
          <cell r="C161" t="e">
            <v>#REF!</v>
          </cell>
          <cell r="N161" t="e">
            <v>#REF!</v>
          </cell>
          <cell r="P161" t="e">
            <v>#REF!</v>
          </cell>
          <cell r="Q161">
            <v>776</v>
          </cell>
          <cell r="S161">
            <v>-776</v>
          </cell>
          <cell r="X161">
            <v>0</v>
          </cell>
          <cell r="Y161" t="e">
            <v>#REF!</v>
          </cell>
          <cell r="AC161" t="e">
            <v>#REF!</v>
          </cell>
          <cell r="AJ161">
            <v>0</v>
          </cell>
          <cell r="AP161" t="e">
            <v>#REF!</v>
          </cell>
        </row>
        <row r="162">
          <cell r="C162">
            <v>-1308</v>
          </cell>
          <cell r="N162">
            <v>13004</v>
          </cell>
          <cell r="O162">
            <v>0</v>
          </cell>
          <cell r="P162">
            <v>-13004</v>
          </cell>
          <cell r="Q162">
            <v>1739.5839999999998</v>
          </cell>
          <cell r="R162">
            <v>800</v>
          </cell>
          <cell r="S162">
            <v>-939.58399999999983</v>
          </cell>
          <cell r="T162">
            <v>1689</v>
          </cell>
          <cell r="U162">
            <v>0</v>
          </cell>
          <cell r="V162">
            <v>0</v>
          </cell>
          <cell r="W162">
            <v>0</v>
          </cell>
          <cell r="X162">
            <v>-1689</v>
          </cell>
          <cell r="Y162">
            <v>1811</v>
          </cell>
          <cell r="Z162">
            <v>0</v>
          </cell>
          <cell r="AA162">
            <v>0</v>
          </cell>
          <cell r="AB162">
            <v>432</v>
          </cell>
          <cell r="AC162">
            <v>-1379</v>
          </cell>
          <cell r="AD162" t="e">
            <v>#REF!</v>
          </cell>
          <cell r="AE162">
            <v>3089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 t="e">
            <v>#REF!</v>
          </cell>
          <cell r="AK162">
            <v>0</v>
          </cell>
          <cell r="AL162">
            <v>0</v>
          </cell>
          <cell r="AM162">
            <v>0</v>
          </cell>
          <cell r="AN162" t="e">
            <v>#REF!</v>
          </cell>
          <cell r="AO162">
            <v>1616</v>
          </cell>
          <cell r="AP162" t="e">
            <v>#REF!</v>
          </cell>
          <cell r="AS162">
            <v>2048</v>
          </cell>
        </row>
        <row r="163">
          <cell r="C163">
            <v>0</v>
          </cell>
          <cell r="N163">
            <v>0.20800000000000018</v>
          </cell>
          <cell r="O163">
            <v>0</v>
          </cell>
          <cell r="P163">
            <v>-0.20800000000000018</v>
          </cell>
          <cell r="Q163">
            <v>-0.23600000000000065</v>
          </cell>
          <cell r="R163">
            <v>154</v>
          </cell>
          <cell r="S163">
            <v>154.23599999999999</v>
          </cell>
          <cell r="T163">
            <v>-0.42800000000000082</v>
          </cell>
          <cell r="U163">
            <v>0</v>
          </cell>
          <cell r="V163">
            <v>0</v>
          </cell>
          <cell r="W163">
            <v>79</v>
          </cell>
          <cell r="X163">
            <v>79.427999999999997</v>
          </cell>
          <cell r="Y163">
            <v>6.799999999999784E-2</v>
          </cell>
          <cell r="Z163">
            <v>0</v>
          </cell>
          <cell r="AA163">
            <v>0</v>
          </cell>
          <cell r="AB163">
            <v>86</v>
          </cell>
          <cell r="AC163">
            <v>85.932000000000002</v>
          </cell>
          <cell r="AD163">
            <v>0.28399999999999892</v>
          </cell>
          <cell r="AE163">
            <v>0.28399999999999892</v>
          </cell>
          <cell r="AF163">
            <v>0</v>
          </cell>
          <cell r="AG163">
            <v>30</v>
          </cell>
          <cell r="AH163">
            <v>30</v>
          </cell>
          <cell r="AI163">
            <v>0</v>
          </cell>
          <cell r="AJ163">
            <v>29.716000000000001</v>
          </cell>
          <cell r="AK163">
            <v>0</v>
          </cell>
          <cell r="AL163">
            <v>0</v>
          </cell>
          <cell r="AM163">
            <v>0</v>
          </cell>
          <cell r="AN163" t="e">
            <v>#REF!</v>
          </cell>
          <cell r="AO163">
            <v>0</v>
          </cell>
          <cell r="AP163" t="e">
            <v>#REF!</v>
          </cell>
          <cell r="AS163">
            <v>195</v>
          </cell>
        </row>
        <row r="164">
          <cell r="C164">
            <v>1334.2</v>
          </cell>
          <cell r="N164">
            <v>9853.7727272727279</v>
          </cell>
          <cell r="O164">
            <v>2062</v>
          </cell>
          <cell r="P164">
            <v>-7791.7727272727279</v>
          </cell>
          <cell r="Q164">
            <v>20350.500909090908</v>
          </cell>
          <cell r="R164">
            <v>5523</v>
          </cell>
          <cell r="S164">
            <v>-14827.500909090908</v>
          </cell>
          <cell r="T164">
            <v>7594.1272727272735</v>
          </cell>
          <cell r="U164">
            <v>3221</v>
          </cell>
          <cell r="V164">
            <v>4373.1272727272735</v>
          </cell>
          <cell r="W164">
            <v>2210</v>
          </cell>
          <cell r="X164">
            <v>-5384.1272727272735</v>
          </cell>
          <cell r="Y164">
            <v>6222.3672727272733</v>
          </cell>
          <cell r="Z164">
            <v>2495</v>
          </cell>
          <cell r="AA164">
            <v>3727.3672727272728</v>
          </cell>
          <cell r="AB164">
            <v>1749</v>
          </cell>
          <cell r="AC164">
            <v>-4473.3672727272733</v>
          </cell>
          <cell r="AD164">
            <v>18545.026363636363</v>
          </cell>
          <cell r="AE164">
            <v>16792.954545454544</v>
          </cell>
          <cell r="AF164">
            <v>1752.0718181818177</v>
          </cell>
          <cell r="AG164">
            <v>4464</v>
          </cell>
          <cell r="AH164">
            <v>3202</v>
          </cell>
          <cell r="AI164">
            <v>427</v>
          </cell>
          <cell r="AJ164">
            <v>-14081.026363636363</v>
          </cell>
          <cell r="AK164">
            <v>0</v>
          </cell>
          <cell r="AL164">
            <v>0</v>
          </cell>
          <cell r="AM164">
            <v>0</v>
          </cell>
          <cell r="AN164" t="e">
            <v>#REF!</v>
          </cell>
          <cell r="AO164">
            <v>0</v>
          </cell>
          <cell r="AP164" t="e">
            <v>#REF!</v>
          </cell>
          <cell r="AS164">
            <v>13703</v>
          </cell>
        </row>
        <row r="165">
          <cell r="C165">
            <v>37</v>
          </cell>
          <cell r="N165">
            <v>131</v>
          </cell>
          <cell r="O165">
            <v>51</v>
          </cell>
          <cell r="P165">
            <v>-80</v>
          </cell>
          <cell r="Q165">
            <v>262.39999999999998</v>
          </cell>
          <cell r="R165">
            <v>62</v>
          </cell>
          <cell r="S165">
            <v>-200.39999999999998</v>
          </cell>
          <cell r="T165">
            <v>7369.3333333333339</v>
          </cell>
          <cell r="U165">
            <v>3406</v>
          </cell>
          <cell r="V165">
            <v>3963.3333333333339</v>
          </cell>
          <cell r="W165">
            <v>2464</v>
          </cell>
          <cell r="X165">
            <v>-4905.3333333333339</v>
          </cell>
          <cell r="Y165">
            <v>534.79999999999995</v>
          </cell>
          <cell r="Z165">
            <v>57</v>
          </cell>
          <cell r="AA165">
            <v>87.866666666666674</v>
          </cell>
          <cell r="AB165">
            <v>27</v>
          </cell>
          <cell r="AC165">
            <v>-507.79999999999995</v>
          </cell>
          <cell r="AD165">
            <v>153.6</v>
          </cell>
          <cell r="AE165">
            <v>146</v>
          </cell>
          <cell r="AF165">
            <v>7.6</v>
          </cell>
          <cell r="AG165">
            <v>44</v>
          </cell>
          <cell r="AH165">
            <v>15</v>
          </cell>
          <cell r="AI165">
            <v>29</v>
          </cell>
          <cell r="AJ165">
            <v>-109.6</v>
          </cell>
          <cell r="AK165">
            <v>0</v>
          </cell>
          <cell r="AL165">
            <v>0</v>
          </cell>
          <cell r="AM165">
            <v>0</v>
          </cell>
          <cell r="AN165">
            <v>19</v>
          </cell>
          <cell r="AO165">
            <v>0</v>
          </cell>
          <cell r="AP165">
            <v>8404.5333333333347</v>
          </cell>
          <cell r="AS165">
            <v>2610</v>
          </cell>
        </row>
        <row r="166">
          <cell r="C166">
            <v>5681.7580000000007</v>
          </cell>
          <cell r="N166">
            <v>11862.909333333333</v>
          </cell>
          <cell r="Q166">
            <v>72510.228333333333</v>
          </cell>
          <cell r="T166">
            <v>15985.944000000054</v>
          </cell>
          <cell r="Y166">
            <v>11736.353333333311</v>
          </cell>
          <cell r="AE166">
            <v>17474.354000000007</v>
          </cell>
          <cell r="AG166">
            <v>2466</v>
          </cell>
          <cell r="AH166">
            <v>2561</v>
          </cell>
          <cell r="AN166" t="e">
            <v>#REF!</v>
          </cell>
          <cell r="AP166" t="e">
            <v>#REF!</v>
          </cell>
        </row>
        <row r="167">
          <cell r="C167" t="e">
            <v>#REF!</v>
          </cell>
          <cell r="N167">
            <v>5562</v>
          </cell>
        </row>
        <row r="168">
          <cell r="C168" t="e">
            <v>#REF!</v>
          </cell>
        </row>
        <row r="169">
          <cell r="C169" t="e">
            <v>#REF!</v>
          </cell>
        </row>
        <row r="170">
          <cell r="AV170">
            <v>1507.2</v>
          </cell>
        </row>
        <row r="173">
          <cell r="C173" t="str">
            <v>АПАРАТ ВСЬОГО</v>
          </cell>
          <cell r="D173" t="str">
            <v>АПАРАТ ЕЛЕКТРО</v>
          </cell>
          <cell r="E173" t="str">
            <v>АПАРАТ ТЕПЛО</v>
          </cell>
          <cell r="N173" t="str">
            <v>ККМ</v>
          </cell>
          <cell r="Q173" t="str">
            <v>КТМ</v>
          </cell>
          <cell r="U173">
            <v>250</v>
          </cell>
          <cell r="Y173" t="str">
            <v>ТЕЦ-6 ВСЬОГО</v>
          </cell>
          <cell r="Z173" t="str">
            <v>Е/Е</v>
          </cell>
          <cell r="AA173" t="str">
            <v xml:space="preserve"> Т/Е</v>
          </cell>
          <cell r="AN173" t="str">
            <v>ДОП.ВИР. СТ.ОРГ.</v>
          </cell>
          <cell r="AP173" t="str">
            <v>АК КЕ ВСЬОГО</v>
          </cell>
          <cell r="AQ173" t="str">
            <v>Е/Е</v>
          </cell>
          <cell r="AR173" t="str">
            <v xml:space="preserve"> Т/Е</v>
          </cell>
          <cell r="AU173" t="str">
            <v>очикуваемАК КЕ ВСЬОГО</v>
          </cell>
          <cell r="AV173" t="str">
            <v>Е/Е</v>
          </cell>
          <cell r="AW173" t="str">
            <v xml:space="preserve"> Т/Е</v>
          </cell>
        </row>
        <row r="174">
          <cell r="C174">
            <v>1.895</v>
          </cell>
          <cell r="N174">
            <v>1.847</v>
          </cell>
          <cell r="Q174">
            <v>1.895</v>
          </cell>
          <cell r="U174">
            <v>1.895</v>
          </cell>
          <cell r="V174">
            <v>1.895</v>
          </cell>
          <cell r="Y174">
            <v>1.895</v>
          </cell>
          <cell r="Z174">
            <v>1.895</v>
          </cell>
          <cell r="AA174">
            <v>1.895</v>
          </cell>
          <cell r="AN174">
            <v>1.895</v>
          </cell>
          <cell r="AP174">
            <v>1.895</v>
          </cell>
          <cell r="AQ174">
            <v>1.895</v>
          </cell>
          <cell r="AU174">
            <v>1.905</v>
          </cell>
          <cell r="AV174">
            <v>1.895</v>
          </cell>
        </row>
        <row r="176">
          <cell r="Q176">
            <v>132.19999999999999</v>
          </cell>
          <cell r="Y176">
            <v>68.7</v>
          </cell>
          <cell r="AP176">
            <v>200.89999999999998</v>
          </cell>
          <cell r="AU176">
            <v>251.12700000000001</v>
          </cell>
        </row>
        <row r="177">
          <cell r="Q177">
            <v>150.5</v>
          </cell>
          <cell r="U177">
            <v>150.5</v>
          </cell>
          <cell r="Y177">
            <v>78.3</v>
          </cell>
          <cell r="AP177">
            <v>228.8</v>
          </cell>
          <cell r="AU177">
            <v>288.28500000000003</v>
          </cell>
        </row>
        <row r="178">
          <cell r="N178">
            <v>0</v>
          </cell>
          <cell r="Q178">
            <v>82.5</v>
          </cell>
          <cell r="U178">
            <v>82.5</v>
          </cell>
          <cell r="Y178">
            <v>82.5</v>
          </cell>
          <cell r="AP178">
            <v>82.5</v>
          </cell>
          <cell r="AU178">
            <v>66</v>
          </cell>
        </row>
        <row r="179">
          <cell r="N179">
            <v>0</v>
          </cell>
          <cell r="Q179">
            <v>156.34</v>
          </cell>
          <cell r="U179">
            <v>156.34</v>
          </cell>
          <cell r="Y179">
            <v>156.34</v>
          </cell>
          <cell r="AP179">
            <v>156.34</v>
          </cell>
          <cell r="AU179">
            <v>125.73</v>
          </cell>
        </row>
        <row r="180">
          <cell r="Q180">
            <v>20668</v>
          </cell>
          <cell r="U180">
            <v>0</v>
          </cell>
          <cell r="Y180">
            <v>10741</v>
          </cell>
          <cell r="AP180">
            <v>31409</v>
          </cell>
          <cell r="AU180">
            <v>31574</v>
          </cell>
        </row>
        <row r="181">
          <cell r="AP181">
            <v>31409</v>
          </cell>
          <cell r="AU181" t="e">
            <v>#REF!</v>
          </cell>
        </row>
        <row r="182">
          <cell r="Q182">
            <v>0</v>
          </cell>
          <cell r="U182">
            <v>0</v>
          </cell>
          <cell r="Y182">
            <v>52.1</v>
          </cell>
          <cell r="AP182">
            <v>52.1</v>
          </cell>
          <cell r="AU182">
            <v>67.933000000000007</v>
          </cell>
        </row>
        <row r="183">
          <cell r="Q183">
            <v>0</v>
          </cell>
          <cell r="U183">
            <v>0</v>
          </cell>
          <cell r="Y183">
            <v>71.3</v>
          </cell>
          <cell r="AP183">
            <v>71.3</v>
          </cell>
          <cell r="AU183">
            <v>91.201999999999998</v>
          </cell>
        </row>
        <row r="184">
          <cell r="C184">
            <v>75</v>
          </cell>
          <cell r="N184">
            <v>75</v>
          </cell>
          <cell r="AN184">
            <v>0</v>
          </cell>
          <cell r="AP184">
            <v>98.96042216358839</v>
          </cell>
          <cell r="AU184">
            <v>98.96042216358839</v>
          </cell>
        </row>
        <row r="185">
          <cell r="Q185">
            <v>187.53</v>
          </cell>
          <cell r="U185">
            <v>0</v>
          </cell>
          <cell r="Y185">
            <v>187.53</v>
          </cell>
          <cell r="AP185">
            <v>187.53</v>
          </cell>
          <cell r="AU185">
            <v>187.53</v>
          </cell>
        </row>
        <row r="186">
          <cell r="Q186">
            <v>0</v>
          </cell>
          <cell r="T186">
            <v>0</v>
          </cell>
          <cell r="Y186">
            <v>9770</v>
          </cell>
          <cell r="AP186">
            <v>9770</v>
          </cell>
          <cell r="AU186">
            <v>12739</v>
          </cell>
        </row>
        <row r="187">
          <cell r="AP187">
            <v>9770</v>
          </cell>
          <cell r="AU187" t="e">
            <v>#REF!</v>
          </cell>
        </row>
        <row r="188">
          <cell r="Q188">
            <v>150.5</v>
          </cell>
          <cell r="T188">
            <v>0</v>
          </cell>
          <cell r="U188">
            <v>51.4</v>
          </cell>
          <cell r="V188">
            <v>-51.4</v>
          </cell>
          <cell r="Y188">
            <v>149.6</v>
          </cell>
          <cell r="Z188">
            <v>52.7</v>
          </cell>
          <cell r="AA188">
            <v>96.899999999999991</v>
          </cell>
          <cell r="AP188">
            <v>300.10000000000002</v>
          </cell>
          <cell r="AQ188">
            <v>104.1</v>
          </cell>
          <cell r="AR188">
            <v>196</v>
          </cell>
          <cell r="AU188">
            <v>379.48700000000002</v>
          </cell>
          <cell r="AV188">
            <v>83.676000000000002</v>
          </cell>
          <cell r="AW188">
            <v>295.81100000000004</v>
          </cell>
        </row>
        <row r="189">
          <cell r="Q189">
            <v>20668</v>
          </cell>
          <cell r="T189">
            <v>0</v>
          </cell>
          <cell r="U189" t="e">
            <v>#DIV/0!</v>
          </cell>
          <cell r="V189" t="e">
            <v>#DIV/0!</v>
          </cell>
          <cell r="Y189">
            <v>20511</v>
          </cell>
          <cell r="Z189">
            <v>7225</v>
          </cell>
          <cell r="AA189">
            <v>13286</v>
          </cell>
          <cell r="AP189" t="e">
            <v>#DIV/0!</v>
          </cell>
          <cell r="AQ189" t="e">
            <v>#DIV/0!</v>
          </cell>
          <cell r="AR189" t="e">
            <v>#DIV/0!</v>
          </cell>
          <cell r="AU189">
            <v>44313</v>
          </cell>
          <cell r="AV189">
            <v>9770.9133329995493</v>
          </cell>
          <cell r="AW189">
            <v>34542.086667000447</v>
          </cell>
        </row>
        <row r="190">
          <cell r="Q190">
            <v>137.33000000000001</v>
          </cell>
          <cell r="T190" t="e">
            <v>#DIV/0!</v>
          </cell>
          <cell r="U190" t="e">
            <v>#DIV/0!</v>
          </cell>
          <cell r="V190" t="e">
            <v>#DIV/0!</v>
          </cell>
          <cell r="Y190">
            <v>137.11000000000001</v>
          </cell>
          <cell r="Z190">
            <v>137.1</v>
          </cell>
          <cell r="AA190">
            <v>137.11000000000001</v>
          </cell>
          <cell r="AN190">
            <v>0</v>
          </cell>
          <cell r="AP190" t="e">
            <v>#DIV/0!</v>
          </cell>
          <cell r="AQ190" t="e">
            <v>#DIV/0!</v>
          </cell>
          <cell r="AR190" t="e">
            <v>#DIV/0!</v>
          </cell>
          <cell r="AU190">
            <v>116.77</v>
          </cell>
          <cell r="AV190">
            <v>116.77</v>
          </cell>
          <cell r="AW190">
            <v>116.77</v>
          </cell>
        </row>
        <row r="191">
          <cell r="AP191">
            <v>0</v>
          </cell>
          <cell r="AQ191">
            <v>0</v>
          </cell>
          <cell r="AR191">
            <v>0</v>
          </cell>
          <cell r="AU191">
            <v>0</v>
          </cell>
          <cell r="AV191">
            <v>0</v>
          </cell>
          <cell r="AW191">
            <v>0</v>
          </cell>
        </row>
        <row r="192">
          <cell r="T192" t="e">
            <v>#DIV/0!</v>
          </cell>
          <cell r="Y192">
            <v>20511</v>
          </cell>
          <cell r="AP192" t="e">
            <v>#DIV/0!</v>
          </cell>
          <cell r="AQ192" t="e">
            <v>#DIV/0!</v>
          </cell>
          <cell r="AR192" t="e">
            <v>#DIV/0!</v>
          </cell>
          <cell r="AU192">
            <v>44313</v>
          </cell>
          <cell r="AV192">
            <v>9770.9133329995493</v>
          </cell>
          <cell r="AW192">
            <v>34542.086667000447</v>
          </cell>
        </row>
        <row r="195">
          <cell r="T195" t="str">
            <v>ТЕЦ-5 ВСЬОГО</v>
          </cell>
          <cell r="U195" t="str">
            <v>Е/Е</v>
          </cell>
          <cell r="V195" t="str">
            <v xml:space="preserve"> Т/Е</v>
          </cell>
          <cell r="Y195" t="str">
            <v>ТЕЦ-6 ВСЬОГО</v>
          </cell>
          <cell r="Z195" t="str">
            <v>Е/Е</v>
          </cell>
          <cell r="AA195" t="str">
            <v xml:space="preserve"> Т/Е</v>
          </cell>
          <cell r="AP195" t="str">
            <v>АК КЕ ВСЬОГО</v>
          </cell>
          <cell r="AQ195" t="str">
            <v>Е/Е</v>
          </cell>
          <cell r="AR195" t="str">
            <v xml:space="preserve"> Т/Е</v>
          </cell>
        </row>
        <row r="196">
          <cell r="U196">
            <v>291.85000000000002</v>
          </cell>
          <cell r="V196">
            <v>750</v>
          </cell>
          <cell r="Z196">
            <v>268.14999999999998</v>
          </cell>
          <cell r="AA196">
            <v>590</v>
          </cell>
        </row>
        <row r="197">
          <cell r="U197">
            <v>176.1</v>
          </cell>
          <cell r="V197">
            <v>163.6</v>
          </cell>
          <cell r="Z197">
            <v>196.5</v>
          </cell>
          <cell r="AA197">
            <v>164.2</v>
          </cell>
        </row>
        <row r="198">
          <cell r="U198">
            <v>306.60000000000002</v>
          </cell>
          <cell r="V198">
            <v>112.8</v>
          </cell>
          <cell r="Z198">
            <v>301.89999999999998</v>
          </cell>
          <cell r="AA198">
            <v>116.3</v>
          </cell>
        </row>
        <row r="199">
          <cell r="U199">
            <v>130.50000000000003</v>
          </cell>
          <cell r="V199">
            <v>-50.8</v>
          </cell>
          <cell r="Z199">
            <v>105.39999999999998</v>
          </cell>
          <cell r="AA199">
            <v>-47.899999999999991</v>
          </cell>
        </row>
        <row r="200">
          <cell r="U200" t="e">
            <v>#DIV/0!</v>
          </cell>
          <cell r="V200" t="e">
            <v>#DIV/0!</v>
          </cell>
          <cell r="Z200">
            <v>137.1</v>
          </cell>
          <cell r="AA200">
            <v>137.11000000000001</v>
          </cell>
        </row>
        <row r="201">
          <cell r="U201" t="e">
            <v>#DIV/0!</v>
          </cell>
          <cell r="V201" t="e">
            <v>#DIV/0!</v>
          </cell>
          <cell r="Z201">
            <v>14.450339999999997</v>
          </cell>
          <cell r="AA201">
            <v>-6.5675689999999998</v>
          </cell>
        </row>
        <row r="202">
          <cell r="U202" t="e">
            <v>#DIV/0!</v>
          </cell>
          <cell r="V202" t="e">
            <v>#DIV/0!</v>
          </cell>
          <cell r="Z202">
            <v>3874.858670999999</v>
          </cell>
          <cell r="AA202">
            <v>-3874.86571</v>
          </cell>
          <cell r="AQ202" t="e">
            <v>#DIV/0!</v>
          </cell>
          <cell r="AR202" t="e">
            <v>#DIV/0!</v>
          </cell>
        </row>
        <row r="204">
          <cell r="AV204">
            <v>1507.2</v>
          </cell>
        </row>
        <row r="218">
          <cell r="Y218" t="str">
            <v>ЗАТВЕРДЖУЮ</v>
          </cell>
        </row>
        <row r="219">
          <cell r="Y219" t="str">
            <v>ГОЛОВА ПРАЛІННЯ АК КЕ</v>
          </cell>
        </row>
        <row r="220">
          <cell r="Z220" t="str">
            <v>І.В.ПЛАЧКОВ</v>
          </cell>
        </row>
        <row r="221">
          <cell r="C221" t="str">
            <v>ПОТРЕБА   В КОШТАХ НА  1 КВАРТАЛ 1998 року</v>
          </cell>
        </row>
        <row r="222">
          <cell r="C222" t="str">
            <v>ПО ФІЛІАЛАХ АК КИЇВЕНЕРГО</v>
          </cell>
        </row>
        <row r="224">
          <cell r="C224" t="str">
            <v>ВИКОН.ДИР.</v>
          </cell>
          <cell r="D224" t="str">
            <v>АПАРАТ ЕЛЕКТРО</v>
          </cell>
          <cell r="E224" t="str">
            <v>АПАРАТ ТЕПЛО</v>
          </cell>
          <cell r="N224" t="str">
            <v>ККМ</v>
          </cell>
          <cell r="Q224" t="str">
            <v>КТМ</v>
          </cell>
          <cell r="T224" t="str">
            <v>ТЕЦ-5 ВСЬОГО</v>
          </cell>
          <cell r="U224" t="str">
            <v>Е/Е</v>
          </cell>
          <cell r="V224" t="str">
            <v xml:space="preserve"> Т/Е</v>
          </cell>
          <cell r="Y224" t="str">
            <v>ТЕЦ-6 ВСЬОГО</v>
          </cell>
          <cell r="Z224" t="str">
            <v>Е/Е</v>
          </cell>
          <cell r="AA224" t="str">
            <v xml:space="preserve"> Т/Е</v>
          </cell>
          <cell r="AN224" t="str">
            <v>ДОП.ВИР. СТ.ОРГ.</v>
          </cell>
          <cell r="AP224" t="str">
            <v>АК КЕ ВСЬОГО</v>
          </cell>
          <cell r="AQ224" t="str">
            <v>Е/Е</v>
          </cell>
          <cell r="AR224" t="str">
            <v xml:space="preserve"> Т/Е</v>
          </cell>
          <cell r="AU224" t="str">
            <v>СТАНЦІї ЕЛЕКТРО</v>
          </cell>
          <cell r="AV224" t="str">
            <v>СТАНЦІІ ТЕПЛОВІ</v>
          </cell>
          <cell r="AW224" t="str">
            <v>МЕРЕЖІ ЕЛЕКТРО</v>
          </cell>
          <cell r="AX224" t="str">
            <v>МЕРЕЖІ ТЕПЛОВІ</v>
          </cell>
        </row>
        <row r="227">
          <cell r="C227" t="e">
            <v>#REF!</v>
          </cell>
          <cell r="N227" t="e">
            <v>#REF!</v>
          </cell>
          <cell r="Q227">
            <v>76293.222696969693</v>
          </cell>
          <cell r="T227">
            <v>35776.770242424296</v>
          </cell>
          <cell r="Y227" t="e">
            <v>#REF!</v>
          </cell>
          <cell r="AN227" t="e">
            <v>#REF!</v>
          </cell>
          <cell r="AP227" t="e">
            <v>#REF!</v>
          </cell>
          <cell r="AQ227" t="e">
            <v>#REF!</v>
          </cell>
        </row>
        <row r="228">
          <cell r="C228" t="e">
            <v>#REF!</v>
          </cell>
          <cell r="N228" t="e">
            <v>#REF!</v>
          </cell>
          <cell r="Q228">
            <v>30209.03112121212</v>
          </cell>
          <cell r="T228">
            <v>18895.16496969702</v>
          </cell>
          <cell r="Y228" t="e">
            <v>#REF!</v>
          </cell>
          <cell r="AP228" t="e">
            <v>#REF!</v>
          </cell>
          <cell r="AQ228" t="e">
            <v>#REF!</v>
          </cell>
        </row>
        <row r="230">
          <cell r="C230">
            <v>1334.2</v>
          </cell>
          <cell r="N230">
            <v>9853.7727272727279</v>
          </cell>
          <cell r="Q230">
            <v>20350.500909090908</v>
          </cell>
          <cell r="T230">
            <v>7594.1272727272735</v>
          </cell>
          <cell r="Y230">
            <v>6222.3672727272733</v>
          </cell>
          <cell r="AN230" t="e">
            <v>#REF!</v>
          </cell>
          <cell r="AP230" t="e">
            <v>#REF!</v>
          </cell>
          <cell r="AQ230" t="e">
            <v>#REF!</v>
          </cell>
        </row>
        <row r="231">
          <cell r="C231">
            <v>416.54545454545456</v>
          </cell>
          <cell r="N231">
            <v>3146</v>
          </cell>
          <cell r="Q231">
            <v>5549</v>
          </cell>
          <cell r="T231">
            <v>2070</v>
          </cell>
          <cell r="Y231">
            <v>1697</v>
          </cell>
          <cell r="AP231" t="e">
            <v>#REF!</v>
          </cell>
          <cell r="AQ231" t="e">
            <v>#REF!</v>
          </cell>
        </row>
        <row r="232">
          <cell r="AQ232" t="e">
            <v>#REF!</v>
          </cell>
        </row>
        <row r="233">
          <cell r="C233">
            <v>0</v>
          </cell>
          <cell r="N233">
            <v>0</v>
          </cell>
          <cell r="Q233">
            <v>162.79999999999998</v>
          </cell>
          <cell r="T233">
            <v>7199.4000000000005</v>
          </cell>
          <cell r="Y233">
            <v>144.86666666666667</v>
          </cell>
          <cell r="AP233">
            <v>7511.0666666666675</v>
          </cell>
          <cell r="AQ233" t="e">
            <v>#REF!</v>
          </cell>
        </row>
        <row r="234">
          <cell r="C234">
            <v>0</v>
          </cell>
          <cell r="N234">
            <v>0</v>
          </cell>
          <cell r="Q234">
            <v>0</v>
          </cell>
          <cell r="T234">
            <v>0</v>
          </cell>
          <cell r="Y234">
            <v>0</v>
          </cell>
          <cell r="AP234">
            <v>19</v>
          </cell>
          <cell r="AQ234" t="e">
            <v>#REF!</v>
          </cell>
        </row>
        <row r="235">
          <cell r="C235">
            <v>571</v>
          </cell>
          <cell r="N235">
            <v>0</v>
          </cell>
          <cell r="Q235">
            <v>526.04999999999995</v>
          </cell>
          <cell r="T235">
            <v>0</v>
          </cell>
          <cell r="Y235">
            <v>0</v>
          </cell>
          <cell r="AP235" t="e">
            <v>#REF!</v>
          </cell>
          <cell r="AQ235" t="e">
            <v>#REF!</v>
          </cell>
        </row>
        <row r="236">
          <cell r="AQ236" t="e">
            <v>#REF!</v>
          </cell>
        </row>
        <row r="237">
          <cell r="C237">
            <v>-1308</v>
          </cell>
          <cell r="N237">
            <v>13004</v>
          </cell>
          <cell r="Q237">
            <v>1739.5839999999998</v>
          </cell>
          <cell r="T237">
            <v>1689</v>
          </cell>
          <cell r="Y237">
            <v>1811</v>
          </cell>
          <cell r="AP237" t="e">
            <v>#REF!</v>
          </cell>
          <cell r="AQ237" t="e">
            <v>#REF!</v>
          </cell>
        </row>
        <row r="238">
          <cell r="C238">
            <v>916.24199999999996</v>
          </cell>
          <cell r="N238">
            <v>0</v>
          </cell>
          <cell r="Q238">
            <v>0</v>
          </cell>
          <cell r="T238">
            <v>0</v>
          </cell>
          <cell r="Y238">
            <v>0</v>
          </cell>
          <cell r="AP238">
            <v>0</v>
          </cell>
          <cell r="AQ238" t="e">
            <v>#REF!</v>
          </cell>
        </row>
        <row r="239">
          <cell r="AQ239" t="e">
            <v>#REF!</v>
          </cell>
        </row>
        <row r="240">
          <cell r="C240" t="e">
            <v>#REF!</v>
          </cell>
          <cell r="N240" t="e">
            <v>#REF!</v>
          </cell>
          <cell r="Q240">
            <v>776</v>
          </cell>
          <cell r="T240">
            <v>0</v>
          </cell>
          <cell r="Y240" t="e">
            <v>#REF!</v>
          </cell>
          <cell r="AP240" t="e">
            <v>#REF!</v>
          </cell>
          <cell r="AQ240" t="e">
            <v>#REF!</v>
          </cell>
        </row>
        <row r="241">
          <cell r="AQ241" t="e">
            <v>#REF!</v>
          </cell>
        </row>
        <row r="242">
          <cell r="AQ242" t="e">
            <v>#REF!</v>
          </cell>
        </row>
        <row r="243">
          <cell r="C243">
            <v>1122</v>
          </cell>
          <cell r="N243">
            <v>3754</v>
          </cell>
          <cell r="Q243">
            <v>7041</v>
          </cell>
          <cell r="T243">
            <v>1022.2586666666666</v>
          </cell>
          <cell r="Y243">
            <v>827.22533333333331</v>
          </cell>
          <cell r="AP243">
            <v>17543.366500142667</v>
          </cell>
          <cell r="AQ243" t="e">
            <v>#REF!</v>
          </cell>
        </row>
        <row r="244">
          <cell r="C244">
            <v>521</v>
          </cell>
          <cell r="N244">
            <v>79</v>
          </cell>
          <cell r="Q244">
            <v>942</v>
          </cell>
          <cell r="T244">
            <v>442.62666666666667</v>
          </cell>
          <cell r="Y244">
            <v>414.78399999999999</v>
          </cell>
          <cell r="AP244">
            <v>2577.6078749021572</v>
          </cell>
          <cell r="AQ244" t="e">
            <v>#REF!</v>
          </cell>
        </row>
        <row r="245">
          <cell r="AQ245" t="e">
            <v>#REF!</v>
          </cell>
        </row>
        <row r="246">
          <cell r="C246">
            <v>2</v>
          </cell>
          <cell r="N246">
            <v>1</v>
          </cell>
          <cell r="Q246">
            <v>0</v>
          </cell>
          <cell r="T246">
            <v>143.19266666666664</v>
          </cell>
          <cell r="Y246">
            <v>-46.472000000000008</v>
          </cell>
          <cell r="AP246">
            <v>99.720666666666631</v>
          </cell>
          <cell r="AQ246" t="e">
            <v>#REF!</v>
          </cell>
        </row>
        <row r="247">
          <cell r="C247">
            <v>53</v>
          </cell>
          <cell r="N247">
            <v>376.61933333333337</v>
          </cell>
          <cell r="Q247">
            <v>17046.890666666666</v>
          </cell>
          <cell r="T247">
            <v>0</v>
          </cell>
          <cell r="Y247">
            <v>0</v>
          </cell>
          <cell r="AP247">
            <v>20789.181999999997</v>
          </cell>
          <cell r="AQ247" t="e">
            <v>#REF!</v>
          </cell>
        </row>
        <row r="248">
          <cell r="C248">
            <v>0</v>
          </cell>
          <cell r="N248">
            <v>0</v>
          </cell>
          <cell r="Q248">
            <v>0</v>
          </cell>
          <cell r="T248">
            <v>0</v>
          </cell>
          <cell r="Y248">
            <v>0</v>
          </cell>
          <cell r="AP248">
            <v>658.33066666666662</v>
          </cell>
          <cell r="AQ248" t="e">
            <v>#REF!</v>
          </cell>
        </row>
        <row r="249">
          <cell r="C249">
            <v>3888</v>
          </cell>
          <cell r="N249">
            <v>0</v>
          </cell>
          <cell r="Q249">
            <v>0</v>
          </cell>
          <cell r="T249">
            <v>0</v>
          </cell>
          <cell r="Y249">
            <v>18</v>
          </cell>
          <cell r="AP249">
            <v>3906</v>
          </cell>
          <cell r="AQ249" t="e">
            <v>#REF!</v>
          </cell>
        </row>
        <row r="250">
          <cell r="C250">
            <v>0</v>
          </cell>
          <cell r="N250">
            <v>0.20800000000000018</v>
          </cell>
          <cell r="Q250">
            <v>0.76399999999998158</v>
          </cell>
          <cell r="T250">
            <v>-0.42800000000000082</v>
          </cell>
          <cell r="Y250">
            <v>6.799999999999784E-2</v>
          </cell>
          <cell r="AP250" t="e">
            <v>#REF!</v>
          </cell>
          <cell r="AQ250" t="e">
            <v>#REF!</v>
          </cell>
        </row>
        <row r="251">
          <cell r="C251">
            <v>0</v>
          </cell>
          <cell r="N251">
            <v>0.19200000000000017</v>
          </cell>
          <cell r="Q251">
            <v>-0.32000000000000028</v>
          </cell>
          <cell r="T251">
            <v>-0.3360000000000003</v>
          </cell>
          <cell r="Y251">
            <v>0.28000000000000114</v>
          </cell>
          <cell r="AP251" t="e">
            <v>#REF!</v>
          </cell>
          <cell r="AQ251" t="e">
            <v>#REF!</v>
          </cell>
        </row>
        <row r="252">
          <cell r="C252" t="e">
            <v>#REF!</v>
          </cell>
          <cell r="N252" t="e">
            <v>#REF!</v>
          </cell>
          <cell r="Q252">
            <v>27166.953121212111</v>
          </cell>
          <cell r="T252">
            <v>17206.928969697019</v>
          </cell>
          <cell r="Y252" t="e">
            <v>#REF!</v>
          </cell>
          <cell r="AP252" t="e">
            <v>#REF!</v>
          </cell>
          <cell r="AQ252" t="e">
            <v>#REF!</v>
          </cell>
        </row>
        <row r="253">
          <cell r="Q253">
            <v>541</v>
          </cell>
          <cell r="T253">
            <v>480</v>
          </cell>
          <cell r="Y253">
            <v>44</v>
          </cell>
          <cell r="AP253">
            <v>524</v>
          </cell>
          <cell r="AQ253" t="e">
            <v>#REF!</v>
          </cell>
        </row>
        <row r="293">
          <cell r="T293" t="str">
            <v>Собівартість</v>
          </cell>
        </row>
        <row r="294">
          <cell r="V294">
            <v>-25</v>
          </cell>
        </row>
        <row r="295">
          <cell r="V295">
            <v>-1.375</v>
          </cell>
        </row>
        <row r="296">
          <cell r="V296">
            <v>-8</v>
          </cell>
        </row>
        <row r="297">
          <cell r="V297">
            <v>-2.1590909090909096</v>
          </cell>
        </row>
        <row r="303">
          <cell r="T303" t="str">
            <v>ФМЗ ( з відрахуван)</v>
          </cell>
          <cell r="V303">
            <v>25</v>
          </cell>
        </row>
      </sheetData>
      <sheetData sheetId="42" refreshError="1">
        <row r="16">
          <cell r="AP16" t="str">
            <v>ЗАТВЕРДЖУЮ</v>
          </cell>
        </row>
        <row r="17">
          <cell r="C17" t="str">
            <v>І.В.ПЛАЧКОВ</v>
          </cell>
          <cell r="AP17" t="str">
            <v>ГОЛОВА ПРАЛІННЯ АК КЕ</v>
          </cell>
        </row>
        <row r="22">
          <cell r="AV22" t="str">
            <v>І.В.ПЛАЧКОВ</v>
          </cell>
        </row>
        <row r="29">
          <cell r="N29" t="str">
            <v>+</v>
          </cell>
          <cell r="Q29" t="str">
            <v>+</v>
          </cell>
          <cell r="T29">
            <v>34328</v>
          </cell>
          <cell r="AD29" t="str">
            <v>+</v>
          </cell>
        </row>
        <row r="30">
          <cell r="C30" t="str">
            <v>ВИКОН.ДИР.ПЛАН</v>
          </cell>
          <cell r="D30" t="str">
            <v>Е/Е</v>
          </cell>
          <cell r="E30" t="str">
            <v xml:space="preserve"> Т/Е</v>
          </cell>
          <cell r="N30" t="str">
            <v xml:space="preserve">ККМ ПЛАН </v>
          </cell>
          <cell r="O30" t="str">
            <v>ЗВІТ</v>
          </cell>
          <cell r="P30" t="str">
            <v>ВІДХ.</v>
          </cell>
          <cell r="Q30" t="str">
            <v>КТМ ПЛАН</v>
          </cell>
          <cell r="R30" t="str">
            <v>ЗВІТ</v>
          </cell>
          <cell r="S30" t="str">
            <v>ВІДХ.</v>
          </cell>
          <cell r="T30" t="str">
            <v>ТЕЦ-5   ПЛАН</v>
          </cell>
          <cell r="U30" t="str">
            <v>Е/Е</v>
          </cell>
          <cell r="V30" t="str">
            <v xml:space="preserve"> Т/Е</v>
          </cell>
          <cell r="W30" t="str">
            <v>ЗВІТ</v>
          </cell>
          <cell r="X30" t="str">
            <v>ВІДХ.</v>
          </cell>
          <cell r="Y30" t="str">
            <v>ТЕЦ-6  ПЛАН</v>
          </cell>
          <cell r="Z30" t="str">
            <v>Е/Е</v>
          </cell>
          <cell r="AA30" t="str">
            <v xml:space="preserve"> Т/Е</v>
          </cell>
          <cell r="AB30" t="str">
            <v>ЗВІТ</v>
          </cell>
          <cell r="AC30" t="str">
            <v>ВІДХ.</v>
          </cell>
          <cell r="AD30" t="str">
            <v>ТРМ ВСЬОГО ПЛАН</v>
          </cell>
          <cell r="AE30" t="str">
            <v>ТРМ АК ПЛАН</v>
          </cell>
          <cell r="AF30" t="str">
            <v>ТРМ СТОР  ПЛАН</v>
          </cell>
          <cell r="AG30" t="str">
            <v>ТРМ ВСЬОГО ЗВІТ</v>
          </cell>
          <cell r="AH30" t="str">
            <v>ТРМ АК ЗВІТ</v>
          </cell>
          <cell r="AI30" t="str">
            <v>ТРМ СТОР  ЗВІТ</v>
          </cell>
          <cell r="AJ30" t="str">
            <v>відх всього</v>
          </cell>
          <cell r="AK30" t="str">
            <v>Е/Е</v>
          </cell>
          <cell r="AL30" t="str">
            <v xml:space="preserve"> Т/Е</v>
          </cell>
          <cell r="AN30" t="str">
            <v>ДОП.ВИР. ПЛАН</v>
          </cell>
          <cell r="AO30" t="str">
            <v>ЗВІТ</v>
          </cell>
          <cell r="AP30" t="str">
            <v>АК КЕ  ПЛАН</v>
          </cell>
          <cell r="AQ30" t="str">
            <v xml:space="preserve"> Е/Е</v>
          </cell>
          <cell r="AR30" t="str">
            <v xml:space="preserve"> Т/Е</v>
          </cell>
          <cell r="AS30" t="str">
            <v>ЗВІТ</v>
          </cell>
          <cell r="AT30" t="str">
            <v>відх</v>
          </cell>
          <cell r="AU30" t="str">
            <v>СТАНЦІї ЕЛЕКТРО</v>
          </cell>
          <cell r="AV30" t="str">
            <v>СТАНЦІІ ТЕПЛОВІ</v>
          </cell>
          <cell r="AW30" t="str">
            <v>МЕРЕЖІ ЕЛЕКТРО</v>
          </cell>
          <cell r="AX30" t="str">
            <v>МЕРЕЖІ ТЕПЛОВІ</v>
          </cell>
        </row>
        <row r="31">
          <cell r="U31">
            <v>330</v>
          </cell>
          <cell r="Z31">
            <v>298</v>
          </cell>
          <cell r="AQ31">
            <v>628</v>
          </cell>
        </row>
        <row r="32">
          <cell r="U32">
            <v>291.85000000000002</v>
          </cell>
          <cell r="Z32">
            <v>268.14999999999998</v>
          </cell>
          <cell r="AQ32">
            <v>560</v>
          </cell>
        </row>
        <row r="33">
          <cell r="AQ33">
            <v>0</v>
          </cell>
        </row>
        <row r="34">
          <cell r="AQ34">
            <v>0</v>
          </cell>
        </row>
        <row r="35">
          <cell r="AQ35">
            <v>32</v>
          </cell>
        </row>
        <row r="36">
          <cell r="AQ36">
            <v>0</v>
          </cell>
        </row>
        <row r="37">
          <cell r="AQ37">
            <v>500</v>
          </cell>
        </row>
        <row r="38">
          <cell r="N38">
            <v>0</v>
          </cell>
          <cell r="AQ38">
            <v>468</v>
          </cell>
        </row>
        <row r="39">
          <cell r="C39">
            <v>21158.2</v>
          </cell>
          <cell r="N39">
            <v>31198.706727272729</v>
          </cell>
          <cell r="O39">
            <v>6571</v>
          </cell>
          <cell r="P39">
            <v>-24627.706727272729</v>
          </cell>
          <cell r="Q39">
            <v>98918.709363636386</v>
          </cell>
          <cell r="R39">
            <v>23576</v>
          </cell>
          <cell r="S39">
            <v>-75342.709363636386</v>
          </cell>
          <cell r="T39">
            <v>35357.6157878788</v>
          </cell>
          <cell r="W39">
            <v>8380</v>
          </cell>
          <cell r="X39">
            <v>-26977.6157878788</v>
          </cell>
          <cell r="Y39">
            <v>20993.651636363633</v>
          </cell>
          <cell r="Z39">
            <v>7534</v>
          </cell>
          <cell r="AA39">
            <v>13069.370303030311</v>
          </cell>
          <cell r="AB39">
            <v>5452</v>
          </cell>
          <cell r="AC39">
            <v>-15541.651636363633</v>
          </cell>
          <cell r="AD39">
            <v>49910.87533333333</v>
          </cell>
          <cell r="AE39">
            <v>41348.447090909096</v>
          </cell>
          <cell r="AF39">
            <v>8563.428242424241</v>
          </cell>
          <cell r="AG39">
            <v>8513</v>
          </cell>
          <cell r="AH39">
            <v>6481</v>
          </cell>
          <cell r="AI39">
            <v>2032</v>
          </cell>
          <cell r="AJ39">
            <v>-41397.87533333333</v>
          </cell>
          <cell r="AN39" t="e">
            <v>#REF!</v>
          </cell>
        </row>
        <row r="40">
          <cell r="C40">
            <v>9041.2000000000007</v>
          </cell>
        </row>
        <row r="41">
          <cell r="C41">
            <v>1416.2</v>
          </cell>
          <cell r="D41">
            <v>443</v>
          </cell>
          <cell r="E41">
            <v>773.2</v>
          </cell>
          <cell r="N41">
            <v>11176.222727272727</v>
          </cell>
          <cell r="Q41">
            <v>22385.220909090909</v>
          </cell>
          <cell r="T41">
            <v>8424.2482727272745</v>
          </cell>
          <cell r="U41">
            <v>3221</v>
          </cell>
          <cell r="V41">
            <v>5203.2482727272736</v>
          </cell>
          <cell r="Y41">
            <v>6912.2272727272721</v>
          </cell>
          <cell r="Z41">
            <v>2495</v>
          </cell>
          <cell r="AA41">
            <v>4417.227272727273</v>
          </cell>
          <cell r="AE41">
            <v>18490.863636363636</v>
          </cell>
          <cell r="AG41">
            <v>4464</v>
          </cell>
          <cell r="AH41">
            <v>3202</v>
          </cell>
          <cell r="AN41" t="e">
            <v>#REF!</v>
          </cell>
          <cell r="AR41">
            <v>9620.4755454545466</v>
          </cell>
        </row>
        <row r="42">
          <cell r="Q42">
            <v>970</v>
          </cell>
          <cell r="V42">
            <v>750</v>
          </cell>
          <cell r="AA42">
            <v>590</v>
          </cell>
          <cell r="AR42">
            <v>2095</v>
          </cell>
        </row>
        <row r="46">
          <cell r="C46">
            <v>743</v>
          </cell>
          <cell r="D46">
            <v>327</v>
          </cell>
          <cell r="E46">
            <v>416</v>
          </cell>
          <cell r="N46">
            <v>4379.4040000000005</v>
          </cell>
          <cell r="O46">
            <v>1204</v>
          </cell>
          <cell r="P46">
            <v>-3175.4040000000005</v>
          </cell>
          <cell r="Q46">
            <v>10032.949333333334</v>
          </cell>
          <cell r="R46">
            <v>2125</v>
          </cell>
          <cell r="S46">
            <v>-7907.9493333333339</v>
          </cell>
          <cell r="T46">
            <v>2869.0213333333331</v>
          </cell>
          <cell r="U46">
            <v>834</v>
          </cell>
          <cell r="V46">
            <v>2035.0213333333331</v>
          </cell>
          <cell r="W46">
            <v>431</v>
          </cell>
          <cell r="X46">
            <v>-2438.0213333333331</v>
          </cell>
          <cell r="Y46">
            <v>2136.0606666666672</v>
          </cell>
          <cell r="Z46">
            <v>784</v>
          </cell>
          <cell r="AA46">
            <v>1352.0606666666672</v>
          </cell>
          <cell r="AB46">
            <v>400</v>
          </cell>
          <cell r="AC46">
            <v>-1736.0606666666672</v>
          </cell>
          <cell r="AD46">
            <v>5406.058</v>
          </cell>
          <cell r="AE46">
            <v>4660.93</v>
          </cell>
          <cell r="AF46">
            <v>746.1279999999997</v>
          </cell>
          <cell r="AG46">
            <v>1087</v>
          </cell>
          <cell r="AH46">
            <v>292</v>
          </cell>
          <cell r="AI46">
            <v>134</v>
          </cell>
          <cell r="AJ46">
            <v>-4319.058</v>
          </cell>
          <cell r="AN46">
            <v>0</v>
          </cell>
          <cell r="AP46">
            <v>25075.085333333336</v>
          </cell>
          <cell r="AQ46">
            <v>6503.0040000000008</v>
          </cell>
          <cell r="AR46">
            <v>18572.081333333335</v>
          </cell>
          <cell r="AS46">
            <v>4452</v>
          </cell>
          <cell r="AT46">
            <v>-20623.085333333336</v>
          </cell>
          <cell r="AU46">
            <v>1618</v>
          </cell>
          <cell r="AV46">
            <v>6798</v>
          </cell>
          <cell r="AW46">
            <v>4885.0040000000008</v>
          </cell>
          <cell r="AX46">
            <v>11774.081333333335</v>
          </cell>
        </row>
        <row r="47">
          <cell r="C47">
            <v>1252</v>
          </cell>
          <cell r="E47">
            <v>1252</v>
          </cell>
          <cell r="N47">
            <v>3964</v>
          </cell>
          <cell r="Q47">
            <v>7771</v>
          </cell>
          <cell r="T47">
            <v>1077.2586666666666</v>
          </cell>
          <cell r="U47">
            <v>428</v>
          </cell>
          <cell r="V47">
            <v>649.25866666666661</v>
          </cell>
          <cell r="Y47">
            <v>917.22533333333331</v>
          </cell>
          <cell r="Z47">
            <v>325</v>
          </cell>
          <cell r="AA47">
            <v>592.22533333333331</v>
          </cell>
          <cell r="AC47">
            <v>-917.22533333333331</v>
          </cell>
          <cell r="AD47">
            <v>4679.1707200000001</v>
          </cell>
          <cell r="AE47">
            <v>4236.8825001426667</v>
          </cell>
          <cell r="AP47">
            <v>19218.366500142667</v>
          </cell>
        </row>
        <row r="48">
          <cell r="C48">
            <v>2</v>
          </cell>
          <cell r="E48">
            <v>2</v>
          </cell>
          <cell r="N48">
            <v>1</v>
          </cell>
          <cell r="Q48">
            <v>0</v>
          </cell>
          <cell r="T48">
            <v>285.19266666666664</v>
          </cell>
          <cell r="U48">
            <v>51</v>
          </cell>
          <cell r="V48">
            <v>234.19266666666664</v>
          </cell>
          <cell r="Y48">
            <v>-46.472000000000008</v>
          </cell>
          <cell r="Z48">
            <v>-136</v>
          </cell>
          <cell r="AA48">
            <v>89.527999999999992</v>
          </cell>
          <cell r="AC48">
            <v>46.472000000000008</v>
          </cell>
          <cell r="AD48">
            <v>0</v>
          </cell>
          <cell r="AE48">
            <v>0</v>
          </cell>
          <cell r="AP48">
            <v>241.72066666666663</v>
          </cell>
        </row>
        <row r="49">
          <cell r="C49">
            <v>521</v>
          </cell>
          <cell r="E49">
            <v>521</v>
          </cell>
          <cell r="N49">
            <v>143</v>
          </cell>
          <cell r="Q49">
            <v>963</v>
          </cell>
          <cell r="T49">
            <v>492.62666666666667</v>
          </cell>
          <cell r="U49">
            <v>186</v>
          </cell>
          <cell r="V49">
            <v>306.62666666666667</v>
          </cell>
          <cell r="Y49">
            <v>480.78399999999999</v>
          </cell>
          <cell r="Z49">
            <v>187</v>
          </cell>
          <cell r="AA49">
            <v>293.78399999999999</v>
          </cell>
          <cell r="AC49">
            <v>-480.78399999999999</v>
          </cell>
          <cell r="AD49">
            <v>247.34026666666668</v>
          </cell>
          <cell r="AE49">
            <v>216.19720823549071</v>
          </cell>
          <cell r="AP49">
            <v>2816.6078749021572</v>
          </cell>
        </row>
        <row r="50">
          <cell r="C50">
            <v>2</v>
          </cell>
          <cell r="D50">
            <v>2</v>
          </cell>
          <cell r="E50">
            <v>0</v>
          </cell>
          <cell r="N50">
            <v>492.92399999999998</v>
          </cell>
          <cell r="O50">
            <v>121</v>
          </cell>
          <cell r="P50">
            <v>-371.92399999999998</v>
          </cell>
          <cell r="Q50">
            <v>5349.8346666666666</v>
          </cell>
          <cell r="R50">
            <v>1386</v>
          </cell>
          <cell r="S50">
            <v>-3963.8346666666666</v>
          </cell>
          <cell r="T50">
            <v>9793.4773333333324</v>
          </cell>
          <cell r="U50">
            <v>3806</v>
          </cell>
          <cell r="V50">
            <v>5987.4773333333324</v>
          </cell>
          <cell r="W50">
            <v>2636</v>
          </cell>
          <cell r="X50">
            <v>-7157.4773333333324</v>
          </cell>
          <cell r="Y50">
            <v>1393.9739999999999</v>
          </cell>
          <cell r="Z50">
            <v>347</v>
          </cell>
          <cell r="AA50">
            <v>1046.9739999999999</v>
          </cell>
          <cell r="AB50">
            <v>292</v>
          </cell>
          <cell r="AC50">
            <v>-1101.9739999999999</v>
          </cell>
          <cell r="AD50">
            <v>2343.2906666666663</v>
          </cell>
          <cell r="AE50">
            <v>1762.72</v>
          </cell>
          <cell r="AF50">
            <v>580.57066666666628</v>
          </cell>
          <cell r="AG50">
            <v>288</v>
          </cell>
          <cell r="AH50">
            <v>601</v>
          </cell>
          <cell r="AI50">
            <v>56</v>
          </cell>
          <cell r="AJ50">
            <v>-2055.2906666666663</v>
          </cell>
          <cell r="AN50">
            <v>0</v>
          </cell>
          <cell r="AP50">
            <v>18756.329999999998</v>
          </cell>
          <cell r="AQ50">
            <v>4653.3239999999996</v>
          </cell>
          <cell r="AR50">
            <v>14103.005999999998</v>
          </cell>
          <cell r="AS50">
            <v>5036</v>
          </cell>
          <cell r="AT50">
            <v>-13720.329999999998</v>
          </cell>
          <cell r="AU50">
            <v>4153</v>
          </cell>
          <cell r="AV50">
            <v>8853</v>
          </cell>
          <cell r="AW50">
            <v>500.32399999999961</v>
          </cell>
          <cell r="AX50">
            <v>5250.0059999999976</v>
          </cell>
        </row>
        <row r="51">
          <cell r="C51">
            <v>0</v>
          </cell>
          <cell r="D51">
            <v>0</v>
          </cell>
          <cell r="E51">
            <v>0</v>
          </cell>
          <cell r="N51">
            <v>0</v>
          </cell>
          <cell r="P51">
            <v>0</v>
          </cell>
          <cell r="Q51">
            <v>176.46666666666664</v>
          </cell>
          <cell r="R51">
            <v>54</v>
          </cell>
          <cell r="S51">
            <v>-122.46666666666664</v>
          </cell>
          <cell r="T51">
            <v>7822.4000000000005</v>
          </cell>
          <cell r="U51">
            <v>3230</v>
          </cell>
          <cell r="V51">
            <v>4592.4000000000005</v>
          </cell>
          <cell r="W51">
            <v>2407</v>
          </cell>
          <cell r="X51">
            <v>-5415.4000000000005</v>
          </cell>
          <cell r="Y51">
            <v>158.20000000000002</v>
          </cell>
          <cell r="Z51">
            <v>57</v>
          </cell>
          <cell r="AA51">
            <v>101.20000000000002</v>
          </cell>
          <cell r="AB51">
            <v>20</v>
          </cell>
          <cell r="AC51">
            <v>-138.20000000000002</v>
          </cell>
          <cell r="AD51">
            <v>5.6</v>
          </cell>
          <cell r="AE51">
            <v>4</v>
          </cell>
          <cell r="AF51">
            <v>1.5999999999999996</v>
          </cell>
          <cell r="AI51">
            <v>0</v>
          </cell>
          <cell r="AJ51">
            <v>-5.6</v>
          </cell>
          <cell r="AP51">
            <v>8161.0666666666666</v>
          </cell>
          <cell r="AQ51">
            <v>3287</v>
          </cell>
          <cell r="AR51">
            <v>4874.0666666666666</v>
          </cell>
          <cell r="AS51">
            <v>2481</v>
          </cell>
          <cell r="AT51">
            <v>-5680.0666666666666</v>
          </cell>
          <cell r="AU51">
            <v>3287</v>
          </cell>
          <cell r="AV51">
            <v>4754</v>
          </cell>
          <cell r="AW51">
            <v>0</v>
          </cell>
          <cell r="AX51">
            <v>120.06666666666661</v>
          </cell>
        </row>
        <row r="52">
          <cell r="C52">
            <v>0</v>
          </cell>
          <cell r="D52">
            <v>0</v>
          </cell>
          <cell r="E52">
            <v>0</v>
          </cell>
          <cell r="N52">
            <v>0</v>
          </cell>
          <cell r="P52">
            <v>0</v>
          </cell>
          <cell r="Q52">
            <v>125574</v>
          </cell>
          <cell r="R52">
            <v>61402</v>
          </cell>
          <cell r="S52">
            <v>-64172</v>
          </cell>
          <cell r="T52">
            <v>253209</v>
          </cell>
          <cell r="U52">
            <v>108806.34756097561</v>
          </cell>
          <cell r="V52">
            <v>144402.65243902439</v>
          </cell>
          <cell r="W52">
            <v>93632</v>
          </cell>
          <cell r="X52">
            <v>-159577</v>
          </cell>
          <cell r="Y52">
            <v>219657</v>
          </cell>
          <cell r="Z52">
            <v>86757.750161952048</v>
          </cell>
          <cell r="AA52">
            <v>132899.24983804795</v>
          </cell>
          <cell r="AB52">
            <v>76301</v>
          </cell>
          <cell r="AC52">
            <v>-143356</v>
          </cell>
          <cell r="AD52">
            <v>0</v>
          </cell>
          <cell r="AE52">
            <v>0</v>
          </cell>
          <cell r="AF52">
            <v>0</v>
          </cell>
          <cell r="AI52">
            <v>0</v>
          </cell>
          <cell r="AJ52">
            <v>0</v>
          </cell>
          <cell r="AN52">
            <v>0</v>
          </cell>
          <cell r="AP52">
            <v>598441</v>
          </cell>
          <cell r="AQ52">
            <v>195565.09772292766</v>
          </cell>
          <cell r="AR52">
            <v>402875.90227707231</v>
          </cell>
          <cell r="AS52">
            <v>231335</v>
          </cell>
          <cell r="AT52">
            <v>-367106</v>
          </cell>
          <cell r="AU52">
            <v>195564.09772292766</v>
          </cell>
          <cell r="AV52">
            <v>402876</v>
          </cell>
          <cell r="AW52">
            <v>1</v>
          </cell>
          <cell r="AX52">
            <v>-9.772292769048363E-2</v>
          </cell>
        </row>
        <row r="53">
          <cell r="C53">
            <v>0</v>
          </cell>
          <cell r="D53">
            <v>0</v>
          </cell>
          <cell r="E53">
            <v>0</v>
          </cell>
          <cell r="N53">
            <v>0</v>
          </cell>
          <cell r="P53">
            <v>0</v>
          </cell>
          <cell r="Q53">
            <v>125574</v>
          </cell>
          <cell r="R53">
            <v>61402</v>
          </cell>
          <cell r="S53">
            <v>-64172</v>
          </cell>
          <cell r="T53">
            <v>253209</v>
          </cell>
          <cell r="U53">
            <v>108806.34756097561</v>
          </cell>
          <cell r="V53">
            <v>144402.65243902439</v>
          </cell>
          <cell r="W53">
            <v>93632</v>
          </cell>
          <cell r="X53">
            <v>-159577</v>
          </cell>
          <cell r="Y53">
            <v>219657</v>
          </cell>
          <cell r="Z53">
            <v>86757.750161952048</v>
          </cell>
          <cell r="AA53">
            <v>132899.24983804795</v>
          </cell>
          <cell r="AB53">
            <v>46301</v>
          </cell>
          <cell r="AC53">
            <v>-173356</v>
          </cell>
          <cell r="AD53">
            <v>0</v>
          </cell>
          <cell r="AE53">
            <v>0</v>
          </cell>
          <cell r="AF53">
            <v>0</v>
          </cell>
          <cell r="AI53">
            <v>0</v>
          </cell>
          <cell r="AJ53">
            <v>0</v>
          </cell>
          <cell r="AP53">
            <v>598440</v>
          </cell>
          <cell r="AQ53">
            <v>195564.09772292766</v>
          </cell>
          <cell r="AR53">
            <v>402875.90227707231</v>
          </cell>
          <cell r="AS53">
            <v>201335</v>
          </cell>
          <cell r="AT53">
            <v>-397105</v>
          </cell>
          <cell r="AU53">
            <v>195564.09772292766</v>
          </cell>
          <cell r="AV53">
            <v>402876</v>
          </cell>
          <cell r="AW53">
            <v>0</v>
          </cell>
          <cell r="AX53">
            <v>-9.772292769048363E-2</v>
          </cell>
        </row>
        <row r="54">
          <cell r="C54">
            <v>1078.5999999999999</v>
          </cell>
          <cell r="D54">
            <v>0</v>
          </cell>
          <cell r="E54">
            <v>1078.5999999999999</v>
          </cell>
          <cell r="N54">
            <v>0</v>
          </cell>
          <cell r="P54">
            <v>0</v>
          </cell>
          <cell r="Q54">
            <v>0</v>
          </cell>
          <cell r="S54">
            <v>0</v>
          </cell>
          <cell r="T54">
            <v>0</v>
          </cell>
          <cell r="U54">
            <v>0</v>
          </cell>
          <cell r="Y54">
            <v>0</v>
          </cell>
          <cell r="Z54">
            <v>0</v>
          </cell>
          <cell r="AA54">
            <v>0</v>
          </cell>
          <cell r="AD54">
            <v>0</v>
          </cell>
          <cell r="AE54">
            <v>0</v>
          </cell>
          <cell r="AS54">
            <v>0</v>
          </cell>
          <cell r="AT54">
            <v>0</v>
          </cell>
          <cell r="AV54">
            <v>0</v>
          </cell>
        </row>
        <row r="55">
          <cell r="C55">
            <v>67</v>
          </cell>
          <cell r="D55">
            <v>6</v>
          </cell>
          <cell r="E55">
            <v>61</v>
          </cell>
          <cell r="N55">
            <v>439.28600000000006</v>
          </cell>
          <cell r="O55">
            <v>140</v>
          </cell>
          <cell r="P55">
            <v>-299.28600000000006</v>
          </cell>
          <cell r="Q55">
            <v>19570.890666666666</v>
          </cell>
          <cell r="R55">
            <v>8493</v>
          </cell>
          <cell r="S55">
            <v>-11077.890666666666</v>
          </cell>
          <cell r="T55">
            <v>0</v>
          </cell>
          <cell r="U55">
            <v>0</v>
          </cell>
          <cell r="V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8274.5233333333344</v>
          </cell>
          <cell r="AE55">
            <v>3418.672</v>
          </cell>
          <cell r="AF55">
            <v>4855.851333333334</v>
          </cell>
          <cell r="AG55">
            <v>809</v>
          </cell>
          <cell r="AH55">
            <v>810</v>
          </cell>
          <cell r="AI55">
            <v>1225</v>
          </cell>
          <cell r="AJ55">
            <v>-7465.5233333333344</v>
          </cell>
          <cell r="AN55">
            <v>0</v>
          </cell>
          <cell r="AP55">
            <v>23495.848666666665</v>
          </cell>
          <cell r="AQ55">
            <v>445.28600000000006</v>
          </cell>
          <cell r="AR55">
            <v>23050.562666666665</v>
          </cell>
          <cell r="AS55">
            <v>9442</v>
          </cell>
          <cell r="AT55">
            <v>-14053.848666666665</v>
          </cell>
          <cell r="AU55">
            <v>0</v>
          </cell>
          <cell r="AV55">
            <v>6654</v>
          </cell>
          <cell r="AW55">
            <v>445.28600000000006</v>
          </cell>
          <cell r="AX55">
            <v>16396.562666666665</v>
          </cell>
        </row>
        <row r="56">
          <cell r="C56">
            <v>844.2</v>
          </cell>
          <cell r="D56">
            <v>310</v>
          </cell>
          <cell r="E56">
            <v>534.20000000000005</v>
          </cell>
          <cell r="N56">
            <v>6641.8893939393938</v>
          </cell>
          <cell r="O56">
            <v>1303</v>
          </cell>
          <cell r="P56">
            <v>-5338.8893939393938</v>
          </cell>
          <cell r="Q56">
            <v>11516.720909090909</v>
          </cell>
          <cell r="R56">
            <v>2369</v>
          </cell>
          <cell r="S56">
            <v>-9147.7209090909091</v>
          </cell>
          <cell r="T56">
            <v>3480.1573636363642</v>
          </cell>
          <cell r="U56">
            <v>1300</v>
          </cell>
          <cell r="V56">
            <v>2180.1573636363642</v>
          </cell>
          <cell r="W56">
            <v>745</v>
          </cell>
          <cell r="X56">
            <v>-2735.1573636363642</v>
          </cell>
          <cell r="Y56">
            <v>3339.8636363636365</v>
          </cell>
          <cell r="Z56">
            <v>1178</v>
          </cell>
          <cell r="AA56">
            <v>2161.8636363636365</v>
          </cell>
          <cell r="AB56">
            <v>662</v>
          </cell>
          <cell r="AC56">
            <v>-2677.8636363636365</v>
          </cell>
          <cell r="AD56">
            <v>12968.886363636362</v>
          </cell>
          <cell r="AE56">
            <v>11635.045454545454</v>
          </cell>
          <cell r="AF56">
            <v>1333.8409090909081</v>
          </cell>
          <cell r="AG56">
            <v>2563</v>
          </cell>
          <cell r="AH56">
            <v>1747</v>
          </cell>
          <cell r="AI56">
            <v>306</v>
          </cell>
          <cell r="AJ56">
            <v>-10405.886363636362</v>
          </cell>
          <cell r="AN56">
            <v>0</v>
          </cell>
          <cell r="AP56">
            <v>38228.876757575759</v>
          </cell>
          <cell r="AQ56">
            <v>9938.7075757575767</v>
          </cell>
          <cell r="AR56">
            <v>28290.169181818183</v>
          </cell>
          <cell r="AS56">
            <v>6826</v>
          </cell>
          <cell r="AT56">
            <v>-31402.876757575759</v>
          </cell>
          <cell r="AU56">
            <v>2478</v>
          </cell>
          <cell r="AV56">
            <v>8258</v>
          </cell>
          <cell r="AW56">
            <v>7460.7075757575767</v>
          </cell>
          <cell r="AX56">
            <v>20032.169181818183</v>
          </cell>
        </row>
        <row r="57">
          <cell r="C57">
            <v>27</v>
          </cell>
          <cell r="D57">
            <v>16</v>
          </cell>
          <cell r="E57">
            <v>11</v>
          </cell>
          <cell r="N57">
            <v>367</v>
          </cell>
          <cell r="O57">
            <v>70</v>
          </cell>
          <cell r="P57">
            <v>-297</v>
          </cell>
          <cell r="Q57">
            <v>636</v>
          </cell>
          <cell r="R57">
            <v>129</v>
          </cell>
          <cell r="S57">
            <v>-507</v>
          </cell>
          <cell r="T57">
            <v>191</v>
          </cell>
          <cell r="U57">
            <v>71</v>
          </cell>
          <cell r="V57">
            <v>120</v>
          </cell>
          <cell r="W57">
            <v>39</v>
          </cell>
          <cell r="X57">
            <v>-152</v>
          </cell>
          <cell r="Y57">
            <v>180</v>
          </cell>
          <cell r="Z57">
            <v>65</v>
          </cell>
          <cell r="AA57">
            <v>115</v>
          </cell>
          <cell r="AB57">
            <v>35</v>
          </cell>
          <cell r="AC57">
            <v>-145</v>
          </cell>
          <cell r="AD57">
            <v>713</v>
          </cell>
          <cell r="AE57">
            <v>639</v>
          </cell>
          <cell r="AF57">
            <v>74</v>
          </cell>
          <cell r="AG57">
            <v>136</v>
          </cell>
          <cell r="AH57">
            <v>96</v>
          </cell>
          <cell r="AI57">
            <v>18</v>
          </cell>
          <cell r="AJ57">
            <v>-577</v>
          </cell>
          <cell r="AN57">
            <v>0</v>
          </cell>
          <cell r="AP57">
            <v>2083</v>
          </cell>
          <cell r="AQ57">
            <v>547</v>
          </cell>
          <cell r="AR57">
            <v>1536</v>
          </cell>
          <cell r="AS57">
            <v>369</v>
          </cell>
          <cell r="AT57">
            <v>-1714</v>
          </cell>
          <cell r="AU57">
            <v>136</v>
          </cell>
          <cell r="AV57">
            <v>360</v>
          </cell>
          <cell r="AW57">
            <v>411</v>
          </cell>
          <cell r="AX57">
            <v>1176</v>
          </cell>
        </row>
        <row r="58">
          <cell r="C58">
            <v>345</v>
          </cell>
          <cell r="D58">
            <v>117</v>
          </cell>
          <cell r="E58">
            <v>228</v>
          </cell>
          <cell r="N58">
            <v>2128</v>
          </cell>
          <cell r="O58">
            <v>417</v>
          </cell>
          <cell r="P58">
            <v>-1711</v>
          </cell>
          <cell r="Q58">
            <v>3686</v>
          </cell>
          <cell r="R58">
            <v>610</v>
          </cell>
          <cell r="S58">
            <v>-3076</v>
          </cell>
          <cell r="T58">
            <v>1113</v>
          </cell>
          <cell r="U58">
            <v>415</v>
          </cell>
          <cell r="V58">
            <v>698</v>
          </cell>
          <cell r="W58">
            <v>229</v>
          </cell>
          <cell r="X58">
            <v>-884</v>
          </cell>
          <cell r="Y58">
            <v>1069</v>
          </cell>
          <cell r="Z58">
            <v>378</v>
          </cell>
          <cell r="AA58">
            <v>691</v>
          </cell>
          <cell r="AB58">
            <v>205</v>
          </cell>
          <cell r="AC58">
            <v>-864</v>
          </cell>
          <cell r="AD58">
            <v>4151</v>
          </cell>
          <cell r="AE58">
            <v>3720</v>
          </cell>
          <cell r="AF58">
            <v>431</v>
          </cell>
          <cell r="AG58">
            <v>793</v>
          </cell>
          <cell r="AH58">
            <v>559</v>
          </cell>
          <cell r="AI58">
            <v>103</v>
          </cell>
          <cell r="AJ58">
            <v>-3358</v>
          </cell>
          <cell r="AN58">
            <v>0</v>
          </cell>
          <cell r="AP58">
            <v>12308</v>
          </cell>
          <cell r="AQ58">
            <v>3199</v>
          </cell>
          <cell r="AR58">
            <v>9109</v>
          </cell>
          <cell r="AS58">
            <v>2021</v>
          </cell>
          <cell r="AT58">
            <v>-10287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</row>
        <row r="59">
          <cell r="C59">
            <v>0</v>
          </cell>
          <cell r="D59">
            <v>0</v>
          </cell>
          <cell r="E59">
            <v>0</v>
          </cell>
          <cell r="N59">
            <v>0</v>
          </cell>
          <cell r="P59">
            <v>0</v>
          </cell>
          <cell r="Q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I59">
            <v>0</v>
          </cell>
          <cell r="AJ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</row>
        <row r="60">
          <cell r="C60">
            <v>79</v>
          </cell>
          <cell r="D60">
            <v>85</v>
          </cell>
          <cell r="E60">
            <v>-6</v>
          </cell>
          <cell r="N60">
            <v>6409</v>
          </cell>
          <cell r="O60">
            <v>1794</v>
          </cell>
          <cell r="P60">
            <v>-4615</v>
          </cell>
          <cell r="Q60">
            <v>13950</v>
          </cell>
          <cell r="R60">
            <v>3886</v>
          </cell>
          <cell r="S60">
            <v>-10064</v>
          </cell>
          <cell r="T60">
            <v>6973</v>
          </cell>
          <cell r="U60">
            <v>2648</v>
          </cell>
          <cell r="V60">
            <v>4325</v>
          </cell>
          <cell r="W60">
            <v>2064</v>
          </cell>
          <cell r="X60">
            <v>-4909</v>
          </cell>
          <cell r="Y60">
            <v>7268.666666666667</v>
          </cell>
          <cell r="Z60">
            <v>2612</v>
          </cell>
          <cell r="AA60">
            <v>4656.666666666667</v>
          </cell>
          <cell r="AB60">
            <v>2209</v>
          </cell>
          <cell r="AC60">
            <v>-5059.666666666667</v>
          </cell>
          <cell r="AD60">
            <v>6460.666666666667</v>
          </cell>
          <cell r="AE60">
            <v>6258.3333333333339</v>
          </cell>
          <cell r="AF60">
            <v>202.33333333333303</v>
          </cell>
          <cell r="AG60">
            <v>1641</v>
          </cell>
          <cell r="AH60">
            <v>1265</v>
          </cell>
          <cell r="AI60">
            <v>155</v>
          </cell>
          <cell r="AJ60">
            <v>-4819.666666666667</v>
          </cell>
          <cell r="AN60">
            <v>0</v>
          </cell>
          <cell r="AP60">
            <v>40914</v>
          </cell>
          <cell r="AQ60">
            <v>11782</v>
          </cell>
          <cell r="AR60">
            <v>29132</v>
          </cell>
          <cell r="AS60">
            <v>11218</v>
          </cell>
          <cell r="AT60">
            <v>-29696</v>
          </cell>
          <cell r="AU60">
            <v>5260</v>
          </cell>
          <cell r="AV60">
            <v>13725</v>
          </cell>
          <cell r="AW60">
            <v>6522</v>
          </cell>
          <cell r="AX60">
            <v>15407</v>
          </cell>
        </row>
        <row r="61">
          <cell r="C61">
            <v>0</v>
          </cell>
          <cell r="D61">
            <v>0</v>
          </cell>
          <cell r="E61">
            <v>0</v>
          </cell>
          <cell r="N61">
            <v>0</v>
          </cell>
          <cell r="P61">
            <v>0</v>
          </cell>
          <cell r="Q61">
            <v>0</v>
          </cell>
          <cell r="S61">
            <v>0</v>
          </cell>
          <cell r="T61">
            <v>0</v>
          </cell>
          <cell r="U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126</v>
          </cell>
          <cell r="AI61">
            <v>0</v>
          </cell>
          <cell r="AJ61">
            <v>0</v>
          </cell>
          <cell r="AP61">
            <v>0</v>
          </cell>
          <cell r="AS61">
            <v>126</v>
          </cell>
          <cell r="AT61">
            <v>126</v>
          </cell>
        </row>
        <row r="62">
          <cell r="C62">
            <v>84</v>
          </cell>
          <cell r="D62">
            <v>76</v>
          </cell>
          <cell r="E62">
            <v>8</v>
          </cell>
          <cell r="N62">
            <v>6372</v>
          </cell>
          <cell r="P62">
            <v>-6372</v>
          </cell>
          <cell r="Q62">
            <v>11548</v>
          </cell>
          <cell r="S62">
            <v>-11548</v>
          </cell>
          <cell r="T62">
            <v>2717.9700000000003</v>
          </cell>
          <cell r="U62">
            <v>53</v>
          </cell>
          <cell r="X62">
            <v>-2717.9700000000003</v>
          </cell>
          <cell r="Y62">
            <v>1693.26</v>
          </cell>
          <cell r="Z62">
            <v>65</v>
          </cell>
          <cell r="AA62">
            <v>1628.26</v>
          </cell>
          <cell r="AC62">
            <v>-1693.26</v>
          </cell>
          <cell r="AD62">
            <v>3355</v>
          </cell>
          <cell r="AE62">
            <v>3355</v>
          </cell>
          <cell r="AF62">
            <v>0</v>
          </cell>
          <cell r="AI62">
            <v>0</v>
          </cell>
          <cell r="AJ62">
            <v>-3355</v>
          </cell>
          <cell r="AP62">
            <v>25783.23</v>
          </cell>
          <cell r="AQ62">
            <v>6579</v>
          </cell>
          <cell r="AR62">
            <v>19204.23</v>
          </cell>
          <cell r="AS62">
            <v>0</v>
          </cell>
          <cell r="AT62">
            <v>-25783.23</v>
          </cell>
          <cell r="AV62">
            <v>4804</v>
          </cell>
        </row>
        <row r="63">
          <cell r="C63">
            <v>510</v>
          </cell>
          <cell r="D63">
            <v>0</v>
          </cell>
          <cell r="E63">
            <v>510</v>
          </cell>
          <cell r="N63">
            <v>0</v>
          </cell>
          <cell r="P63">
            <v>0</v>
          </cell>
          <cell r="Q63">
            <v>0</v>
          </cell>
          <cell r="S63">
            <v>0</v>
          </cell>
          <cell r="T63">
            <v>0</v>
          </cell>
          <cell r="U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I63">
            <v>0</v>
          </cell>
          <cell r="AJ63">
            <v>0</v>
          </cell>
          <cell r="AP63">
            <v>510</v>
          </cell>
          <cell r="AQ63">
            <v>0</v>
          </cell>
          <cell r="AR63">
            <v>510</v>
          </cell>
          <cell r="AS63">
            <v>0</v>
          </cell>
          <cell r="AT63">
            <v>-510</v>
          </cell>
          <cell r="AV63">
            <v>0</v>
          </cell>
        </row>
        <row r="64">
          <cell r="C64">
            <v>0</v>
          </cell>
          <cell r="D64">
            <v>9</v>
          </cell>
          <cell r="E64">
            <v>-9</v>
          </cell>
          <cell r="N64">
            <v>37</v>
          </cell>
          <cell r="P64">
            <v>-37</v>
          </cell>
          <cell r="Q64">
            <v>2402</v>
          </cell>
          <cell r="S64">
            <v>-2402</v>
          </cell>
          <cell r="T64">
            <v>4255.03</v>
          </cell>
          <cell r="U64">
            <v>2595</v>
          </cell>
          <cell r="X64">
            <v>-4255.03</v>
          </cell>
          <cell r="Y64">
            <v>5575.4066666666668</v>
          </cell>
          <cell r="Z64">
            <v>2547</v>
          </cell>
          <cell r="AA64">
            <v>3028.4066666666668</v>
          </cell>
          <cell r="AC64">
            <v>-5575.4066666666668</v>
          </cell>
          <cell r="AD64">
            <v>3105.666666666667</v>
          </cell>
          <cell r="AE64">
            <v>2903.3333333333339</v>
          </cell>
          <cell r="AF64">
            <v>202.33333333333303</v>
          </cell>
          <cell r="AG64">
            <v>1641</v>
          </cell>
          <cell r="AH64">
            <v>1139</v>
          </cell>
          <cell r="AI64">
            <v>155</v>
          </cell>
          <cell r="AJ64">
            <v>-1464.666666666667</v>
          </cell>
          <cell r="AP64">
            <v>15179.77</v>
          </cell>
          <cell r="AS64">
            <v>1139</v>
          </cell>
          <cell r="AT64">
            <v>-14040.77</v>
          </cell>
        </row>
        <row r="65">
          <cell r="C65">
            <v>241</v>
          </cell>
          <cell r="D65">
            <v>63</v>
          </cell>
          <cell r="E65">
            <v>178</v>
          </cell>
          <cell r="N65">
            <v>8068</v>
          </cell>
          <cell r="O65">
            <v>1295</v>
          </cell>
          <cell r="P65">
            <v>-6773</v>
          </cell>
          <cell r="Q65">
            <v>17392.095454545455</v>
          </cell>
          <cell r="R65">
            <v>2254</v>
          </cell>
          <cell r="S65">
            <v>-15138.095454545455</v>
          </cell>
          <cell r="T65">
            <v>13778.25909090909</v>
          </cell>
          <cell r="U65">
            <v>5559</v>
          </cell>
          <cell r="V65">
            <v>8219.2590909090904</v>
          </cell>
          <cell r="W65">
            <v>1557</v>
          </cell>
          <cell r="X65">
            <v>-12221.25909090909</v>
          </cell>
          <cell r="Y65">
            <v>9752.7000000000007</v>
          </cell>
          <cell r="Z65">
            <v>4367</v>
          </cell>
          <cell r="AA65">
            <v>5385.7000000000007</v>
          </cell>
          <cell r="AB65">
            <v>1201</v>
          </cell>
          <cell r="AC65">
            <v>-8551.7000000000007</v>
          </cell>
          <cell r="AD65">
            <v>9914.9136363636353</v>
          </cell>
          <cell r="AE65">
            <v>9842.113636363636</v>
          </cell>
          <cell r="AF65">
            <v>72.799999999999272</v>
          </cell>
          <cell r="AG65">
            <v>1946</v>
          </cell>
          <cell r="AH65">
            <v>938</v>
          </cell>
          <cell r="AI65">
            <v>0</v>
          </cell>
          <cell r="AJ65">
            <v>-7968.9136363636353</v>
          </cell>
          <cell r="AP65">
            <v>59080.168181818182</v>
          </cell>
          <cell r="AQ65">
            <v>18027</v>
          </cell>
          <cell r="AR65">
            <v>41053.168181818182</v>
          </cell>
          <cell r="AS65">
            <v>7245</v>
          </cell>
          <cell r="AT65">
            <v>-51835.168181818182</v>
          </cell>
          <cell r="AU65">
            <v>9926</v>
          </cell>
          <cell r="AV65">
            <v>19518</v>
          </cell>
          <cell r="AW65">
            <v>8101</v>
          </cell>
          <cell r="AX65">
            <v>21535.168181818182</v>
          </cell>
        </row>
        <row r="66">
          <cell r="C66">
            <v>0</v>
          </cell>
          <cell r="D66">
            <v>0</v>
          </cell>
          <cell r="E66">
            <v>0</v>
          </cell>
          <cell r="N66">
            <v>765.33333333333326</v>
          </cell>
          <cell r="O66">
            <v>198</v>
          </cell>
          <cell r="P66">
            <v>-567.33333333333326</v>
          </cell>
          <cell r="Q66">
            <v>4764.5</v>
          </cell>
          <cell r="R66">
            <v>1097</v>
          </cell>
          <cell r="S66">
            <v>-3667.5</v>
          </cell>
          <cell r="T66">
            <v>2647.0909090909095</v>
          </cell>
          <cell r="U66">
            <v>1044</v>
          </cell>
          <cell r="V66">
            <v>1603.0909090909095</v>
          </cell>
          <cell r="W66">
            <v>608</v>
          </cell>
          <cell r="X66">
            <v>-2039.0909090909095</v>
          </cell>
          <cell r="Y66">
            <v>1687.3636363636365</v>
          </cell>
          <cell r="Z66">
            <v>634</v>
          </cell>
          <cell r="AA66">
            <v>1053.3636363636365</v>
          </cell>
          <cell r="AB66">
            <v>435</v>
          </cell>
          <cell r="AC66">
            <v>-1252.3636363636365</v>
          </cell>
          <cell r="AD66">
            <v>1816.0000000000002</v>
          </cell>
          <cell r="AE66">
            <v>1815.818181818182</v>
          </cell>
          <cell r="AF66">
            <v>0.18181818181824383</v>
          </cell>
          <cell r="AG66">
            <v>318</v>
          </cell>
          <cell r="AH66">
            <v>237</v>
          </cell>
          <cell r="AI66">
            <v>0</v>
          </cell>
          <cell r="AJ66">
            <v>-1498.0000000000002</v>
          </cell>
          <cell r="AP66">
            <v>11680.10606060606</v>
          </cell>
          <cell r="AQ66">
            <v>2443.333333333333</v>
          </cell>
          <cell r="AR66">
            <v>9236.7727272727279</v>
          </cell>
          <cell r="AS66">
            <v>2575</v>
          </cell>
          <cell r="AT66">
            <v>-9105.1060606060601</v>
          </cell>
        </row>
        <row r="67">
          <cell r="C67">
            <v>0</v>
          </cell>
          <cell r="D67">
            <v>0</v>
          </cell>
          <cell r="E67">
            <v>0</v>
          </cell>
          <cell r="N67">
            <v>45</v>
          </cell>
          <cell r="O67">
            <v>11</v>
          </cell>
          <cell r="P67">
            <v>-34</v>
          </cell>
          <cell r="Q67">
            <v>262</v>
          </cell>
          <cell r="R67">
            <v>60</v>
          </cell>
          <cell r="S67">
            <v>-202</v>
          </cell>
          <cell r="T67">
            <v>145</v>
          </cell>
          <cell r="U67">
            <v>57</v>
          </cell>
          <cell r="V67">
            <v>88</v>
          </cell>
          <cell r="W67">
            <v>33</v>
          </cell>
          <cell r="X67">
            <v>-112</v>
          </cell>
          <cell r="Y67">
            <v>92</v>
          </cell>
          <cell r="Z67">
            <v>35</v>
          </cell>
          <cell r="AA67">
            <v>57</v>
          </cell>
          <cell r="AB67">
            <v>24</v>
          </cell>
          <cell r="AC67">
            <v>-68</v>
          </cell>
          <cell r="AD67">
            <v>99</v>
          </cell>
          <cell r="AE67">
            <v>99</v>
          </cell>
          <cell r="AF67">
            <v>0</v>
          </cell>
          <cell r="AG67">
            <v>17</v>
          </cell>
          <cell r="AH67">
            <v>12</v>
          </cell>
          <cell r="AI67">
            <v>0</v>
          </cell>
          <cell r="AJ67">
            <v>-82</v>
          </cell>
          <cell r="AP67">
            <v>643</v>
          </cell>
          <cell r="AQ67">
            <v>137</v>
          </cell>
          <cell r="AR67">
            <v>506</v>
          </cell>
          <cell r="AS67">
            <v>140</v>
          </cell>
          <cell r="AT67">
            <v>-503</v>
          </cell>
        </row>
        <row r="68">
          <cell r="C68">
            <v>0</v>
          </cell>
          <cell r="D68">
            <v>0</v>
          </cell>
          <cell r="E68">
            <v>0</v>
          </cell>
          <cell r="N68">
            <v>247</v>
          </cell>
          <cell r="O68">
            <v>63</v>
          </cell>
          <cell r="P68">
            <v>-184</v>
          </cell>
          <cell r="Q68">
            <v>1520</v>
          </cell>
          <cell r="R68">
            <v>330</v>
          </cell>
          <cell r="S68">
            <v>-1190</v>
          </cell>
          <cell r="T68">
            <v>848</v>
          </cell>
          <cell r="U68">
            <v>334</v>
          </cell>
          <cell r="V68">
            <v>514</v>
          </cell>
          <cell r="W68">
            <v>190</v>
          </cell>
          <cell r="X68">
            <v>-658</v>
          </cell>
          <cell r="Y68">
            <v>544</v>
          </cell>
          <cell r="Z68">
            <v>205</v>
          </cell>
          <cell r="AA68">
            <v>339</v>
          </cell>
          <cell r="AB68">
            <v>137</v>
          </cell>
          <cell r="AC68">
            <v>-407</v>
          </cell>
          <cell r="AD68">
            <v>582</v>
          </cell>
          <cell r="AE68">
            <v>582</v>
          </cell>
          <cell r="AF68">
            <v>0</v>
          </cell>
          <cell r="AG68">
            <v>102</v>
          </cell>
          <cell r="AH68">
            <v>16</v>
          </cell>
          <cell r="AI68">
            <v>0</v>
          </cell>
          <cell r="AJ68">
            <v>-480</v>
          </cell>
          <cell r="AP68">
            <v>3741</v>
          </cell>
          <cell r="AQ68">
            <v>786</v>
          </cell>
          <cell r="AR68">
            <v>2955</v>
          </cell>
          <cell r="AS68">
            <v>620</v>
          </cell>
          <cell r="AT68">
            <v>-3121</v>
          </cell>
        </row>
        <row r="69">
          <cell r="C69">
            <v>0</v>
          </cell>
          <cell r="D69">
            <v>0</v>
          </cell>
          <cell r="E69">
            <v>0</v>
          </cell>
          <cell r="N69">
            <v>982</v>
          </cell>
          <cell r="P69">
            <v>-982</v>
          </cell>
          <cell r="Q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I69">
            <v>0</v>
          </cell>
          <cell r="AJ69">
            <v>0</v>
          </cell>
          <cell r="AP69">
            <v>982</v>
          </cell>
          <cell r="AQ69">
            <v>982</v>
          </cell>
          <cell r="AR69">
            <v>0</v>
          </cell>
          <cell r="AS69">
            <v>0</v>
          </cell>
          <cell r="AT69">
            <v>-982</v>
          </cell>
        </row>
        <row r="70">
          <cell r="C70" t="e">
            <v>#REF!</v>
          </cell>
          <cell r="D70" t="e">
            <v>#REF!</v>
          </cell>
          <cell r="E70" t="e">
            <v>#REF!</v>
          </cell>
          <cell r="N70">
            <v>1182.5</v>
          </cell>
          <cell r="P70">
            <v>-1182.5</v>
          </cell>
          <cell r="Q70">
            <v>5174.6000000000004</v>
          </cell>
          <cell r="S70">
            <v>-5174.6000000000004</v>
          </cell>
          <cell r="T70">
            <v>5882</v>
          </cell>
          <cell r="U70">
            <v>0</v>
          </cell>
          <cell r="V70">
            <v>5882</v>
          </cell>
          <cell r="X70">
            <v>-5882</v>
          </cell>
          <cell r="Y70">
            <v>1899</v>
          </cell>
          <cell r="Z70">
            <v>170</v>
          </cell>
          <cell r="AA70">
            <v>1729</v>
          </cell>
          <cell r="AC70">
            <v>-1899</v>
          </cell>
          <cell r="AD70">
            <v>2610.7636363636366</v>
          </cell>
          <cell r="AE70">
            <v>2610.7636363636366</v>
          </cell>
          <cell r="AF70">
            <v>0</v>
          </cell>
          <cell r="AI70">
            <v>0</v>
          </cell>
          <cell r="AJ70">
            <v>-2610.7636363636366</v>
          </cell>
          <cell r="AP70" t="e">
            <v>#REF!</v>
          </cell>
          <cell r="AQ70" t="e">
            <v>#REF!</v>
          </cell>
          <cell r="AS70">
            <v>0</v>
          </cell>
          <cell r="AT70" t="e">
            <v>#REF!</v>
          </cell>
        </row>
        <row r="71">
          <cell r="C71" t="e">
            <v>#REF!</v>
          </cell>
          <cell r="D71" t="e">
            <v>#REF!</v>
          </cell>
          <cell r="E71" t="e">
            <v>#REF!</v>
          </cell>
          <cell r="N71">
            <v>0</v>
          </cell>
          <cell r="P71">
            <v>0</v>
          </cell>
          <cell r="Q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I71">
            <v>0</v>
          </cell>
          <cell r="AJ71">
            <v>0</v>
          </cell>
          <cell r="AP71" t="e">
            <v>#REF!</v>
          </cell>
          <cell r="AQ71" t="e">
            <v>#REF!</v>
          </cell>
          <cell r="AS71">
            <v>0</v>
          </cell>
          <cell r="AT71" t="e">
            <v>#REF!</v>
          </cell>
        </row>
        <row r="72">
          <cell r="C72">
            <v>8712</v>
          </cell>
          <cell r="D72">
            <v>1252</v>
          </cell>
          <cell r="E72">
            <v>7460</v>
          </cell>
          <cell r="N72">
            <v>1485.8033333333335</v>
          </cell>
          <cell r="O72">
            <v>227</v>
          </cell>
          <cell r="P72">
            <v>-1258.8033333333335</v>
          </cell>
          <cell r="Q72">
            <v>3121.6183333333329</v>
          </cell>
          <cell r="R72">
            <v>403</v>
          </cell>
          <cell r="S72">
            <v>-2718.6183333333329</v>
          </cell>
          <cell r="T72">
            <v>1245.5613333333333</v>
          </cell>
          <cell r="U72">
            <v>404</v>
          </cell>
          <cell r="V72">
            <v>841.56133333333332</v>
          </cell>
          <cell r="W72">
            <v>175</v>
          </cell>
          <cell r="X72">
            <v>-1070.5613333333333</v>
          </cell>
          <cell r="Y72">
            <v>1038.5119999999999</v>
          </cell>
          <cell r="Z72">
            <v>350</v>
          </cell>
          <cell r="AA72">
            <v>688.51199999999994</v>
          </cell>
          <cell r="AB72">
            <v>94</v>
          </cell>
          <cell r="AC72">
            <v>-944.51199999999994</v>
          </cell>
          <cell r="AD72">
            <v>2635.5673333333334</v>
          </cell>
          <cell r="AE72">
            <v>2172.33</v>
          </cell>
          <cell r="AF72">
            <v>463.23733333333348</v>
          </cell>
          <cell r="AG72">
            <v>379</v>
          </cell>
          <cell r="AH72">
            <v>173</v>
          </cell>
          <cell r="AI72">
            <v>35</v>
          </cell>
          <cell r="AJ72">
            <v>-2256.5673333333334</v>
          </cell>
          <cell r="AN72">
            <v>0</v>
          </cell>
          <cell r="AP72">
            <v>19005.955666666669</v>
          </cell>
          <cell r="AQ72" t="e">
            <v>#REF!</v>
          </cell>
          <cell r="AR72" t="e">
            <v>#REF!</v>
          </cell>
          <cell r="AS72">
            <v>181</v>
          </cell>
          <cell r="AT72">
            <v>-18824.955666666669</v>
          </cell>
          <cell r="AU72">
            <v>754</v>
          </cell>
          <cell r="AV72">
            <v>2557</v>
          </cell>
          <cell r="AW72">
            <v>3300.4033333333336</v>
          </cell>
          <cell r="AX72" t="e">
            <v>#REF!</v>
          </cell>
        </row>
        <row r="73">
          <cell r="C73">
            <v>948</v>
          </cell>
          <cell r="D73">
            <v>70</v>
          </cell>
          <cell r="E73">
            <v>878</v>
          </cell>
          <cell r="N73">
            <v>0</v>
          </cell>
          <cell r="P73">
            <v>0</v>
          </cell>
          <cell r="Q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X73">
            <v>0</v>
          </cell>
          <cell r="Y73">
            <v>18</v>
          </cell>
          <cell r="Z73">
            <v>0</v>
          </cell>
          <cell r="AA73">
            <v>18</v>
          </cell>
          <cell r="AC73">
            <v>-18</v>
          </cell>
          <cell r="AD73">
            <v>0</v>
          </cell>
          <cell r="AE73">
            <v>0</v>
          </cell>
          <cell r="AF73">
            <v>0</v>
          </cell>
          <cell r="AI73">
            <v>0</v>
          </cell>
          <cell r="AJ73">
            <v>0</v>
          </cell>
          <cell r="AP73">
            <v>966</v>
          </cell>
          <cell r="AQ73">
            <v>70</v>
          </cell>
          <cell r="AR73">
            <v>896</v>
          </cell>
          <cell r="AS73">
            <v>0</v>
          </cell>
          <cell r="AT73">
            <v>-966</v>
          </cell>
          <cell r="AU73">
            <v>0</v>
          </cell>
          <cell r="AV73">
            <v>18</v>
          </cell>
          <cell r="AW73">
            <v>70</v>
          </cell>
          <cell r="AX73">
            <v>878</v>
          </cell>
        </row>
        <row r="74">
          <cell r="C74">
            <v>2936</v>
          </cell>
          <cell r="D74">
            <v>1182</v>
          </cell>
          <cell r="E74">
            <v>1754</v>
          </cell>
          <cell r="N74">
            <v>1485.8033333333335</v>
          </cell>
          <cell r="P74">
            <v>-1485.8033333333335</v>
          </cell>
          <cell r="Q74">
            <v>3020.6183333333329</v>
          </cell>
          <cell r="S74">
            <v>-3020.6183333333329</v>
          </cell>
          <cell r="T74">
            <v>1245.5613333333333</v>
          </cell>
          <cell r="U74">
            <v>404</v>
          </cell>
          <cell r="V74">
            <v>841.56133333333332</v>
          </cell>
          <cell r="X74">
            <v>-1245.5613333333333</v>
          </cell>
          <cell r="Y74">
            <v>1020.5119999999999</v>
          </cell>
          <cell r="Z74">
            <v>350</v>
          </cell>
          <cell r="AA74">
            <v>670.51199999999994</v>
          </cell>
          <cell r="AC74">
            <v>-1020.5119999999999</v>
          </cell>
          <cell r="AD74">
            <v>2635.5673333333334</v>
          </cell>
          <cell r="AE74">
            <v>2165.73</v>
          </cell>
          <cell r="AF74">
            <v>469.83733333333339</v>
          </cell>
          <cell r="AG74">
            <v>379</v>
          </cell>
          <cell r="AH74">
            <v>173</v>
          </cell>
          <cell r="AI74">
            <v>35</v>
          </cell>
          <cell r="AJ74">
            <v>-2256.5673333333334</v>
          </cell>
          <cell r="AN74">
            <v>0</v>
          </cell>
          <cell r="AP74">
            <v>13104.355666666666</v>
          </cell>
          <cell r="AQ74">
            <v>3984.4033333333336</v>
          </cell>
          <cell r="AR74">
            <v>9119.9523333333327</v>
          </cell>
          <cell r="AS74">
            <v>181</v>
          </cell>
          <cell r="AT74">
            <v>-12923.355666666666</v>
          </cell>
          <cell r="AU74">
            <v>754</v>
          </cell>
          <cell r="AV74">
            <v>2539</v>
          </cell>
          <cell r="AW74">
            <v>3230.4033333333336</v>
          </cell>
          <cell r="AX74">
            <v>6580.9523333333327</v>
          </cell>
        </row>
        <row r="75">
          <cell r="C75">
            <v>823</v>
          </cell>
          <cell r="D75">
            <v>299</v>
          </cell>
          <cell r="E75">
            <v>524</v>
          </cell>
          <cell r="N75">
            <v>837.60333333333324</v>
          </cell>
          <cell r="P75">
            <v>-837.60333333333324</v>
          </cell>
          <cell r="Q75">
            <v>1769.7766666666666</v>
          </cell>
          <cell r="S75">
            <v>-1769.7766666666666</v>
          </cell>
          <cell r="T75">
            <v>671.40800000000002</v>
          </cell>
          <cell r="U75">
            <v>248</v>
          </cell>
          <cell r="V75">
            <v>423.40800000000002</v>
          </cell>
          <cell r="X75">
            <v>-671.40800000000002</v>
          </cell>
          <cell r="Y75">
            <v>421.16200000000003</v>
          </cell>
          <cell r="Z75">
            <v>204</v>
          </cell>
          <cell r="AA75">
            <v>217.16200000000003</v>
          </cell>
          <cell r="AC75">
            <v>-421.16200000000003</v>
          </cell>
          <cell r="AD75">
            <v>1636.8340000000003</v>
          </cell>
          <cell r="AE75">
            <v>1368.48</v>
          </cell>
          <cell r="AF75">
            <v>268.35400000000027</v>
          </cell>
          <cell r="AJ75">
            <v>-1636.8340000000003</v>
          </cell>
          <cell r="AP75">
            <v>6291.43</v>
          </cell>
          <cell r="AQ75">
            <v>1813.2033333333334</v>
          </cell>
          <cell r="AR75">
            <v>4478.2266666666674</v>
          </cell>
          <cell r="AS75">
            <v>0</v>
          </cell>
          <cell r="AT75">
            <v>-6291.43</v>
          </cell>
          <cell r="AX75">
            <v>4478.2266666666674</v>
          </cell>
        </row>
        <row r="76">
          <cell r="C76">
            <v>0</v>
          </cell>
          <cell r="D76">
            <v>0</v>
          </cell>
          <cell r="E76">
            <v>0</v>
          </cell>
          <cell r="N76">
            <v>0</v>
          </cell>
          <cell r="P76">
            <v>0</v>
          </cell>
          <cell r="Q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J76">
            <v>0</v>
          </cell>
          <cell r="AP76">
            <v>658.33066666666662</v>
          </cell>
          <cell r="AQ76">
            <v>324</v>
          </cell>
          <cell r="AR76">
            <v>334.33066666666662</v>
          </cell>
          <cell r="AS76">
            <v>0</v>
          </cell>
          <cell r="AT76">
            <v>-658.33066666666662</v>
          </cell>
          <cell r="AX76">
            <v>334.33066666666662</v>
          </cell>
        </row>
        <row r="77">
          <cell r="C77">
            <v>338</v>
          </cell>
          <cell r="D77">
            <v>323</v>
          </cell>
          <cell r="E77">
            <v>15</v>
          </cell>
          <cell r="N77">
            <v>126.41666666666666</v>
          </cell>
          <cell r="Q77">
            <v>662.80000000000007</v>
          </cell>
          <cell r="T77">
            <v>244.26666666666668</v>
          </cell>
          <cell r="U77">
            <v>17</v>
          </cell>
          <cell r="V77">
            <v>227.26666666666668</v>
          </cell>
          <cell r="Y77">
            <v>175.35000000000005</v>
          </cell>
          <cell r="Z77">
            <v>46</v>
          </cell>
          <cell r="AA77">
            <v>129.35000000000005</v>
          </cell>
          <cell r="AD77">
            <v>464.68333333333339</v>
          </cell>
          <cell r="AE77">
            <v>384.25</v>
          </cell>
          <cell r="AF77">
            <v>80.433333333333394</v>
          </cell>
        </row>
        <row r="78">
          <cell r="C78">
            <v>482</v>
          </cell>
          <cell r="D78">
            <v>363</v>
          </cell>
          <cell r="E78">
            <v>119</v>
          </cell>
          <cell r="N78">
            <v>520.7833333333333</v>
          </cell>
          <cell r="Q78">
            <v>689.04166666666674</v>
          </cell>
          <cell r="T78">
            <v>328.88666666666666</v>
          </cell>
          <cell r="U78">
            <v>48</v>
          </cell>
          <cell r="V78">
            <v>280.88666666666666</v>
          </cell>
          <cell r="Y78">
            <v>424</v>
          </cell>
          <cell r="Z78">
            <v>69</v>
          </cell>
          <cell r="AA78">
            <v>355</v>
          </cell>
          <cell r="AD78">
            <v>530.04999999999995</v>
          </cell>
          <cell r="AE78">
            <v>408</v>
          </cell>
          <cell r="AF78">
            <v>122.04999999999995</v>
          </cell>
        </row>
        <row r="79">
          <cell r="C79">
            <v>1484.6</v>
          </cell>
          <cell r="D79">
            <v>85</v>
          </cell>
          <cell r="E79">
            <v>1399.6</v>
          </cell>
          <cell r="N79">
            <v>15.1</v>
          </cell>
          <cell r="P79">
            <v>-15.1</v>
          </cell>
          <cell r="Q79">
            <v>7.5</v>
          </cell>
          <cell r="S79">
            <v>-7.5</v>
          </cell>
          <cell r="T79">
            <v>0</v>
          </cell>
          <cell r="U79">
            <v>0</v>
          </cell>
          <cell r="V79">
            <v>0</v>
          </cell>
          <cell r="X79">
            <v>0</v>
          </cell>
          <cell r="Y79">
            <v>6.7</v>
          </cell>
          <cell r="Z79">
            <v>0</v>
          </cell>
          <cell r="AA79">
            <v>6.7</v>
          </cell>
          <cell r="AC79">
            <v>-6.7</v>
          </cell>
          <cell r="AD79">
            <v>38.799999999999997</v>
          </cell>
          <cell r="AE79">
            <v>34</v>
          </cell>
          <cell r="AF79">
            <v>4.7999999999999972</v>
          </cell>
          <cell r="AJ79">
            <v>-38.799999999999997</v>
          </cell>
          <cell r="AP79">
            <v>1550.8999999999999</v>
          </cell>
          <cell r="AQ79">
            <v>103.1</v>
          </cell>
          <cell r="AS79">
            <v>0</v>
          </cell>
          <cell r="AT79">
            <v>-1550.8999999999999</v>
          </cell>
        </row>
        <row r="80">
          <cell r="C80">
            <v>11060.2</v>
          </cell>
          <cell r="D80">
            <v>2178</v>
          </cell>
          <cell r="E80">
            <v>8882.2000000000007</v>
          </cell>
          <cell r="N80">
            <v>30411.306727272728</v>
          </cell>
          <cell r="O80">
            <v>6571</v>
          </cell>
          <cell r="P80">
            <v>-23840.306727272728</v>
          </cell>
          <cell r="Q80">
            <v>210830.10936363638</v>
          </cell>
          <cell r="R80">
            <v>83057</v>
          </cell>
          <cell r="S80">
            <v>-127773.10936363638</v>
          </cell>
          <cell r="T80">
            <v>292652.47645454545</v>
          </cell>
          <cell r="U80">
            <v>123843.34756097561</v>
          </cell>
          <cell r="V80">
            <v>168809.12889356984</v>
          </cell>
          <cell r="W80">
            <v>101508</v>
          </cell>
          <cell r="X80">
            <v>-191144.47645454545</v>
          </cell>
          <cell r="Y80">
            <v>245835.77696969698</v>
          </cell>
          <cell r="Z80">
            <v>96838.750161952048</v>
          </cell>
          <cell r="AA80">
            <v>148997.02680774493</v>
          </cell>
          <cell r="AB80">
            <v>81399</v>
          </cell>
          <cell r="AC80">
            <v>-164436.77696969698</v>
          </cell>
          <cell r="AD80">
            <v>52867.905999999995</v>
          </cell>
          <cell r="AE80">
            <v>44109.144424242433</v>
          </cell>
          <cell r="AF80">
            <v>8759.7615757575732</v>
          </cell>
          <cell r="AG80">
            <v>9642</v>
          </cell>
          <cell r="AH80">
            <v>6481</v>
          </cell>
          <cell r="AI80">
            <v>2032</v>
          </cell>
          <cell r="AJ80">
            <v>-43225.905999999995</v>
          </cell>
          <cell r="AL80">
            <v>0</v>
          </cell>
          <cell r="AN80">
            <v>0</v>
          </cell>
          <cell r="AP80">
            <v>837388.26460606058</v>
          </cell>
          <cell r="AQ80" t="e">
            <v>#REF!</v>
          </cell>
          <cell r="AR80" t="e">
            <v>#REF!</v>
          </cell>
          <cell r="AS80">
            <v>278125</v>
          </cell>
          <cell r="AT80">
            <v>-559263.26460606058</v>
          </cell>
          <cell r="AU80">
            <v>219889.09772292766</v>
          </cell>
          <cell r="AV80">
            <v>469599</v>
          </cell>
          <cell r="AW80">
            <v>31626.72490909091</v>
          </cell>
          <cell r="AX80" t="e">
            <v>#REF!</v>
          </cell>
        </row>
        <row r="81">
          <cell r="C81">
            <v>10112.200000000001</v>
          </cell>
          <cell r="D81">
            <v>2108</v>
          </cell>
          <cell r="E81">
            <v>8004.2000000000007</v>
          </cell>
          <cell r="P81">
            <v>0</v>
          </cell>
          <cell r="S81">
            <v>0</v>
          </cell>
          <cell r="X81">
            <v>0</v>
          </cell>
          <cell r="AC81">
            <v>0</v>
          </cell>
          <cell r="AJ81">
            <v>0</v>
          </cell>
          <cell r="AP81">
            <v>238947.26460606058</v>
          </cell>
          <cell r="AQ81" t="e">
            <v>#REF!</v>
          </cell>
          <cell r="AR81" t="e">
            <v>#REF!</v>
          </cell>
          <cell r="AS81">
            <v>0</v>
          </cell>
          <cell r="AT81">
            <v>-238947.26460606058</v>
          </cell>
          <cell r="AU81">
            <v>24325</v>
          </cell>
          <cell r="AV81">
            <v>66723</v>
          </cell>
          <cell r="AW81">
            <v>31625.72490909091</v>
          </cell>
          <cell r="AX81" t="e">
            <v>#REF!</v>
          </cell>
        </row>
        <row r="82">
          <cell r="N82">
            <v>7407.2227272727268</v>
          </cell>
          <cell r="O82">
            <v>1501</v>
          </cell>
          <cell r="P82">
            <v>-5906.2227272727268</v>
          </cell>
          <cell r="Q82">
            <v>16281.220909090909</v>
          </cell>
          <cell r="R82">
            <v>3466</v>
          </cell>
          <cell r="S82">
            <v>-12815.220909090909</v>
          </cell>
          <cell r="T82">
            <v>6127.2482727272736</v>
          </cell>
          <cell r="U82">
            <v>2344</v>
          </cell>
          <cell r="V82">
            <v>3783.2482727272736</v>
          </cell>
          <cell r="W82">
            <v>1353</v>
          </cell>
          <cell r="X82">
            <v>-4774.2482727272736</v>
          </cell>
          <cell r="Y82">
            <v>5027.227272727273</v>
          </cell>
          <cell r="Z82">
            <v>1812</v>
          </cell>
          <cell r="AA82">
            <v>3215.227272727273</v>
          </cell>
          <cell r="AB82">
            <v>1097</v>
          </cell>
          <cell r="AC82">
            <v>-3930.227272727273</v>
          </cell>
          <cell r="AD82">
            <v>14784.886363636362</v>
          </cell>
          <cell r="AE82">
            <v>13450.863636363636</v>
          </cell>
          <cell r="AF82">
            <v>1334.0227272727263</v>
          </cell>
          <cell r="AG82">
            <v>2881</v>
          </cell>
          <cell r="AH82">
            <v>1984</v>
          </cell>
          <cell r="AI82">
            <v>306</v>
          </cell>
          <cell r="AJ82">
            <v>-11903.886363636362</v>
          </cell>
          <cell r="AN82">
            <v>0</v>
          </cell>
          <cell r="AP82">
            <v>49908.982818181816</v>
          </cell>
          <cell r="AS82">
            <v>9401</v>
          </cell>
          <cell r="AT82">
            <v>-40507.982818181816</v>
          </cell>
        </row>
        <row r="83">
          <cell r="C83">
            <v>4580</v>
          </cell>
          <cell r="D83">
            <v>11292</v>
          </cell>
          <cell r="E83">
            <v>0</v>
          </cell>
          <cell r="P83">
            <v>0</v>
          </cell>
          <cell r="S83">
            <v>0</v>
          </cell>
          <cell r="X83">
            <v>0</v>
          </cell>
          <cell r="AC83">
            <v>0</v>
          </cell>
          <cell r="AJ83">
            <v>0</v>
          </cell>
          <cell r="AP83">
            <v>4580</v>
          </cell>
          <cell r="AQ83">
            <v>11292</v>
          </cell>
          <cell r="AR83">
            <v>0</v>
          </cell>
          <cell r="AS83">
            <v>0</v>
          </cell>
          <cell r="AT83">
            <v>-4580</v>
          </cell>
          <cell r="AU83">
            <v>0</v>
          </cell>
          <cell r="AV83">
            <v>0</v>
          </cell>
          <cell r="AW83">
            <v>0</v>
          </cell>
          <cell r="AX83">
            <v>0</v>
          </cell>
        </row>
        <row r="84">
          <cell r="C84">
            <v>15640.2</v>
          </cell>
          <cell r="D84">
            <v>13470</v>
          </cell>
          <cell r="E84">
            <v>8882.2000000000007</v>
          </cell>
          <cell r="N84">
            <v>30411.306727272728</v>
          </cell>
          <cell r="O84">
            <v>6571</v>
          </cell>
          <cell r="P84">
            <v>-23840.306727272728</v>
          </cell>
          <cell r="Q84">
            <v>210830.10936363638</v>
          </cell>
          <cell r="R84">
            <v>83057</v>
          </cell>
          <cell r="S84">
            <v>-127773.10936363638</v>
          </cell>
          <cell r="T84">
            <v>292652.47645454545</v>
          </cell>
          <cell r="U84">
            <v>123843.34756097561</v>
          </cell>
          <cell r="V84">
            <v>168809.12889356984</v>
          </cell>
          <cell r="W84">
            <v>101508</v>
          </cell>
          <cell r="X84">
            <v>-191144.47645454545</v>
          </cell>
          <cell r="Y84">
            <v>245835.77696969698</v>
          </cell>
          <cell r="Z84">
            <v>96838.750161952048</v>
          </cell>
          <cell r="AA84">
            <v>148997.02680774493</v>
          </cell>
          <cell r="AB84">
            <v>81399</v>
          </cell>
          <cell r="AC84">
            <v>-164436.77696969698</v>
          </cell>
          <cell r="AD84">
            <v>52867.905999999995</v>
          </cell>
          <cell r="AE84">
            <v>44109.144424242433</v>
          </cell>
          <cell r="AF84">
            <v>8759.7615757575732</v>
          </cell>
          <cell r="AG84">
            <v>9642</v>
          </cell>
          <cell r="AH84">
            <v>6481</v>
          </cell>
          <cell r="AI84">
            <v>2032</v>
          </cell>
          <cell r="AJ84">
            <v>-43225.905999999995</v>
          </cell>
          <cell r="AL84">
            <v>0</v>
          </cell>
          <cell r="AN84">
            <v>0</v>
          </cell>
          <cell r="AP84">
            <v>841968.26460606058</v>
          </cell>
          <cell r="AQ84" t="e">
            <v>#REF!</v>
          </cell>
          <cell r="AR84" t="e">
            <v>#REF!</v>
          </cell>
          <cell r="AS84">
            <v>278125</v>
          </cell>
          <cell r="AT84">
            <v>-563843.26460606058</v>
          </cell>
          <cell r="AU84">
            <v>219889.09772292766</v>
          </cell>
          <cell r="AV84">
            <v>469599</v>
          </cell>
          <cell r="AW84">
            <v>31626.72490909091</v>
          </cell>
          <cell r="AX84" t="e">
            <v>#REF!</v>
          </cell>
        </row>
        <row r="85">
          <cell r="C85">
            <v>136</v>
          </cell>
          <cell r="D85">
            <v>0</v>
          </cell>
          <cell r="E85">
            <v>136</v>
          </cell>
          <cell r="P85">
            <v>0</v>
          </cell>
          <cell r="S85">
            <v>0</v>
          </cell>
          <cell r="U85">
            <v>0</v>
          </cell>
          <cell r="V85">
            <v>0</v>
          </cell>
          <cell r="X85">
            <v>0</v>
          </cell>
          <cell r="AC85">
            <v>0</v>
          </cell>
          <cell r="AI85">
            <v>0</v>
          </cell>
          <cell r="AJ85">
            <v>0</v>
          </cell>
          <cell r="AP85">
            <v>135</v>
          </cell>
          <cell r="AQ85">
            <v>0</v>
          </cell>
          <cell r="AR85">
            <v>135</v>
          </cell>
          <cell r="AS85">
            <v>0</v>
          </cell>
          <cell r="AT85">
            <v>-135</v>
          </cell>
          <cell r="AU85">
            <v>0</v>
          </cell>
          <cell r="AV85">
            <v>0</v>
          </cell>
          <cell r="AW85">
            <v>0</v>
          </cell>
          <cell r="AX85">
            <v>135</v>
          </cell>
        </row>
        <row r="86">
          <cell r="C86">
            <v>443</v>
          </cell>
          <cell r="D86">
            <v>1959</v>
          </cell>
          <cell r="E86">
            <v>-1516</v>
          </cell>
          <cell r="N86">
            <v>0</v>
          </cell>
          <cell r="P86">
            <v>0</v>
          </cell>
          <cell r="Q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X86">
            <v>0</v>
          </cell>
          <cell r="Y86">
            <v>0</v>
          </cell>
          <cell r="AC86">
            <v>0</v>
          </cell>
          <cell r="AD86">
            <v>0</v>
          </cell>
          <cell r="AE86">
            <v>0</v>
          </cell>
          <cell r="AI86">
            <v>0</v>
          </cell>
          <cell r="AJ86">
            <v>0</v>
          </cell>
          <cell r="AP86">
            <v>443</v>
          </cell>
          <cell r="AQ86">
            <v>1959</v>
          </cell>
          <cell r="AR86">
            <v>-1516</v>
          </cell>
          <cell r="AS86">
            <v>0</v>
          </cell>
          <cell r="AT86">
            <v>-443</v>
          </cell>
          <cell r="AU86">
            <v>0</v>
          </cell>
          <cell r="AV86">
            <v>0</v>
          </cell>
          <cell r="AW86">
            <v>1959</v>
          </cell>
          <cell r="AX86">
            <v>-1516</v>
          </cell>
        </row>
        <row r="87">
          <cell r="C87">
            <v>30</v>
          </cell>
          <cell r="D87">
            <v>481</v>
          </cell>
          <cell r="E87">
            <v>-451</v>
          </cell>
          <cell r="N87">
            <v>0</v>
          </cell>
          <cell r="P87">
            <v>0</v>
          </cell>
          <cell r="Q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C87">
            <v>0</v>
          </cell>
          <cell r="AD87">
            <v>0</v>
          </cell>
          <cell r="AE87">
            <v>0</v>
          </cell>
          <cell r="AI87">
            <v>0</v>
          </cell>
          <cell r="AJ87">
            <v>0</v>
          </cell>
          <cell r="AP87">
            <v>29</v>
          </cell>
          <cell r="AQ87">
            <v>481</v>
          </cell>
          <cell r="AR87">
            <v>-452</v>
          </cell>
          <cell r="AS87">
            <v>-1</v>
          </cell>
          <cell r="AT87">
            <v>-30</v>
          </cell>
          <cell r="AU87">
            <v>0</v>
          </cell>
          <cell r="AV87">
            <v>0</v>
          </cell>
          <cell r="AW87">
            <v>481</v>
          </cell>
          <cell r="AX87">
            <v>-452</v>
          </cell>
        </row>
        <row r="88">
          <cell r="C88">
            <v>37</v>
          </cell>
          <cell r="D88">
            <v>12</v>
          </cell>
          <cell r="E88">
            <v>25</v>
          </cell>
          <cell r="N88">
            <v>24</v>
          </cell>
          <cell r="O88">
            <v>51</v>
          </cell>
          <cell r="P88">
            <v>27</v>
          </cell>
          <cell r="Q88">
            <v>9.5999999999999943</v>
          </cell>
          <cell r="S88">
            <v>-9.5999999999999943</v>
          </cell>
          <cell r="T88">
            <v>169.93333333333331</v>
          </cell>
          <cell r="U88">
            <v>176</v>
          </cell>
          <cell r="V88">
            <v>-6.0666666666666913</v>
          </cell>
          <cell r="X88">
            <v>-169.93333333333331</v>
          </cell>
          <cell r="Y88">
            <v>389.93333333333328</v>
          </cell>
          <cell r="Z88">
            <v>0</v>
          </cell>
          <cell r="AB88">
            <v>0</v>
          </cell>
          <cell r="AC88">
            <v>-389.93333333333328</v>
          </cell>
          <cell r="AD88">
            <v>148</v>
          </cell>
          <cell r="AE88">
            <v>142</v>
          </cell>
          <cell r="AF88">
            <v>6</v>
          </cell>
          <cell r="AG88">
            <v>44</v>
          </cell>
          <cell r="AH88">
            <v>15</v>
          </cell>
          <cell r="AI88">
            <v>29</v>
          </cell>
          <cell r="AJ88">
            <v>-104</v>
          </cell>
          <cell r="AP88">
            <v>677.46666666666658</v>
          </cell>
          <cell r="AQ88">
            <v>143</v>
          </cell>
          <cell r="AR88">
            <v>534.46666666666658</v>
          </cell>
          <cell r="AS88">
            <v>65</v>
          </cell>
          <cell r="AT88">
            <v>-612.46666666666658</v>
          </cell>
          <cell r="AU88">
            <v>176</v>
          </cell>
          <cell r="AV88">
            <v>-3</v>
          </cell>
          <cell r="AW88">
            <v>-33</v>
          </cell>
          <cell r="AX88">
            <v>537.46666666666658</v>
          </cell>
        </row>
        <row r="89">
          <cell r="C89">
            <v>16286.2</v>
          </cell>
          <cell r="D89">
            <v>15922</v>
          </cell>
          <cell r="E89">
            <v>7076.2000000000007</v>
          </cell>
          <cell r="N89">
            <v>30435.306727272728</v>
          </cell>
          <cell r="O89">
            <v>6622</v>
          </cell>
          <cell r="P89">
            <v>-23813.306727272728</v>
          </cell>
          <cell r="Q89">
            <v>210839.70936363639</v>
          </cell>
          <cell r="R89">
            <v>83057</v>
          </cell>
          <cell r="S89">
            <v>-127782.70936363639</v>
          </cell>
          <cell r="T89">
            <v>292822.4097878788</v>
          </cell>
          <cell r="U89">
            <v>124019.34756097561</v>
          </cell>
          <cell r="V89">
            <v>168803.06222690316</v>
          </cell>
          <cell r="W89">
            <v>101508</v>
          </cell>
          <cell r="X89">
            <v>-191314.4097878788</v>
          </cell>
          <cell r="Y89">
            <v>246225.7103030303</v>
          </cell>
          <cell r="Z89">
            <v>96838.750161952048</v>
          </cell>
          <cell r="AA89">
            <v>148997.02680774493</v>
          </cell>
          <cell r="AB89">
            <v>81399</v>
          </cell>
          <cell r="AC89">
            <v>-164826.7103030303</v>
          </cell>
          <cell r="AD89">
            <v>53015.905999999995</v>
          </cell>
          <cell r="AE89">
            <v>44251.144424242433</v>
          </cell>
          <cell r="AF89">
            <v>8765.7615757575732</v>
          </cell>
          <cell r="AG89">
            <v>9686</v>
          </cell>
          <cell r="AH89">
            <v>6496</v>
          </cell>
          <cell r="AI89">
            <v>2061</v>
          </cell>
          <cell r="AJ89">
            <v>-43329.905999999995</v>
          </cell>
          <cell r="AK89">
            <v>0</v>
          </cell>
          <cell r="AN89">
            <v>0</v>
          </cell>
          <cell r="AP89">
            <v>843254.73127272725</v>
          </cell>
          <cell r="AQ89" t="e">
            <v>#REF!</v>
          </cell>
          <cell r="AR89" t="e">
            <v>#REF!</v>
          </cell>
          <cell r="AS89">
            <v>278189</v>
          </cell>
          <cell r="AT89">
            <v>-565065.73127272725</v>
          </cell>
          <cell r="AU89">
            <v>220065.09772292766</v>
          </cell>
          <cell r="AV89">
            <v>469596</v>
          </cell>
          <cell r="AW89">
            <v>34033.72490909091</v>
          </cell>
          <cell r="AX89" t="e">
            <v>#REF!</v>
          </cell>
        </row>
        <row r="90">
          <cell r="C90">
            <v>11706.2</v>
          </cell>
          <cell r="D90">
            <v>4630</v>
          </cell>
          <cell r="E90">
            <v>7076.2000000000007</v>
          </cell>
          <cell r="N90">
            <v>30435.306727272728</v>
          </cell>
          <cell r="O90">
            <v>6622</v>
          </cell>
          <cell r="P90">
            <v>-23813.306727272728</v>
          </cell>
          <cell r="Q90">
            <v>85265.709363636386</v>
          </cell>
          <cell r="R90">
            <v>21655</v>
          </cell>
          <cell r="S90">
            <v>-63610.709363636386</v>
          </cell>
          <cell r="T90">
            <v>39613.409787878802</v>
          </cell>
          <cell r="U90">
            <v>15213</v>
          </cell>
          <cell r="V90">
            <v>24400.409787878772</v>
          </cell>
          <cell r="W90">
            <v>7876</v>
          </cell>
          <cell r="X90">
            <v>-31737.409787878802</v>
          </cell>
          <cell r="Y90">
            <v>26568.710303030297</v>
          </cell>
          <cell r="Z90">
            <v>10081</v>
          </cell>
          <cell r="AA90">
            <v>16097.776969696977</v>
          </cell>
          <cell r="AB90">
            <v>5098</v>
          </cell>
          <cell r="AC90">
            <v>-21470.710303030297</v>
          </cell>
          <cell r="AD90">
            <v>53015.905999999995</v>
          </cell>
          <cell r="AE90">
            <v>44251.144424242433</v>
          </cell>
          <cell r="AF90">
            <v>8765.7615757575732</v>
          </cell>
          <cell r="AG90">
            <v>9686</v>
          </cell>
          <cell r="AH90">
            <v>6496</v>
          </cell>
          <cell r="AI90">
            <v>2061</v>
          </cell>
          <cell r="AJ90">
            <v>-43329.905999999995</v>
          </cell>
          <cell r="AN90">
            <v>0</v>
          </cell>
          <cell r="AP90">
            <v>240233.73127272725</v>
          </cell>
          <cell r="AQ90" t="e">
            <v>#REF!</v>
          </cell>
          <cell r="AR90" t="e">
            <v>#REF!</v>
          </cell>
          <cell r="AS90">
            <v>46854</v>
          </cell>
          <cell r="AT90">
            <v>-193379.73127272725</v>
          </cell>
          <cell r="AU90">
            <v>24501</v>
          </cell>
          <cell r="AV90">
            <v>66720</v>
          </cell>
          <cell r="AW90">
            <v>34032.72490909091</v>
          </cell>
          <cell r="AX90" t="e">
            <v>#REF!</v>
          </cell>
        </row>
        <row r="91">
          <cell r="C91">
            <v>844.2</v>
          </cell>
          <cell r="D91">
            <v>310</v>
          </cell>
          <cell r="E91">
            <v>534.20000000000005</v>
          </cell>
          <cell r="N91">
            <v>7407.2227272727268</v>
          </cell>
          <cell r="O91">
            <v>1501</v>
          </cell>
          <cell r="P91">
            <v>-5906.2227272727268</v>
          </cell>
          <cell r="Q91">
            <v>16281.220909090909</v>
          </cell>
          <cell r="R91">
            <v>3466</v>
          </cell>
          <cell r="S91">
            <v>-12815.220909090909</v>
          </cell>
          <cell r="T91">
            <v>6127.2482727272736</v>
          </cell>
          <cell r="U91">
            <v>2344</v>
          </cell>
          <cell r="V91">
            <v>3783.2482727272736</v>
          </cell>
          <cell r="W91">
            <v>1353</v>
          </cell>
          <cell r="X91">
            <v>-4774.2482727272736</v>
          </cell>
          <cell r="Y91">
            <v>5027.227272727273</v>
          </cell>
          <cell r="Z91">
            <v>1812</v>
          </cell>
          <cell r="AA91">
            <v>3215.227272727273</v>
          </cell>
          <cell r="AB91">
            <v>1097</v>
          </cell>
          <cell r="AC91">
            <v>-3930.227272727273</v>
          </cell>
          <cell r="AD91">
            <v>14784.886363636362</v>
          </cell>
          <cell r="AE91">
            <v>13450.863636363636</v>
          </cell>
          <cell r="AF91">
            <v>1334.0227272727263</v>
          </cell>
          <cell r="AG91">
            <v>2881</v>
          </cell>
          <cell r="AH91">
            <v>1984</v>
          </cell>
          <cell r="AI91">
            <v>306</v>
          </cell>
          <cell r="AJ91">
            <v>-11903.886363636362</v>
          </cell>
          <cell r="AN91">
            <v>0</v>
          </cell>
          <cell r="AP91">
            <v>49908.982818181816</v>
          </cell>
          <cell r="AQ91">
            <v>843407.73127272737</v>
          </cell>
          <cell r="AR91">
            <v>268661.82263201859</v>
          </cell>
          <cell r="AS91">
            <v>9401</v>
          </cell>
        </row>
        <row r="92">
          <cell r="C92">
            <v>-1122</v>
          </cell>
          <cell r="N92">
            <v>15020</v>
          </cell>
          <cell r="P92">
            <v>-15020</v>
          </cell>
          <cell r="Q92">
            <v>27603</v>
          </cell>
          <cell r="S92">
            <v>-27603</v>
          </cell>
          <cell r="T92">
            <v>2718</v>
          </cell>
          <cell r="X92">
            <v>-2718</v>
          </cell>
          <cell r="Y92">
            <v>1694</v>
          </cell>
          <cell r="AB92">
            <v>432</v>
          </cell>
          <cell r="AC92">
            <v>-1262</v>
          </cell>
          <cell r="AD92">
            <v>3355</v>
          </cell>
          <cell r="AE92">
            <v>3355</v>
          </cell>
          <cell r="AF92">
            <v>0</v>
          </cell>
          <cell r="AI92">
            <v>0</v>
          </cell>
          <cell r="AJ92" t="e">
            <v>#REF!</v>
          </cell>
          <cell r="AN92" t="e">
            <v>#REF!</v>
          </cell>
          <cell r="AO92">
            <v>1616</v>
          </cell>
          <cell r="AP92" t="e">
            <v>#REF!</v>
          </cell>
          <cell r="AS92">
            <v>2048</v>
          </cell>
        </row>
        <row r="93">
          <cell r="C93">
            <v>186</v>
          </cell>
          <cell r="N93">
            <v>0</v>
          </cell>
          <cell r="P93">
            <v>0</v>
          </cell>
          <cell r="Q93">
            <v>0</v>
          </cell>
          <cell r="S93">
            <v>0</v>
          </cell>
          <cell r="T93">
            <v>0</v>
          </cell>
          <cell r="W93">
            <v>0</v>
          </cell>
          <cell r="X93">
            <v>0</v>
          </cell>
          <cell r="Y93">
            <v>0</v>
          </cell>
          <cell r="AB93">
            <v>432</v>
          </cell>
          <cell r="AC93">
            <v>432</v>
          </cell>
          <cell r="AD93">
            <v>0</v>
          </cell>
          <cell r="AE93">
            <v>0</v>
          </cell>
          <cell r="AF93">
            <v>0</v>
          </cell>
          <cell r="AI93">
            <v>0</v>
          </cell>
          <cell r="AJ93">
            <v>0</v>
          </cell>
          <cell r="AN93" t="e">
            <v>#REF!</v>
          </cell>
          <cell r="AP93" t="e">
            <v>#REF!</v>
          </cell>
          <cell r="AS93">
            <v>432</v>
          </cell>
        </row>
        <row r="95">
          <cell r="C95">
            <v>-1308</v>
          </cell>
          <cell r="N95">
            <v>800</v>
          </cell>
          <cell r="P95">
            <v>-800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X95">
            <v>0</v>
          </cell>
          <cell r="Y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I95">
            <v>0</v>
          </cell>
          <cell r="AJ95">
            <v>0</v>
          </cell>
          <cell r="AN95" t="e">
            <v>#REF!</v>
          </cell>
          <cell r="AP95" t="e">
            <v>#REF!</v>
          </cell>
          <cell r="AS95">
            <v>0</v>
          </cell>
        </row>
        <row r="96">
          <cell r="P96">
            <v>0</v>
          </cell>
          <cell r="S96">
            <v>0</v>
          </cell>
          <cell r="X96">
            <v>0</v>
          </cell>
          <cell r="AC96">
            <v>0</v>
          </cell>
          <cell r="AF96">
            <v>0</v>
          </cell>
          <cell r="AI96">
            <v>0</v>
          </cell>
          <cell r="AJ96">
            <v>0</v>
          </cell>
          <cell r="AN96" t="e">
            <v>#REF!</v>
          </cell>
          <cell r="AP96" t="e">
            <v>#REF!</v>
          </cell>
          <cell r="AS96">
            <v>0</v>
          </cell>
        </row>
        <row r="97">
          <cell r="P97">
            <v>0</v>
          </cell>
          <cell r="S97">
            <v>0</v>
          </cell>
          <cell r="X97">
            <v>0</v>
          </cell>
          <cell r="AC97">
            <v>0</v>
          </cell>
          <cell r="AF97">
            <v>0</v>
          </cell>
          <cell r="AI97">
            <v>0</v>
          </cell>
          <cell r="AJ97">
            <v>0</v>
          </cell>
          <cell r="AN97" t="e">
            <v>#REF!</v>
          </cell>
          <cell r="AP97" t="e">
            <v>#REF!</v>
          </cell>
          <cell r="AS97">
            <v>0</v>
          </cell>
        </row>
        <row r="98">
          <cell r="P98">
            <v>0</v>
          </cell>
          <cell r="S98">
            <v>0</v>
          </cell>
          <cell r="X98">
            <v>0</v>
          </cell>
          <cell r="AC98">
            <v>0</v>
          </cell>
          <cell r="AF98">
            <v>0</v>
          </cell>
          <cell r="AI98">
            <v>0</v>
          </cell>
          <cell r="AJ98">
            <v>0</v>
          </cell>
          <cell r="AN98" t="e">
            <v>#REF!</v>
          </cell>
          <cell r="AP98" t="e">
            <v>#REF!</v>
          </cell>
          <cell r="AS98">
            <v>0</v>
          </cell>
        </row>
        <row r="99">
          <cell r="P99">
            <v>0</v>
          </cell>
          <cell r="S99">
            <v>0</v>
          </cell>
          <cell r="X99">
            <v>0</v>
          </cell>
          <cell r="AC99">
            <v>0</v>
          </cell>
          <cell r="AI99">
            <v>0</v>
          </cell>
          <cell r="AJ99">
            <v>0</v>
          </cell>
          <cell r="AN99" t="e">
            <v>#REF!</v>
          </cell>
          <cell r="AP99" t="e">
            <v>#REF!</v>
          </cell>
          <cell r="AS99">
            <v>0</v>
          </cell>
        </row>
        <row r="100">
          <cell r="C100">
            <v>-1308</v>
          </cell>
          <cell r="N100">
            <v>0.19200000000000017</v>
          </cell>
          <cell r="P100">
            <v>-0.19200000000000017</v>
          </cell>
          <cell r="Q100">
            <v>-0.32000000000000028</v>
          </cell>
          <cell r="R100">
            <v>31</v>
          </cell>
          <cell r="S100">
            <v>31.32</v>
          </cell>
          <cell r="T100">
            <v>-0.3360000000000003</v>
          </cell>
          <cell r="W100">
            <v>2</v>
          </cell>
          <cell r="X100">
            <v>2.3360000000000003</v>
          </cell>
          <cell r="Y100">
            <v>0.28000000000000114</v>
          </cell>
          <cell r="AB100">
            <v>10</v>
          </cell>
          <cell r="AC100">
            <v>9.7199999999999989</v>
          </cell>
          <cell r="AD100">
            <v>0.35200000000000031</v>
          </cell>
          <cell r="AE100">
            <v>0.35200000000000031</v>
          </cell>
          <cell r="AF100">
            <v>0</v>
          </cell>
          <cell r="AG100">
            <v>128</v>
          </cell>
          <cell r="AH100">
            <v>128</v>
          </cell>
          <cell r="AI100">
            <v>0</v>
          </cell>
          <cell r="AJ100">
            <v>127.648</v>
          </cell>
          <cell r="AN100" t="e">
            <v>#REF!</v>
          </cell>
          <cell r="AP100" t="e">
            <v>#REF!</v>
          </cell>
          <cell r="AS100">
            <v>140</v>
          </cell>
        </row>
        <row r="101">
          <cell r="C101">
            <v>-1308</v>
          </cell>
          <cell r="N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X101">
            <v>0</v>
          </cell>
          <cell r="Y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I101">
            <v>0</v>
          </cell>
          <cell r="AJ101">
            <v>0</v>
          </cell>
          <cell r="AN101" t="e">
            <v>#REF!</v>
          </cell>
          <cell r="AP101" t="e">
            <v>#REF!</v>
          </cell>
          <cell r="AS101">
            <v>0</v>
          </cell>
        </row>
        <row r="102">
          <cell r="C102">
            <v>0</v>
          </cell>
          <cell r="N102">
            <v>0</v>
          </cell>
          <cell r="P102">
            <v>0</v>
          </cell>
          <cell r="Q102">
            <v>0</v>
          </cell>
          <cell r="S102">
            <v>0</v>
          </cell>
          <cell r="T102">
            <v>0</v>
          </cell>
          <cell r="X102">
            <v>0</v>
          </cell>
          <cell r="Y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I102">
            <v>0</v>
          </cell>
          <cell r="AJ102">
            <v>0</v>
          </cell>
          <cell r="AN102" t="e">
            <v>#REF!</v>
          </cell>
          <cell r="AP102" t="e">
            <v>#REF!</v>
          </cell>
          <cell r="AS102">
            <v>0</v>
          </cell>
        </row>
        <row r="103">
          <cell r="C103">
            <v>0</v>
          </cell>
          <cell r="N103">
            <v>0.19200000000000017</v>
          </cell>
          <cell r="P103">
            <v>-0.19200000000000017</v>
          </cell>
          <cell r="Q103">
            <v>-0.32000000000000028</v>
          </cell>
          <cell r="R103">
            <v>31</v>
          </cell>
          <cell r="S103">
            <v>31.32</v>
          </cell>
          <cell r="T103">
            <v>-0.3360000000000003</v>
          </cell>
          <cell r="W103">
            <v>2</v>
          </cell>
          <cell r="X103">
            <v>2.3360000000000003</v>
          </cell>
          <cell r="Y103">
            <v>0.28000000000000114</v>
          </cell>
          <cell r="AB103">
            <v>10</v>
          </cell>
          <cell r="AC103">
            <v>9.7199999999999989</v>
          </cell>
          <cell r="AD103">
            <v>0.35200000000000031</v>
          </cell>
          <cell r="AE103">
            <v>0.35200000000000031</v>
          </cell>
          <cell r="AF103">
            <v>0</v>
          </cell>
          <cell r="AG103">
            <v>128</v>
          </cell>
          <cell r="AH103">
            <v>128</v>
          </cell>
          <cell r="AI103">
            <v>0</v>
          </cell>
          <cell r="AJ103">
            <v>127.648</v>
          </cell>
          <cell r="AN103">
            <v>3701.768</v>
          </cell>
          <cell r="AP103">
            <v>3702</v>
          </cell>
          <cell r="AS103">
            <v>140</v>
          </cell>
        </row>
        <row r="104">
          <cell r="C104">
            <v>0</v>
          </cell>
          <cell r="N104">
            <v>0.20800000000000018</v>
          </cell>
          <cell r="P104">
            <v>-0.20800000000000018</v>
          </cell>
          <cell r="Q104">
            <v>234.404</v>
          </cell>
          <cell r="R104">
            <v>154</v>
          </cell>
          <cell r="S104">
            <v>-80.403999999999996</v>
          </cell>
          <cell r="T104">
            <v>-0.42800000000000082</v>
          </cell>
          <cell r="W104">
            <v>79</v>
          </cell>
          <cell r="X104">
            <v>79.427999999999997</v>
          </cell>
          <cell r="Y104">
            <v>6.799999999999784E-2</v>
          </cell>
          <cell r="AB104">
            <v>86</v>
          </cell>
          <cell r="AC104">
            <v>85.932000000000002</v>
          </cell>
          <cell r="AD104">
            <v>0.28399999999999892</v>
          </cell>
          <cell r="AE104">
            <v>0.28399999999999892</v>
          </cell>
          <cell r="AF104">
            <v>0</v>
          </cell>
          <cell r="AG104">
            <v>30</v>
          </cell>
          <cell r="AH104">
            <v>30</v>
          </cell>
          <cell r="AI104">
            <v>0</v>
          </cell>
          <cell r="AJ104">
            <v>29.716000000000001</v>
          </cell>
          <cell r="AN104" t="e">
            <v>#REF!</v>
          </cell>
          <cell r="AP104" t="e">
            <v>#REF!</v>
          </cell>
          <cell r="AS104">
            <v>195</v>
          </cell>
        </row>
        <row r="105">
          <cell r="C105">
            <v>0</v>
          </cell>
          <cell r="N105">
            <v>0</v>
          </cell>
          <cell r="P105">
            <v>0</v>
          </cell>
          <cell r="Q105">
            <v>233.64000000000001</v>
          </cell>
          <cell r="R105">
            <v>0</v>
          </cell>
          <cell r="S105">
            <v>-233.64000000000001</v>
          </cell>
          <cell r="T105">
            <v>0</v>
          </cell>
          <cell r="W105">
            <v>0</v>
          </cell>
          <cell r="X105">
            <v>0</v>
          </cell>
          <cell r="Y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I105">
            <v>0</v>
          </cell>
          <cell r="AJ105">
            <v>0</v>
          </cell>
          <cell r="AN105" t="e">
            <v>#REF!</v>
          </cell>
          <cell r="AP105" t="e">
            <v>#REF!</v>
          </cell>
          <cell r="AS105">
            <v>0</v>
          </cell>
        </row>
        <row r="106">
          <cell r="C106">
            <v>0</v>
          </cell>
          <cell r="N106">
            <v>0.20800000000000018</v>
          </cell>
          <cell r="P106">
            <v>-0.20800000000000018</v>
          </cell>
          <cell r="Q106">
            <v>-0.23600000000000065</v>
          </cell>
          <cell r="R106">
            <v>154</v>
          </cell>
          <cell r="S106">
            <v>154.23599999999999</v>
          </cell>
          <cell r="T106">
            <v>-0.42800000000000082</v>
          </cell>
          <cell r="W106">
            <v>79</v>
          </cell>
          <cell r="X106">
            <v>79.427999999999997</v>
          </cell>
          <cell r="Y106">
            <v>6.799999999999784E-2</v>
          </cell>
          <cell r="AB106">
            <v>86</v>
          </cell>
          <cell r="AC106">
            <v>85.932000000000002</v>
          </cell>
          <cell r="AD106">
            <v>0.28399999999999892</v>
          </cell>
          <cell r="AE106">
            <v>0.28399999999999892</v>
          </cell>
          <cell r="AF106">
            <v>0</v>
          </cell>
          <cell r="AG106">
            <v>30</v>
          </cell>
          <cell r="AH106">
            <v>30</v>
          </cell>
          <cell r="AI106">
            <v>0</v>
          </cell>
          <cell r="AJ106">
            <v>29.716000000000001</v>
          </cell>
          <cell r="AN106" t="e">
            <v>#REF!</v>
          </cell>
          <cell r="AP106" t="e">
            <v>#REF!</v>
          </cell>
          <cell r="AS106">
            <v>195</v>
          </cell>
        </row>
        <row r="107">
          <cell r="C107">
            <v>0</v>
          </cell>
          <cell r="N107">
            <v>0</v>
          </cell>
          <cell r="P107">
            <v>0</v>
          </cell>
          <cell r="Q107">
            <v>526.04999999999995</v>
          </cell>
          <cell r="R107">
            <v>800</v>
          </cell>
          <cell r="S107">
            <v>273.95000000000005</v>
          </cell>
          <cell r="T107">
            <v>0</v>
          </cell>
          <cell r="X107">
            <v>0</v>
          </cell>
          <cell r="Y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I107">
            <v>0</v>
          </cell>
          <cell r="AJ107">
            <v>0</v>
          </cell>
          <cell r="AN107" t="e">
            <v>#REF!</v>
          </cell>
          <cell r="AP107" t="e">
            <v>#REF!</v>
          </cell>
          <cell r="AQ107" t="e">
            <v>#REF!</v>
          </cell>
          <cell r="AR107" t="e">
            <v>#REF!</v>
          </cell>
          <cell r="AS107">
            <v>0</v>
          </cell>
        </row>
        <row r="108">
          <cell r="C108">
            <v>0</v>
          </cell>
          <cell r="N108">
            <v>0</v>
          </cell>
          <cell r="P108">
            <v>0</v>
          </cell>
          <cell r="Q108">
            <v>526.04999999999995</v>
          </cell>
          <cell r="R108">
            <v>800</v>
          </cell>
          <cell r="S108">
            <v>273.95000000000005</v>
          </cell>
          <cell r="T108">
            <v>0</v>
          </cell>
          <cell r="X108">
            <v>0</v>
          </cell>
          <cell r="Y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I108">
            <v>0</v>
          </cell>
          <cell r="AJ108">
            <v>0</v>
          </cell>
          <cell r="AN108" t="e">
            <v>#REF!</v>
          </cell>
          <cell r="AP108" t="e">
            <v>#REF!</v>
          </cell>
          <cell r="AS108">
            <v>0</v>
          </cell>
        </row>
        <row r="109">
          <cell r="C109">
            <v>0</v>
          </cell>
          <cell r="N109">
            <v>0</v>
          </cell>
          <cell r="P109">
            <v>0</v>
          </cell>
          <cell r="Q109">
            <v>0</v>
          </cell>
          <cell r="S109">
            <v>0</v>
          </cell>
          <cell r="T109">
            <v>0</v>
          </cell>
          <cell r="X109">
            <v>0</v>
          </cell>
          <cell r="Y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I109">
            <v>0</v>
          </cell>
          <cell r="AJ109">
            <v>0</v>
          </cell>
          <cell r="AN109" t="e">
            <v>#REF!</v>
          </cell>
          <cell r="AP109" t="e">
            <v>#REF!</v>
          </cell>
          <cell r="AQ109">
            <v>0</v>
          </cell>
          <cell r="AR109">
            <v>0</v>
          </cell>
          <cell r="AS109">
            <v>0</v>
          </cell>
        </row>
        <row r="110">
          <cell r="C110">
            <v>0</v>
          </cell>
          <cell r="N110">
            <v>0</v>
          </cell>
          <cell r="P110">
            <v>0</v>
          </cell>
          <cell r="Q110">
            <v>0</v>
          </cell>
          <cell r="S110">
            <v>0</v>
          </cell>
          <cell r="T110">
            <v>0</v>
          </cell>
          <cell r="X110">
            <v>0</v>
          </cell>
          <cell r="Y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I110">
            <v>0</v>
          </cell>
          <cell r="AJ110">
            <v>0</v>
          </cell>
          <cell r="AN110" t="e">
            <v>#REF!</v>
          </cell>
          <cell r="AP110" t="e">
            <v>#REF!</v>
          </cell>
          <cell r="AS110">
            <v>0</v>
          </cell>
        </row>
        <row r="111">
          <cell r="C111">
            <v>200</v>
          </cell>
          <cell r="N111">
            <v>0</v>
          </cell>
          <cell r="P111">
            <v>0</v>
          </cell>
          <cell r="Q111">
            <v>0</v>
          </cell>
          <cell r="R111">
            <v>928</v>
          </cell>
          <cell r="S111">
            <v>928</v>
          </cell>
          <cell r="T111">
            <v>0</v>
          </cell>
          <cell r="W111">
            <v>366</v>
          </cell>
          <cell r="X111">
            <v>366</v>
          </cell>
          <cell r="Y111">
            <v>0</v>
          </cell>
          <cell r="AB111">
            <v>251</v>
          </cell>
          <cell r="AC111">
            <v>251</v>
          </cell>
          <cell r="AD111">
            <v>0</v>
          </cell>
          <cell r="AE111">
            <v>0</v>
          </cell>
          <cell r="AF111">
            <v>0</v>
          </cell>
          <cell r="AG111">
            <v>535</v>
          </cell>
          <cell r="AH111">
            <v>535</v>
          </cell>
          <cell r="AI111">
            <v>0</v>
          </cell>
          <cell r="AJ111">
            <v>535</v>
          </cell>
          <cell r="AN111" t="e">
            <v>#REF!</v>
          </cell>
          <cell r="AP111" t="e">
            <v>#REF!</v>
          </cell>
          <cell r="AS111">
            <v>1152</v>
          </cell>
        </row>
        <row r="112">
          <cell r="C112">
            <v>0</v>
          </cell>
          <cell r="N112">
            <v>0</v>
          </cell>
          <cell r="P112">
            <v>0</v>
          </cell>
          <cell r="Q112">
            <v>0</v>
          </cell>
          <cell r="R112">
            <v>8</v>
          </cell>
          <cell r="S112">
            <v>8</v>
          </cell>
          <cell r="T112">
            <v>0</v>
          </cell>
          <cell r="W112">
            <v>57</v>
          </cell>
          <cell r="X112">
            <v>57</v>
          </cell>
          <cell r="Y112">
            <v>0</v>
          </cell>
          <cell r="AB112">
            <v>7</v>
          </cell>
          <cell r="AC112">
            <v>7</v>
          </cell>
          <cell r="AD112">
            <v>0</v>
          </cell>
          <cell r="AE112">
            <v>0</v>
          </cell>
          <cell r="AF112">
            <v>0</v>
          </cell>
          <cell r="AI112">
            <v>0</v>
          </cell>
          <cell r="AJ112">
            <v>0</v>
          </cell>
          <cell r="AN112">
            <v>19</v>
          </cell>
          <cell r="AP112">
            <v>19</v>
          </cell>
          <cell r="AS112">
            <v>64</v>
          </cell>
        </row>
        <row r="113">
          <cell r="C113">
            <v>7060</v>
          </cell>
          <cell r="N113">
            <v>0</v>
          </cell>
          <cell r="P113">
            <v>0</v>
          </cell>
          <cell r="Q113">
            <v>0</v>
          </cell>
          <cell r="S113">
            <v>0</v>
          </cell>
          <cell r="T113">
            <v>0</v>
          </cell>
          <cell r="X113">
            <v>0</v>
          </cell>
          <cell r="Y113">
            <v>0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  <cell r="AI113">
            <v>0</v>
          </cell>
          <cell r="AJ113">
            <v>0</v>
          </cell>
          <cell r="AN113" t="e">
            <v>#REF!</v>
          </cell>
          <cell r="AP113" t="e">
            <v>#REF!</v>
          </cell>
          <cell r="AS113">
            <v>0</v>
          </cell>
        </row>
        <row r="114">
          <cell r="C114">
            <v>0</v>
          </cell>
          <cell r="P114">
            <v>0</v>
          </cell>
          <cell r="S114">
            <v>0</v>
          </cell>
          <cell r="X114">
            <v>0</v>
          </cell>
          <cell r="AC114">
            <v>0</v>
          </cell>
          <cell r="AF114">
            <v>0</v>
          </cell>
          <cell r="AI114">
            <v>0</v>
          </cell>
          <cell r="AJ114">
            <v>0</v>
          </cell>
          <cell r="AP114">
            <v>0</v>
          </cell>
          <cell r="AS114">
            <v>0</v>
          </cell>
        </row>
        <row r="115">
          <cell r="C115">
            <v>3500</v>
          </cell>
          <cell r="P115">
            <v>0</v>
          </cell>
          <cell r="S115">
            <v>0</v>
          </cell>
          <cell r="X115">
            <v>0</v>
          </cell>
          <cell r="AC115">
            <v>0</v>
          </cell>
          <cell r="AF115">
            <v>0</v>
          </cell>
          <cell r="AI115">
            <v>0</v>
          </cell>
          <cell r="AJ115">
            <v>0</v>
          </cell>
          <cell r="AP115">
            <v>3500</v>
          </cell>
          <cell r="AS115">
            <v>0</v>
          </cell>
        </row>
        <row r="116">
          <cell r="C116">
            <v>0</v>
          </cell>
        </row>
        <row r="119">
          <cell r="P119">
            <v>0</v>
          </cell>
          <cell r="S119">
            <v>0</v>
          </cell>
          <cell r="X119">
            <v>0</v>
          </cell>
          <cell r="AC119">
            <v>0</v>
          </cell>
          <cell r="AI119">
            <v>0</v>
          </cell>
          <cell r="AJ119">
            <v>0</v>
          </cell>
          <cell r="AN119" t="e">
            <v>#REF!</v>
          </cell>
          <cell r="AP119">
            <v>36465</v>
          </cell>
          <cell r="AQ119" t="e">
            <v>#REF!</v>
          </cell>
          <cell r="AS119">
            <v>0</v>
          </cell>
        </row>
        <row r="120">
          <cell r="C120">
            <v>0</v>
          </cell>
          <cell r="P120">
            <v>0</v>
          </cell>
          <cell r="S120">
            <v>0</v>
          </cell>
          <cell r="X120">
            <v>0</v>
          </cell>
          <cell r="AC120">
            <v>0</v>
          </cell>
          <cell r="AJ120">
            <v>0</v>
          </cell>
          <cell r="AN120" t="e">
            <v>#REF!</v>
          </cell>
          <cell r="AP120" t="e">
            <v>#REF!</v>
          </cell>
          <cell r="AS120">
            <v>0</v>
          </cell>
        </row>
        <row r="121">
          <cell r="C121">
            <v>11853</v>
          </cell>
          <cell r="D121">
            <v>0</v>
          </cell>
          <cell r="E121">
            <v>0</v>
          </cell>
          <cell r="N121">
            <v>0.40000000000000036</v>
          </cell>
          <cell r="O121">
            <v>0</v>
          </cell>
          <cell r="P121">
            <v>-0.40000000000000036</v>
          </cell>
          <cell r="Q121">
            <v>0</v>
          </cell>
          <cell r="R121">
            <v>1921</v>
          </cell>
          <cell r="S121">
            <v>1921</v>
          </cell>
          <cell r="T121">
            <v>-0.76400000000000112</v>
          </cell>
          <cell r="U121">
            <v>0</v>
          </cell>
          <cell r="V121">
            <v>0</v>
          </cell>
          <cell r="W121">
            <v>504</v>
          </cell>
          <cell r="X121">
            <v>504.76400000000001</v>
          </cell>
          <cell r="Y121">
            <v>0.34799999999999898</v>
          </cell>
          <cell r="Z121">
            <v>0</v>
          </cell>
          <cell r="AA121">
            <v>0</v>
          </cell>
          <cell r="AB121">
            <v>354</v>
          </cell>
          <cell r="AC121">
            <v>353.65199999999999</v>
          </cell>
          <cell r="AD121">
            <v>0.63599999999999923</v>
          </cell>
          <cell r="AE121">
            <v>0.63599999999999923</v>
          </cell>
          <cell r="AF121">
            <v>0</v>
          </cell>
          <cell r="AG121">
            <v>693</v>
          </cell>
          <cell r="AH121">
            <v>693</v>
          </cell>
          <cell r="AI121">
            <v>0</v>
          </cell>
          <cell r="AJ121">
            <v>692.36400000000003</v>
          </cell>
          <cell r="AN121" t="e">
            <v>#REF!</v>
          </cell>
          <cell r="AP121" t="e">
            <v>#REF!</v>
          </cell>
          <cell r="AU121">
            <v>0</v>
          </cell>
          <cell r="AV121">
            <v>0</v>
          </cell>
          <cell r="AW121">
            <v>0</v>
          </cell>
          <cell r="AX121">
            <v>0</v>
          </cell>
        </row>
        <row r="122">
          <cell r="C122">
            <v>9452</v>
          </cell>
          <cell r="D122">
            <v>0</v>
          </cell>
          <cell r="E122">
            <v>0</v>
          </cell>
          <cell r="N122">
            <v>800.4</v>
          </cell>
          <cell r="P122">
            <v>-800.4</v>
          </cell>
          <cell r="Q122">
            <v>760.13400000000001</v>
          </cell>
          <cell r="T122">
            <v>-0.76400000000000112</v>
          </cell>
          <cell r="U122">
            <v>0</v>
          </cell>
          <cell r="V122">
            <v>0</v>
          </cell>
          <cell r="X122">
            <v>0.76400000000000112</v>
          </cell>
          <cell r="Y122">
            <v>0.34799999999999898</v>
          </cell>
          <cell r="Z122">
            <v>0</v>
          </cell>
          <cell r="AA122">
            <v>0</v>
          </cell>
          <cell r="AC122">
            <v>-0.34799999999999898</v>
          </cell>
          <cell r="AJ122">
            <v>0</v>
          </cell>
          <cell r="AN122" t="e">
            <v>#REF!</v>
          </cell>
          <cell r="AP122" t="e">
            <v>#REF!</v>
          </cell>
        </row>
        <row r="123">
          <cell r="P123">
            <v>0</v>
          </cell>
          <cell r="X123">
            <v>0</v>
          </cell>
          <cell r="AC123">
            <v>0</v>
          </cell>
          <cell r="AJ123">
            <v>0</v>
          </cell>
          <cell r="AP123" t="e">
            <v>#REF!</v>
          </cell>
        </row>
        <row r="124">
          <cell r="P124">
            <v>0</v>
          </cell>
          <cell r="X124">
            <v>0</v>
          </cell>
          <cell r="AC124">
            <v>0</v>
          </cell>
          <cell r="AJ124">
            <v>0</v>
          </cell>
          <cell r="AP124" t="e">
            <v>#REF!</v>
          </cell>
        </row>
        <row r="125">
          <cell r="P125">
            <v>0</v>
          </cell>
          <cell r="X125">
            <v>0</v>
          </cell>
          <cell r="AC125">
            <v>0</v>
          </cell>
          <cell r="AJ125">
            <v>0</v>
          </cell>
          <cell r="AP125" t="e">
            <v>#REF!</v>
          </cell>
          <cell r="AQ125" t="e">
            <v>#REF!</v>
          </cell>
          <cell r="AR125" t="e">
            <v>#REF!</v>
          </cell>
        </row>
        <row r="126">
          <cell r="P126">
            <v>0</v>
          </cell>
          <cell r="X126">
            <v>0</v>
          </cell>
          <cell r="AC126">
            <v>0</v>
          </cell>
          <cell r="AJ126">
            <v>0</v>
          </cell>
        </row>
        <row r="127">
          <cell r="P127">
            <v>0</v>
          </cell>
          <cell r="X127">
            <v>0</v>
          </cell>
          <cell r="AC127">
            <v>0</v>
          </cell>
          <cell r="AJ127">
            <v>0</v>
          </cell>
          <cell r="AP127" t="e">
            <v>#REF!</v>
          </cell>
          <cell r="AU127">
            <v>0</v>
          </cell>
        </row>
        <row r="128">
          <cell r="P128">
            <v>0</v>
          </cell>
          <cell r="X128">
            <v>0</v>
          </cell>
          <cell r="AC128">
            <v>0</v>
          </cell>
          <cell r="AJ128">
            <v>0</v>
          </cell>
        </row>
        <row r="129">
          <cell r="P129">
            <v>0</v>
          </cell>
          <cell r="X129">
            <v>0</v>
          </cell>
          <cell r="AC129">
            <v>0</v>
          </cell>
          <cell r="AJ129">
            <v>0</v>
          </cell>
        </row>
        <row r="130">
          <cell r="P130">
            <v>0</v>
          </cell>
          <cell r="X130">
            <v>0</v>
          </cell>
          <cell r="AC130">
            <v>0</v>
          </cell>
          <cell r="AJ130">
            <v>0</v>
          </cell>
          <cell r="AP130" t="e">
            <v>#REF!</v>
          </cell>
          <cell r="AR130" t="e">
            <v>#REF!</v>
          </cell>
          <cell r="AU130">
            <v>0</v>
          </cell>
          <cell r="AW130">
            <v>0</v>
          </cell>
        </row>
        <row r="131">
          <cell r="P131">
            <v>0</v>
          </cell>
          <cell r="X131">
            <v>0</v>
          </cell>
          <cell r="AC131">
            <v>0</v>
          </cell>
          <cell r="AJ131">
            <v>0</v>
          </cell>
          <cell r="AP131" t="e">
            <v>#REF!</v>
          </cell>
          <cell r="AU131">
            <v>0</v>
          </cell>
        </row>
        <row r="132">
          <cell r="P132">
            <v>0</v>
          </cell>
          <cell r="X132">
            <v>0</v>
          </cell>
          <cell r="AC132">
            <v>0</v>
          </cell>
          <cell r="AJ132">
            <v>0</v>
          </cell>
          <cell r="AP132" t="e">
            <v>#REF!</v>
          </cell>
          <cell r="AU132" t="e">
            <v>#DIV/0!</v>
          </cell>
        </row>
        <row r="133">
          <cell r="P133">
            <v>0</v>
          </cell>
          <cell r="X133">
            <v>0</v>
          </cell>
          <cell r="AC133">
            <v>0</v>
          </cell>
          <cell r="AJ133">
            <v>0</v>
          </cell>
          <cell r="AP133" t="e">
            <v>#REF!</v>
          </cell>
          <cell r="AU133" t="e">
            <v>#DIV/0!</v>
          </cell>
        </row>
        <row r="134">
          <cell r="P134">
            <v>0</v>
          </cell>
          <cell r="X134">
            <v>0</v>
          </cell>
          <cell r="AC134">
            <v>0</v>
          </cell>
          <cell r="AJ134">
            <v>0</v>
          </cell>
          <cell r="AP134">
            <v>0</v>
          </cell>
          <cell r="AU134">
            <v>0</v>
          </cell>
        </row>
        <row r="135">
          <cell r="P135">
            <v>0</v>
          </cell>
          <cell r="X135">
            <v>0</v>
          </cell>
          <cell r="AC135">
            <v>0</v>
          </cell>
          <cell r="AJ135">
            <v>0</v>
          </cell>
        </row>
        <row r="136">
          <cell r="P136">
            <v>0</v>
          </cell>
          <cell r="X136">
            <v>0</v>
          </cell>
          <cell r="AC136">
            <v>0</v>
          </cell>
          <cell r="AJ136">
            <v>0</v>
          </cell>
          <cell r="AP136">
            <v>36.19</v>
          </cell>
          <cell r="AU136" t="e">
            <v>#DIV/0!</v>
          </cell>
        </row>
        <row r="137">
          <cell r="P137">
            <v>0</v>
          </cell>
          <cell r="X137">
            <v>0</v>
          </cell>
          <cell r="AC137">
            <v>0</v>
          </cell>
          <cell r="AJ137">
            <v>0</v>
          </cell>
        </row>
        <row r="138">
          <cell r="P138">
            <v>0</v>
          </cell>
          <cell r="X138">
            <v>0</v>
          </cell>
          <cell r="AC138">
            <v>0</v>
          </cell>
          <cell r="AJ138">
            <v>0</v>
          </cell>
          <cell r="AN138">
            <v>0</v>
          </cell>
          <cell r="AP138" t="e">
            <v>#REF!</v>
          </cell>
          <cell r="AU138" t="e">
            <v>#DIV/0!</v>
          </cell>
        </row>
        <row r="139">
          <cell r="P139">
            <v>0</v>
          </cell>
          <cell r="X139">
            <v>0</v>
          </cell>
          <cell r="AC139">
            <v>0</v>
          </cell>
          <cell r="AJ139">
            <v>0</v>
          </cell>
          <cell r="AP139">
            <v>180931</v>
          </cell>
          <cell r="AQ139">
            <v>180931</v>
          </cell>
        </row>
        <row r="140">
          <cell r="C140" t="str">
            <v>коп/кВтг</v>
          </cell>
          <cell r="P140">
            <v>0</v>
          </cell>
          <cell r="X140">
            <v>0</v>
          </cell>
          <cell r="AC140">
            <v>0</v>
          </cell>
          <cell r="AJ140">
            <v>0</v>
          </cell>
        </row>
        <row r="141">
          <cell r="P141">
            <v>0</v>
          </cell>
          <cell r="X141">
            <v>0</v>
          </cell>
          <cell r="AC141">
            <v>0</v>
          </cell>
          <cell r="AJ141">
            <v>0</v>
          </cell>
          <cell r="AN141">
            <v>0</v>
          </cell>
          <cell r="AP141">
            <v>0</v>
          </cell>
        </row>
        <row r="142">
          <cell r="P142">
            <v>0</v>
          </cell>
          <cell r="Q142">
            <v>0</v>
          </cell>
          <cell r="X142">
            <v>0</v>
          </cell>
          <cell r="AC142">
            <v>0</v>
          </cell>
          <cell r="AJ142">
            <v>0</v>
          </cell>
          <cell r="AP142">
            <v>2601</v>
          </cell>
        </row>
        <row r="143">
          <cell r="P143">
            <v>0</v>
          </cell>
          <cell r="X143">
            <v>0</v>
          </cell>
          <cell r="AC143">
            <v>0</v>
          </cell>
          <cell r="AJ143">
            <v>0</v>
          </cell>
          <cell r="AN143">
            <v>0</v>
          </cell>
          <cell r="AP143" t="e">
            <v>#REF!</v>
          </cell>
          <cell r="AQ143">
            <v>180931</v>
          </cell>
          <cell r="AR143" t="e">
            <v>#REF!</v>
          </cell>
          <cell r="AU143">
            <v>0</v>
          </cell>
        </row>
        <row r="144">
          <cell r="P144">
            <v>0</v>
          </cell>
          <cell r="X144">
            <v>0</v>
          </cell>
          <cell r="AC144">
            <v>0</v>
          </cell>
          <cell r="AJ144">
            <v>0</v>
          </cell>
          <cell r="AP144">
            <v>0</v>
          </cell>
        </row>
        <row r="145">
          <cell r="P145">
            <v>0</v>
          </cell>
          <cell r="X145">
            <v>0</v>
          </cell>
          <cell r="AC145">
            <v>0</v>
          </cell>
          <cell r="AJ145">
            <v>0</v>
          </cell>
          <cell r="AP145" t="e">
            <v>#REF!</v>
          </cell>
          <cell r="AQ145">
            <v>180931</v>
          </cell>
          <cell r="AR145" t="e">
            <v>#REF!</v>
          </cell>
        </row>
        <row r="146">
          <cell r="P146">
            <v>0</v>
          </cell>
          <cell r="X146">
            <v>0</v>
          </cell>
          <cell r="AC146">
            <v>0</v>
          </cell>
          <cell r="AJ146">
            <v>0</v>
          </cell>
          <cell r="AU146">
            <v>24501</v>
          </cell>
          <cell r="AV146">
            <v>66720</v>
          </cell>
          <cell r="AW146">
            <v>34032.72490909091</v>
          </cell>
          <cell r="AX146" t="e">
            <v>#REF!</v>
          </cell>
        </row>
        <row r="147">
          <cell r="P147">
            <v>0</v>
          </cell>
          <cell r="X147">
            <v>0</v>
          </cell>
          <cell r="AC147">
            <v>0</v>
          </cell>
          <cell r="AJ147">
            <v>0</v>
          </cell>
          <cell r="AP147" t="e">
            <v>#REF!</v>
          </cell>
          <cell r="AQ147" t="e">
            <v>#REF!</v>
          </cell>
          <cell r="AR147" t="e">
            <v>#REF!</v>
          </cell>
        </row>
        <row r="148">
          <cell r="P148">
            <v>0</v>
          </cell>
          <cell r="X148">
            <v>0</v>
          </cell>
          <cell r="AC148">
            <v>0</v>
          </cell>
          <cell r="AJ148">
            <v>0</v>
          </cell>
        </row>
        <row r="149">
          <cell r="C149">
            <v>0</v>
          </cell>
          <cell r="N149">
            <v>0</v>
          </cell>
          <cell r="P149">
            <v>0</v>
          </cell>
          <cell r="Q149">
            <v>0</v>
          </cell>
          <cell r="T149">
            <v>0</v>
          </cell>
          <cell r="X149">
            <v>0</v>
          </cell>
          <cell r="Y149">
            <v>0</v>
          </cell>
          <cell r="AC149">
            <v>0</v>
          </cell>
          <cell r="AJ149">
            <v>0</v>
          </cell>
          <cell r="AN149">
            <v>0</v>
          </cell>
        </row>
        <row r="151">
          <cell r="C151">
            <v>916.24199999999996</v>
          </cell>
          <cell r="N151">
            <v>1295.5</v>
          </cell>
          <cell r="P151">
            <v>-1295.5</v>
          </cell>
          <cell r="Q151">
            <v>2567.7454545454548</v>
          </cell>
          <cell r="S151">
            <v>-2567.7454545454548</v>
          </cell>
          <cell r="T151">
            <v>1558.3090909090909</v>
          </cell>
          <cell r="W151">
            <v>1510</v>
          </cell>
          <cell r="X151">
            <v>-48.309090909090855</v>
          </cell>
          <cell r="Y151">
            <v>1196.7</v>
          </cell>
          <cell r="AC151">
            <v>-1196.7</v>
          </cell>
          <cell r="AD151">
            <v>1791.7636363636364</v>
          </cell>
          <cell r="AE151">
            <v>1791.7636363636364</v>
          </cell>
          <cell r="AF151">
            <v>0</v>
          </cell>
          <cell r="AG151">
            <v>1946</v>
          </cell>
          <cell r="AH151">
            <v>938</v>
          </cell>
          <cell r="AI151">
            <v>0</v>
          </cell>
          <cell r="AJ151">
            <v>154.23636363636365</v>
          </cell>
          <cell r="AN151">
            <v>197</v>
          </cell>
          <cell r="AP151">
            <v>9542.2601818181811</v>
          </cell>
        </row>
        <row r="152">
          <cell r="C152">
            <v>916.24199999999996</v>
          </cell>
        </row>
        <row r="153">
          <cell r="N153">
            <v>2039.3333333333333</v>
          </cell>
          <cell r="O153">
            <v>272</v>
          </cell>
          <cell r="P153">
            <v>-1767.3333333333333</v>
          </cell>
          <cell r="Q153">
            <v>6546.5</v>
          </cell>
          <cell r="R153">
            <v>1487</v>
          </cell>
          <cell r="S153">
            <v>-5059.5</v>
          </cell>
          <cell r="T153">
            <v>3640.0909090909095</v>
          </cell>
          <cell r="U153">
            <v>1435</v>
          </cell>
          <cell r="V153">
            <v>2205.0909090909095</v>
          </cell>
          <cell r="W153">
            <v>831</v>
          </cell>
          <cell r="X153">
            <v>-2809.0909090909095</v>
          </cell>
          <cell r="Y153">
            <v>2323.3636363636365</v>
          </cell>
          <cell r="Z153">
            <v>874</v>
          </cell>
          <cell r="AA153">
            <v>1449.3636363636365</v>
          </cell>
          <cell r="AB153">
            <v>596</v>
          </cell>
          <cell r="AC153">
            <v>-1727.3636363636365</v>
          </cell>
          <cell r="AD153">
            <v>2497</v>
          </cell>
          <cell r="AE153">
            <v>2496.818181818182</v>
          </cell>
          <cell r="AF153">
            <v>0.18181818181824383</v>
          </cell>
          <cell r="AG153">
            <v>437</v>
          </cell>
          <cell r="AH153">
            <v>265</v>
          </cell>
          <cell r="AI153">
            <v>0</v>
          </cell>
          <cell r="AJ153">
            <v>-2060</v>
          </cell>
          <cell r="AN153">
            <v>0</v>
          </cell>
        </row>
        <row r="154">
          <cell r="N154">
            <v>0</v>
          </cell>
          <cell r="P154">
            <v>0</v>
          </cell>
          <cell r="Q154">
            <v>0</v>
          </cell>
          <cell r="S154">
            <v>0</v>
          </cell>
          <cell r="T154">
            <v>70</v>
          </cell>
          <cell r="X154">
            <v>-70</v>
          </cell>
          <cell r="Y154">
            <v>24</v>
          </cell>
          <cell r="AC154">
            <v>-24</v>
          </cell>
          <cell r="AJ154">
            <v>0</v>
          </cell>
          <cell r="AP154" t="e">
            <v>#REF!</v>
          </cell>
        </row>
        <row r="155">
          <cell r="N155">
            <v>0</v>
          </cell>
          <cell r="P155">
            <v>0</v>
          </cell>
          <cell r="Q155">
            <v>0</v>
          </cell>
          <cell r="S155">
            <v>0</v>
          </cell>
          <cell r="T155">
            <v>0</v>
          </cell>
          <cell r="X155">
            <v>0</v>
          </cell>
          <cell r="Y155">
            <v>0</v>
          </cell>
          <cell r="AC155">
            <v>0</v>
          </cell>
          <cell r="AJ155">
            <v>0</v>
          </cell>
          <cell r="AP155" t="e">
            <v>#REF!</v>
          </cell>
        </row>
        <row r="156">
          <cell r="C156" t="e">
            <v>#REF!</v>
          </cell>
          <cell r="N156">
            <v>681</v>
          </cell>
          <cell r="P156">
            <v>-681</v>
          </cell>
          <cell r="Q156">
            <v>1041.8333333333333</v>
          </cell>
          <cell r="S156">
            <v>-1041.8333333333333</v>
          </cell>
          <cell r="T156">
            <v>213</v>
          </cell>
          <cell r="X156">
            <v>-213</v>
          </cell>
          <cell r="Y156">
            <v>1171.0035872727274</v>
          </cell>
          <cell r="AC156">
            <v>-1171.0035872727274</v>
          </cell>
          <cell r="AJ156">
            <v>0</v>
          </cell>
          <cell r="AP156" t="e">
            <v>#REF!</v>
          </cell>
        </row>
        <row r="157">
          <cell r="C157" t="e">
            <v>#REF!</v>
          </cell>
          <cell r="N157">
            <v>47</v>
          </cell>
          <cell r="P157">
            <v>-47</v>
          </cell>
          <cell r="Q157">
            <v>140</v>
          </cell>
          <cell r="S157">
            <v>-140</v>
          </cell>
          <cell r="T157">
            <v>105</v>
          </cell>
          <cell r="X157">
            <v>-105</v>
          </cell>
          <cell r="Y157">
            <v>190</v>
          </cell>
          <cell r="AC157">
            <v>-190</v>
          </cell>
          <cell r="AJ157">
            <v>0</v>
          </cell>
          <cell r="AP157" t="e">
            <v>#REF!</v>
          </cell>
        </row>
        <row r="158">
          <cell r="C158" t="e">
            <v>#REF!</v>
          </cell>
          <cell r="N158">
            <v>1248.5</v>
          </cell>
          <cell r="P158">
            <v>-1248.5</v>
          </cell>
          <cell r="Q158">
            <v>140</v>
          </cell>
          <cell r="S158">
            <v>-140</v>
          </cell>
          <cell r="T158" t="str">
            <v xml:space="preserve">                   КОРИГУВАННЯ   ПЛАНУ   НА   СЕРПЕНЬ  1998 р</v>
          </cell>
          <cell r="X158" t="e">
            <v>#VALUE!</v>
          </cell>
          <cell r="Y158">
            <v>1006.7</v>
          </cell>
          <cell r="AC158">
            <v>-1006.7</v>
          </cell>
          <cell r="AJ158">
            <v>0</v>
          </cell>
          <cell r="AP158" t="e">
            <v>#REF!</v>
          </cell>
        </row>
        <row r="159">
          <cell r="C159" t="e">
            <v>#REF!</v>
          </cell>
          <cell r="N159">
            <v>1295.5</v>
          </cell>
          <cell r="P159">
            <v>-1295.5</v>
          </cell>
          <cell r="Q159">
            <v>280</v>
          </cell>
          <cell r="S159">
            <v>-280</v>
          </cell>
          <cell r="X159">
            <v>0</v>
          </cell>
          <cell r="Y159">
            <v>1196.7</v>
          </cell>
          <cell r="AC159">
            <v>-1196.7</v>
          </cell>
          <cell r="AJ159">
            <v>0</v>
          </cell>
        </row>
        <row r="160">
          <cell r="N160">
            <v>0</v>
          </cell>
          <cell r="P160">
            <v>0</v>
          </cell>
          <cell r="Q160">
            <v>2287.7454545454548</v>
          </cell>
          <cell r="S160">
            <v>-2287.7454545454548</v>
          </cell>
          <cell r="X160">
            <v>0</v>
          </cell>
          <cell r="Y160">
            <v>0</v>
          </cell>
          <cell r="AC160">
            <v>0</v>
          </cell>
          <cell r="AJ160">
            <v>0</v>
          </cell>
          <cell r="AP160" t="e">
            <v>#REF!</v>
          </cell>
        </row>
        <row r="161">
          <cell r="C161" t="e">
            <v>#REF!</v>
          </cell>
          <cell r="N161" t="e">
            <v>#REF!</v>
          </cell>
          <cell r="P161" t="e">
            <v>#REF!</v>
          </cell>
          <cell r="Q161">
            <v>776</v>
          </cell>
          <cell r="S161">
            <v>-776</v>
          </cell>
          <cell r="X161">
            <v>0</v>
          </cell>
          <cell r="Y161" t="e">
            <v>#REF!</v>
          </cell>
          <cell r="AC161" t="e">
            <v>#REF!</v>
          </cell>
          <cell r="AJ161">
            <v>0</v>
          </cell>
          <cell r="AP161" t="e">
            <v>#REF!</v>
          </cell>
        </row>
        <row r="162">
          <cell r="C162">
            <v>-1122</v>
          </cell>
          <cell r="N162">
            <v>15020</v>
          </cell>
          <cell r="O162">
            <v>0</v>
          </cell>
          <cell r="P162">
            <v>-15020</v>
          </cell>
          <cell r="Q162">
            <v>1739.5839999999998</v>
          </cell>
          <cell r="R162">
            <v>800</v>
          </cell>
          <cell r="S162">
            <v>-939.58399999999983</v>
          </cell>
          <cell r="T162">
            <v>2718</v>
          </cell>
          <cell r="U162">
            <v>0</v>
          </cell>
          <cell r="V162">
            <v>0</v>
          </cell>
          <cell r="W162">
            <v>0</v>
          </cell>
          <cell r="X162">
            <v>-2718</v>
          </cell>
          <cell r="Y162">
            <v>1694</v>
          </cell>
          <cell r="Z162">
            <v>0</v>
          </cell>
          <cell r="AA162">
            <v>0</v>
          </cell>
          <cell r="AB162">
            <v>432</v>
          </cell>
          <cell r="AC162">
            <v>-1262</v>
          </cell>
          <cell r="AD162" t="e">
            <v>#REF!</v>
          </cell>
          <cell r="AE162">
            <v>3355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 t="e">
            <v>#REF!</v>
          </cell>
          <cell r="AK162">
            <v>0</v>
          </cell>
          <cell r="AL162">
            <v>0</v>
          </cell>
          <cell r="AM162">
            <v>0</v>
          </cell>
          <cell r="AN162" t="e">
            <v>#REF!</v>
          </cell>
          <cell r="AO162">
            <v>1616</v>
          </cell>
          <cell r="AP162" t="e">
            <v>#REF!</v>
          </cell>
          <cell r="AS162">
            <v>2048</v>
          </cell>
        </row>
        <row r="163">
          <cell r="C163">
            <v>0</v>
          </cell>
          <cell r="N163">
            <v>0.20800000000000018</v>
          </cell>
          <cell r="O163">
            <v>0</v>
          </cell>
          <cell r="P163">
            <v>-0.20800000000000018</v>
          </cell>
          <cell r="Q163">
            <v>-0.23600000000000065</v>
          </cell>
          <cell r="R163">
            <v>154</v>
          </cell>
          <cell r="S163">
            <v>154.23599999999999</v>
          </cell>
          <cell r="T163">
            <v>-0.42800000000000082</v>
          </cell>
          <cell r="U163">
            <v>0</v>
          </cell>
          <cell r="V163">
            <v>0</v>
          </cell>
          <cell r="W163">
            <v>79</v>
          </cell>
          <cell r="X163">
            <v>79.427999999999997</v>
          </cell>
          <cell r="Y163">
            <v>6.799999999999784E-2</v>
          </cell>
          <cell r="Z163">
            <v>0</v>
          </cell>
          <cell r="AA163">
            <v>0</v>
          </cell>
          <cell r="AB163">
            <v>86</v>
          </cell>
          <cell r="AC163">
            <v>85.932000000000002</v>
          </cell>
          <cell r="AD163">
            <v>0.28399999999999892</v>
          </cell>
          <cell r="AE163">
            <v>0.28399999999999892</v>
          </cell>
          <cell r="AF163">
            <v>0</v>
          </cell>
          <cell r="AG163">
            <v>30</v>
          </cell>
          <cell r="AH163">
            <v>30</v>
          </cell>
          <cell r="AI163">
            <v>0</v>
          </cell>
          <cell r="AJ163">
            <v>29.716000000000001</v>
          </cell>
          <cell r="AK163">
            <v>0</v>
          </cell>
          <cell r="AL163">
            <v>0</v>
          </cell>
          <cell r="AM163">
            <v>0</v>
          </cell>
          <cell r="AN163" t="e">
            <v>#REF!</v>
          </cell>
          <cell r="AO163">
            <v>0</v>
          </cell>
          <cell r="AP163" t="e">
            <v>#REF!</v>
          </cell>
          <cell r="AS163">
            <v>195</v>
          </cell>
        </row>
        <row r="164">
          <cell r="C164">
            <v>1416.2</v>
          </cell>
          <cell r="N164">
            <v>11176.222727272727</v>
          </cell>
          <cell r="O164">
            <v>2062</v>
          </cell>
          <cell r="P164">
            <v>-9114.2227272727268</v>
          </cell>
          <cell r="Q164">
            <v>22385.220909090909</v>
          </cell>
          <cell r="R164">
            <v>5523</v>
          </cell>
          <cell r="S164">
            <v>-16862.220909090909</v>
          </cell>
          <cell r="T164">
            <v>8424.2482727272745</v>
          </cell>
          <cell r="U164">
            <v>3221</v>
          </cell>
          <cell r="V164">
            <v>5203.2482727272736</v>
          </cell>
          <cell r="W164">
            <v>2210</v>
          </cell>
          <cell r="X164">
            <v>-6214.2482727272745</v>
          </cell>
          <cell r="Y164">
            <v>6912.2272727272721</v>
          </cell>
          <cell r="Z164">
            <v>2495</v>
          </cell>
          <cell r="AA164">
            <v>4417.227272727273</v>
          </cell>
          <cell r="AB164">
            <v>1749</v>
          </cell>
          <cell r="AC164">
            <v>-5163.2272727272721</v>
          </cell>
          <cell r="AD164">
            <v>20329.88636363636</v>
          </cell>
          <cell r="AE164">
            <v>18490.863636363636</v>
          </cell>
          <cell r="AF164">
            <v>1839.0227272727263</v>
          </cell>
          <cell r="AG164">
            <v>4464</v>
          </cell>
          <cell r="AH164">
            <v>3202</v>
          </cell>
          <cell r="AI164">
            <v>427</v>
          </cell>
          <cell r="AJ164">
            <v>-15865.88636363636</v>
          </cell>
          <cell r="AK164">
            <v>0</v>
          </cell>
          <cell r="AL164">
            <v>0</v>
          </cell>
          <cell r="AM164">
            <v>0</v>
          </cell>
          <cell r="AN164" t="e">
            <v>#REF!</v>
          </cell>
          <cell r="AO164">
            <v>0</v>
          </cell>
          <cell r="AP164" t="e">
            <v>#REF!</v>
          </cell>
          <cell r="AS164">
            <v>13703</v>
          </cell>
        </row>
        <row r="165">
          <cell r="C165">
            <v>37</v>
          </cell>
          <cell r="N165">
            <v>24</v>
          </cell>
          <cell r="O165">
            <v>51</v>
          </cell>
          <cell r="P165">
            <v>27</v>
          </cell>
          <cell r="Q165">
            <v>186.06666666666663</v>
          </cell>
          <cell r="R165">
            <v>62</v>
          </cell>
          <cell r="S165">
            <v>-124.06666666666663</v>
          </cell>
          <cell r="T165">
            <v>7992.3333333333339</v>
          </cell>
          <cell r="U165">
            <v>3406</v>
          </cell>
          <cell r="V165">
            <v>4586.3333333333339</v>
          </cell>
          <cell r="W165">
            <v>2464</v>
          </cell>
          <cell r="X165">
            <v>-5528.3333333333339</v>
          </cell>
          <cell r="Y165">
            <v>548.13333333333333</v>
          </cell>
          <cell r="Z165">
            <v>57</v>
          </cell>
          <cell r="AA165">
            <v>101.20000000000002</v>
          </cell>
          <cell r="AB165">
            <v>27</v>
          </cell>
          <cell r="AC165">
            <v>-521.13333333333333</v>
          </cell>
          <cell r="AD165">
            <v>153.6</v>
          </cell>
          <cell r="AE165">
            <v>146</v>
          </cell>
          <cell r="AF165">
            <v>7.6</v>
          </cell>
          <cell r="AG165">
            <v>44</v>
          </cell>
          <cell r="AH165">
            <v>15</v>
          </cell>
          <cell r="AI165">
            <v>29</v>
          </cell>
          <cell r="AJ165">
            <v>-109.6</v>
          </cell>
          <cell r="AK165">
            <v>0</v>
          </cell>
          <cell r="AL165">
            <v>0</v>
          </cell>
          <cell r="AM165">
            <v>0</v>
          </cell>
          <cell r="AN165">
            <v>19</v>
          </cell>
          <cell r="AO165">
            <v>0</v>
          </cell>
          <cell r="AP165">
            <v>8857.5333333333328</v>
          </cell>
          <cell r="AS165">
            <v>2610</v>
          </cell>
        </row>
        <row r="166">
          <cell r="C166">
            <v>7793.7580000000007</v>
          </cell>
          <cell r="N166">
            <v>5722.1093333333374</v>
          </cell>
          <cell r="Q166">
            <v>78586.828333333353</v>
          </cell>
          <cell r="T166">
            <v>18305.244000000013</v>
          </cell>
          <cell r="Y166">
            <v>12965.886666666664</v>
          </cell>
          <cell r="AE166">
            <v>20061.354000000007</v>
          </cell>
          <cell r="AG166">
            <v>2466</v>
          </cell>
          <cell r="AH166">
            <v>2561</v>
          </cell>
          <cell r="AN166" t="e">
            <v>#REF!</v>
          </cell>
          <cell r="AP166" t="e">
            <v>#REF!</v>
          </cell>
        </row>
        <row r="167">
          <cell r="C167" t="e">
            <v>#REF!</v>
          </cell>
          <cell r="N167">
            <v>6372</v>
          </cell>
        </row>
        <row r="168">
          <cell r="C168" t="e">
            <v>#REF!</v>
          </cell>
        </row>
        <row r="169">
          <cell r="C169" t="e">
            <v>#REF!</v>
          </cell>
        </row>
        <row r="170">
          <cell r="AV170">
            <v>1507.2</v>
          </cell>
        </row>
        <row r="173">
          <cell r="C173" t="str">
            <v>АПАРАТ ВСЬОГО</v>
          </cell>
          <cell r="D173" t="str">
            <v>АПАРАТ ЕЛЕКТРО</v>
          </cell>
          <cell r="E173" t="str">
            <v>АПАРАТ ТЕПЛО</v>
          </cell>
          <cell r="N173" t="str">
            <v>ККМ</v>
          </cell>
          <cell r="Q173" t="str">
            <v>КТМ</v>
          </cell>
          <cell r="U173">
            <v>250</v>
          </cell>
          <cell r="Y173" t="str">
            <v>ТЕЦ-6 ВСЬОГО</v>
          </cell>
          <cell r="Z173" t="str">
            <v>Е/Е</v>
          </cell>
          <cell r="AA173" t="str">
            <v xml:space="preserve"> Т/Е</v>
          </cell>
          <cell r="AN173" t="str">
            <v>ДОП.ВИР. СТ.ОРГ.</v>
          </cell>
          <cell r="AP173" t="str">
            <v>АК КЕ ВСЬОГО</v>
          </cell>
          <cell r="AQ173" t="str">
            <v>Е/Е</v>
          </cell>
          <cell r="AR173" t="str">
            <v xml:space="preserve"> Т/Е</v>
          </cell>
          <cell r="AU173" t="str">
            <v>очикуваемАК КЕ ВСЬОГО</v>
          </cell>
          <cell r="AV173" t="str">
            <v>Е/Е</v>
          </cell>
          <cell r="AW173" t="str">
            <v xml:space="preserve"> Т/Е</v>
          </cell>
        </row>
        <row r="174">
          <cell r="C174">
            <v>1.895</v>
          </cell>
          <cell r="N174">
            <v>1.847</v>
          </cell>
          <cell r="Q174">
            <v>1.895</v>
          </cell>
          <cell r="U174">
            <v>1.895</v>
          </cell>
          <cell r="V174">
            <v>1.895</v>
          </cell>
          <cell r="Y174">
            <v>1.895</v>
          </cell>
          <cell r="Z174">
            <v>1.895</v>
          </cell>
          <cell r="AA174">
            <v>1.895</v>
          </cell>
          <cell r="AN174">
            <v>1.895</v>
          </cell>
          <cell r="AP174">
            <v>1.895</v>
          </cell>
          <cell r="AQ174">
            <v>1.895</v>
          </cell>
          <cell r="AU174">
            <v>1.905</v>
          </cell>
          <cell r="AV174">
            <v>1.895</v>
          </cell>
        </row>
        <row r="176">
          <cell r="Q176">
            <v>132.19999999999999</v>
          </cell>
          <cell r="Y176">
            <v>68.7</v>
          </cell>
          <cell r="AP176">
            <v>200.89999999999998</v>
          </cell>
          <cell r="AU176">
            <v>251.12700000000001</v>
          </cell>
        </row>
        <row r="177">
          <cell r="Q177">
            <v>150.5</v>
          </cell>
          <cell r="U177">
            <v>150.5</v>
          </cell>
          <cell r="Y177">
            <v>78.3</v>
          </cell>
          <cell r="AP177">
            <v>228.8</v>
          </cell>
          <cell r="AU177">
            <v>288.28500000000003</v>
          </cell>
        </row>
        <row r="178">
          <cell r="N178">
            <v>0</v>
          </cell>
          <cell r="Q178">
            <v>82.5</v>
          </cell>
          <cell r="U178">
            <v>82.5</v>
          </cell>
          <cell r="Y178">
            <v>82.5</v>
          </cell>
          <cell r="AP178">
            <v>82.5</v>
          </cell>
          <cell r="AU178">
            <v>66</v>
          </cell>
        </row>
        <row r="179">
          <cell r="N179">
            <v>0</v>
          </cell>
          <cell r="Q179">
            <v>156.34</v>
          </cell>
          <cell r="U179">
            <v>156.34</v>
          </cell>
          <cell r="Y179">
            <v>156.34</v>
          </cell>
          <cell r="AP179">
            <v>156.34</v>
          </cell>
          <cell r="AU179">
            <v>125.73</v>
          </cell>
        </row>
        <row r="180">
          <cell r="Q180">
            <v>20668</v>
          </cell>
          <cell r="U180">
            <v>0</v>
          </cell>
          <cell r="Y180">
            <v>10741</v>
          </cell>
          <cell r="AP180">
            <v>31409</v>
          </cell>
          <cell r="AU180">
            <v>31574</v>
          </cell>
        </row>
        <row r="181">
          <cell r="AP181">
            <v>31409</v>
          </cell>
          <cell r="AU181" t="e">
            <v>#REF!</v>
          </cell>
        </row>
        <row r="182">
          <cell r="Q182">
            <v>0</v>
          </cell>
          <cell r="U182">
            <v>0</v>
          </cell>
          <cell r="Y182">
            <v>52.1</v>
          </cell>
          <cell r="AP182">
            <v>52.1</v>
          </cell>
          <cell r="AU182">
            <v>67.933000000000007</v>
          </cell>
        </row>
        <row r="183">
          <cell r="Q183">
            <v>0</v>
          </cell>
          <cell r="U183">
            <v>0</v>
          </cell>
          <cell r="Y183">
            <v>71.3</v>
          </cell>
          <cell r="AP183">
            <v>71.3</v>
          </cell>
          <cell r="AU183">
            <v>91.201999999999998</v>
          </cell>
        </row>
        <row r="184">
          <cell r="C184">
            <v>75</v>
          </cell>
          <cell r="N184">
            <v>75</v>
          </cell>
          <cell r="AN184">
            <v>0</v>
          </cell>
          <cell r="AP184">
            <v>98.96042216358839</v>
          </cell>
          <cell r="AU184">
            <v>98.96042216358839</v>
          </cell>
        </row>
        <row r="185">
          <cell r="Q185">
            <v>187.53</v>
          </cell>
          <cell r="U185">
            <v>0</v>
          </cell>
          <cell r="Y185">
            <v>187.53</v>
          </cell>
          <cell r="AP185">
            <v>187.53</v>
          </cell>
          <cell r="AU185">
            <v>187.53</v>
          </cell>
        </row>
        <row r="186">
          <cell r="Q186">
            <v>0</v>
          </cell>
          <cell r="T186">
            <v>0</v>
          </cell>
          <cell r="Y186">
            <v>9770</v>
          </cell>
          <cell r="AP186">
            <v>9770</v>
          </cell>
          <cell r="AU186">
            <v>12739</v>
          </cell>
        </row>
        <row r="187">
          <cell r="AP187">
            <v>9770</v>
          </cell>
          <cell r="AU187" t="e">
            <v>#REF!</v>
          </cell>
        </row>
        <row r="188">
          <cell r="Q188">
            <v>150.5</v>
          </cell>
          <cell r="T188">
            <v>0</v>
          </cell>
          <cell r="U188">
            <v>51.4</v>
          </cell>
          <cell r="V188">
            <v>-51.4</v>
          </cell>
          <cell r="Y188">
            <v>149.6</v>
          </cell>
          <cell r="Z188">
            <v>52.7</v>
          </cell>
          <cell r="AA188">
            <v>96.899999999999991</v>
          </cell>
          <cell r="AP188">
            <v>300.10000000000002</v>
          </cell>
          <cell r="AQ188">
            <v>104.1</v>
          </cell>
          <cell r="AR188">
            <v>196</v>
          </cell>
          <cell r="AU188">
            <v>379.48700000000002</v>
          </cell>
          <cell r="AV188">
            <v>83.676000000000002</v>
          </cell>
          <cell r="AW188">
            <v>295.81100000000004</v>
          </cell>
        </row>
        <row r="189">
          <cell r="Q189">
            <v>20668</v>
          </cell>
          <cell r="T189">
            <v>0</v>
          </cell>
          <cell r="U189" t="e">
            <v>#DIV/0!</v>
          </cell>
          <cell r="V189" t="e">
            <v>#DIV/0!</v>
          </cell>
          <cell r="Y189">
            <v>20511</v>
          </cell>
          <cell r="Z189">
            <v>7225</v>
          </cell>
          <cell r="AA189">
            <v>13286</v>
          </cell>
          <cell r="AP189" t="e">
            <v>#DIV/0!</v>
          </cell>
          <cell r="AQ189" t="e">
            <v>#DIV/0!</v>
          </cell>
          <cell r="AR189" t="e">
            <v>#DIV/0!</v>
          </cell>
          <cell r="AU189">
            <v>44313</v>
          </cell>
          <cell r="AV189">
            <v>9770.9133329995493</v>
          </cell>
          <cell r="AW189">
            <v>34542.086667000447</v>
          </cell>
        </row>
        <row r="190">
          <cell r="Q190">
            <v>137.33000000000001</v>
          </cell>
          <cell r="T190" t="e">
            <v>#DIV/0!</v>
          </cell>
          <cell r="U190" t="e">
            <v>#DIV/0!</v>
          </cell>
          <cell r="V190" t="e">
            <v>#DIV/0!</v>
          </cell>
          <cell r="Y190">
            <v>137.11000000000001</v>
          </cell>
          <cell r="Z190">
            <v>137.1</v>
          </cell>
          <cell r="AA190">
            <v>137.11000000000001</v>
          </cell>
          <cell r="AN190">
            <v>0</v>
          </cell>
          <cell r="AP190" t="e">
            <v>#DIV/0!</v>
          </cell>
          <cell r="AQ190" t="e">
            <v>#DIV/0!</v>
          </cell>
          <cell r="AR190" t="e">
            <v>#DIV/0!</v>
          </cell>
          <cell r="AU190">
            <v>116.77</v>
          </cell>
          <cell r="AV190">
            <v>116.77</v>
          </cell>
          <cell r="AW190">
            <v>116.77</v>
          </cell>
        </row>
        <row r="191">
          <cell r="AP191">
            <v>0</v>
          </cell>
          <cell r="AQ191">
            <v>0</v>
          </cell>
          <cell r="AR191">
            <v>0</v>
          </cell>
          <cell r="AU191">
            <v>0</v>
          </cell>
          <cell r="AV191">
            <v>0</v>
          </cell>
          <cell r="AW191">
            <v>0</v>
          </cell>
        </row>
        <row r="192">
          <cell r="T192" t="e">
            <v>#DIV/0!</v>
          </cell>
          <cell r="Y192">
            <v>20511</v>
          </cell>
          <cell r="AP192" t="e">
            <v>#DIV/0!</v>
          </cell>
          <cell r="AQ192" t="e">
            <v>#DIV/0!</v>
          </cell>
          <cell r="AR192" t="e">
            <v>#DIV/0!</v>
          </cell>
          <cell r="AU192">
            <v>44313</v>
          </cell>
          <cell r="AV192">
            <v>9770.9133329995493</v>
          </cell>
          <cell r="AW192">
            <v>34542.086667000447</v>
          </cell>
        </row>
        <row r="195">
          <cell r="T195" t="str">
            <v>ТЕЦ-5 ВСЬОГО</v>
          </cell>
          <cell r="U195" t="str">
            <v>Е/Е</v>
          </cell>
          <cell r="V195" t="str">
            <v xml:space="preserve"> Т/Е</v>
          </cell>
          <cell r="Y195" t="str">
            <v>ТЕЦ-6 ВСЬОГО</v>
          </cell>
          <cell r="Z195" t="str">
            <v>Е/Е</v>
          </cell>
          <cell r="AA195" t="str">
            <v xml:space="preserve"> Т/Е</v>
          </cell>
          <cell r="AP195" t="str">
            <v>АК КЕ ВСЬОГО</v>
          </cell>
          <cell r="AQ195" t="str">
            <v>Е/Е</v>
          </cell>
          <cell r="AR195" t="str">
            <v xml:space="preserve"> Т/Е</v>
          </cell>
        </row>
        <row r="196">
          <cell r="U196">
            <v>291.85000000000002</v>
          </cell>
          <cell r="V196">
            <v>750</v>
          </cell>
          <cell r="Z196">
            <v>268.14999999999998</v>
          </cell>
          <cell r="AA196">
            <v>590</v>
          </cell>
        </row>
        <row r="197">
          <cell r="U197">
            <v>176.1</v>
          </cell>
          <cell r="V197">
            <v>163.6</v>
          </cell>
          <cell r="Z197">
            <v>196.5</v>
          </cell>
          <cell r="AA197">
            <v>164.2</v>
          </cell>
        </row>
        <row r="198">
          <cell r="U198">
            <v>306.60000000000002</v>
          </cell>
          <cell r="V198">
            <v>112.8</v>
          </cell>
          <cell r="Z198">
            <v>301.89999999999998</v>
          </cell>
          <cell r="AA198">
            <v>116.3</v>
          </cell>
        </row>
        <row r="199">
          <cell r="U199">
            <v>130.50000000000003</v>
          </cell>
          <cell r="V199">
            <v>-50.8</v>
          </cell>
          <cell r="Z199">
            <v>105.39999999999998</v>
          </cell>
          <cell r="AA199">
            <v>-47.899999999999991</v>
          </cell>
        </row>
        <row r="200">
          <cell r="U200" t="e">
            <v>#DIV/0!</v>
          </cell>
          <cell r="V200" t="e">
            <v>#DIV/0!</v>
          </cell>
          <cell r="Z200">
            <v>137.1</v>
          </cell>
          <cell r="AA200">
            <v>137.11000000000001</v>
          </cell>
        </row>
        <row r="201">
          <cell r="U201" t="e">
            <v>#DIV/0!</v>
          </cell>
          <cell r="V201" t="e">
            <v>#DIV/0!</v>
          </cell>
          <cell r="Z201">
            <v>14.450339999999997</v>
          </cell>
          <cell r="AA201">
            <v>-6.5675689999999998</v>
          </cell>
        </row>
        <row r="202">
          <cell r="U202" t="e">
            <v>#DIV/0!</v>
          </cell>
          <cell r="V202" t="e">
            <v>#DIV/0!</v>
          </cell>
          <cell r="Z202">
            <v>3874.858670999999</v>
          </cell>
          <cell r="AA202">
            <v>-3874.86571</v>
          </cell>
          <cell r="AQ202" t="e">
            <v>#DIV/0!</v>
          </cell>
          <cell r="AR202" t="e">
            <v>#DIV/0!</v>
          </cell>
        </row>
        <row r="204">
          <cell r="AV204">
            <v>1507.2</v>
          </cell>
        </row>
        <row r="218">
          <cell r="Y218" t="str">
            <v>ЗАТВЕРДЖУЮ</v>
          </cell>
        </row>
        <row r="219">
          <cell r="Y219" t="str">
            <v>ГОЛОВА ПРАЛІННЯ АК КЕ</v>
          </cell>
        </row>
        <row r="220">
          <cell r="Z220" t="str">
            <v>І.В.ПЛАЧКОВ</v>
          </cell>
        </row>
        <row r="221">
          <cell r="C221" t="str">
            <v>ПОТРЕБА   В КОШТАХ НА  1 КВАРТАЛ 1998 року</v>
          </cell>
        </row>
        <row r="222">
          <cell r="C222" t="str">
            <v>ПО ФІЛІАЛАХ АК КИЇВЕНЕРГО</v>
          </cell>
        </row>
        <row r="224">
          <cell r="C224" t="str">
            <v>ВИКОН.ДИР.</v>
          </cell>
          <cell r="D224" t="str">
            <v>АПАРАТ ЕЛЕКТРО</v>
          </cell>
          <cell r="E224" t="str">
            <v>АПАРАТ ТЕПЛО</v>
          </cell>
          <cell r="N224" t="str">
            <v>ККМ</v>
          </cell>
          <cell r="Q224" t="str">
            <v>КТМ</v>
          </cell>
          <cell r="T224" t="str">
            <v>ТЕЦ-5 ВСЬОГО</v>
          </cell>
          <cell r="U224" t="str">
            <v>Е/Е</v>
          </cell>
          <cell r="V224" t="str">
            <v xml:space="preserve"> Т/Е</v>
          </cell>
          <cell r="Y224" t="str">
            <v>ТЕЦ-6 ВСЬОГО</v>
          </cell>
          <cell r="Z224" t="str">
            <v>Е/Е</v>
          </cell>
          <cell r="AA224" t="str">
            <v xml:space="preserve"> Т/Е</v>
          </cell>
          <cell r="AN224" t="str">
            <v>ДОП.ВИР. СТ.ОРГ.</v>
          </cell>
          <cell r="AP224" t="str">
            <v>АК КЕ ВСЬОГО</v>
          </cell>
          <cell r="AQ224" t="str">
            <v>Е/Е</v>
          </cell>
          <cell r="AR224" t="str">
            <v xml:space="preserve"> Т/Е</v>
          </cell>
          <cell r="AU224" t="str">
            <v>СТАНЦІї ЕЛЕКТРО</v>
          </cell>
          <cell r="AV224" t="str">
            <v>СТАНЦІІ ТЕПЛОВІ</v>
          </cell>
          <cell r="AW224" t="str">
            <v>МЕРЕЖІ ЕЛЕКТРО</v>
          </cell>
          <cell r="AX224" t="str">
            <v>МЕРЕЖІ ТЕПЛОВІ</v>
          </cell>
        </row>
        <row r="227">
          <cell r="C227" t="e">
            <v>#REF!</v>
          </cell>
          <cell r="N227" t="e">
            <v>#REF!</v>
          </cell>
          <cell r="Q227">
            <v>86041.709363636386</v>
          </cell>
          <cell r="T227">
            <v>39612.645787878799</v>
          </cell>
          <cell r="Y227" t="e">
            <v>#REF!</v>
          </cell>
          <cell r="AN227" t="e">
            <v>#REF!</v>
          </cell>
          <cell r="AP227" t="e">
            <v>#REF!</v>
          </cell>
          <cell r="AQ227" t="e">
            <v>#REF!</v>
          </cell>
        </row>
        <row r="228">
          <cell r="C228" t="e">
            <v>#REF!</v>
          </cell>
          <cell r="N228" t="e">
            <v>#REF!</v>
          </cell>
          <cell r="Q228">
            <v>34634.131121212144</v>
          </cell>
          <cell r="T228">
            <v>21030.919515151523</v>
          </cell>
          <cell r="Y228" t="e">
            <v>#REF!</v>
          </cell>
          <cell r="AP228" t="e">
            <v>#REF!</v>
          </cell>
          <cell r="AQ228" t="e">
            <v>#REF!</v>
          </cell>
        </row>
        <row r="230">
          <cell r="C230">
            <v>1416.2</v>
          </cell>
          <cell r="N230">
            <v>11176.222727272727</v>
          </cell>
          <cell r="Q230">
            <v>22385.220909090909</v>
          </cell>
          <cell r="T230">
            <v>8424.2482727272745</v>
          </cell>
          <cell r="Y230">
            <v>6912.2272727272721</v>
          </cell>
          <cell r="AN230" t="e">
            <v>#REF!</v>
          </cell>
          <cell r="AP230" t="e">
            <v>#REF!</v>
          </cell>
          <cell r="AQ230" t="e">
            <v>#REF!</v>
          </cell>
        </row>
        <row r="231">
          <cell r="C231">
            <v>426.54545454545456</v>
          </cell>
          <cell r="N231">
            <v>3769</v>
          </cell>
          <cell r="Q231">
            <v>6104</v>
          </cell>
          <cell r="T231">
            <v>2297</v>
          </cell>
          <cell r="Y231">
            <v>1885</v>
          </cell>
          <cell r="AP231" t="e">
            <v>#REF!</v>
          </cell>
          <cell r="AQ231" t="e">
            <v>#REF!</v>
          </cell>
        </row>
        <row r="232">
          <cell r="AQ232" t="e">
            <v>#REF!</v>
          </cell>
        </row>
        <row r="233">
          <cell r="C233">
            <v>0</v>
          </cell>
          <cell r="N233">
            <v>0</v>
          </cell>
          <cell r="Q233">
            <v>176.46666666666664</v>
          </cell>
          <cell r="T233">
            <v>7822.4000000000005</v>
          </cell>
          <cell r="Y233">
            <v>158.20000000000002</v>
          </cell>
          <cell r="AP233">
            <v>8161.0666666666666</v>
          </cell>
          <cell r="AQ233" t="e">
            <v>#REF!</v>
          </cell>
        </row>
        <row r="234">
          <cell r="C234">
            <v>0</v>
          </cell>
          <cell r="N234">
            <v>0</v>
          </cell>
          <cell r="Q234">
            <v>0</v>
          </cell>
          <cell r="T234">
            <v>0</v>
          </cell>
          <cell r="Y234">
            <v>0</v>
          </cell>
          <cell r="AP234">
            <v>19</v>
          </cell>
          <cell r="AQ234" t="e">
            <v>#REF!</v>
          </cell>
        </row>
        <row r="235">
          <cell r="C235">
            <v>609</v>
          </cell>
          <cell r="N235">
            <v>0</v>
          </cell>
          <cell r="Q235">
            <v>526.04999999999995</v>
          </cell>
          <cell r="T235">
            <v>0</v>
          </cell>
          <cell r="Y235">
            <v>0</v>
          </cell>
          <cell r="AP235" t="e">
            <v>#REF!</v>
          </cell>
          <cell r="AQ235" t="e">
            <v>#REF!</v>
          </cell>
        </row>
        <row r="236">
          <cell r="AQ236" t="e">
            <v>#REF!</v>
          </cell>
        </row>
        <row r="237">
          <cell r="C237">
            <v>-1122</v>
          </cell>
          <cell r="N237">
            <v>15020</v>
          </cell>
          <cell r="Q237">
            <v>1739.5839999999998</v>
          </cell>
          <cell r="T237">
            <v>2718</v>
          </cell>
          <cell r="Y237">
            <v>1694</v>
          </cell>
          <cell r="AP237" t="e">
            <v>#REF!</v>
          </cell>
          <cell r="AQ237" t="e">
            <v>#REF!</v>
          </cell>
        </row>
        <row r="238">
          <cell r="C238">
            <v>916.24199999999996</v>
          </cell>
          <cell r="N238">
            <v>0</v>
          </cell>
          <cell r="Q238">
            <v>0</v>
          </cell>
          <cell r="T238">
            <v>0</v>
          </cell>
          <cell r="Y238">
            <v>0</v>
          </cell>
          <cell r="AP238">
            <v>0</v>
          </cell>
          <cell r="AQ238" t="e">
            <v>#REF!</v>
          </cell>
        </row>
        <row r="239">
          <cell r="AQ239" t="e">
            <v>#REF!</v>
          </cell>
        </row>
        <row r="240">
          <cell r="C240" t="e">
            <v>#REF!</v>
          </cell>
          <cell r="N240" t="e">
            <v>#REF!</v>
          </cell>
          <cell r="Q240">
            <v>776</v>
          </cell>
          <cell r="T240">
            <v>0</v>
          </cell>
          <cell r="Y240" t="e">
            <v>#REF!</v>
          </cell>
          <cell r="AP240" t="e">
            <v>#REF!</v>
          </cell>
          <cell r="AQ240" t="e">
            <v>#REF!</v>
          </cell>
        </row>
        <row r="241">
          <cell r="AQ241" t="e">
            <v>#REF!</v>
          </cell>
        </row>
        <row r="242">
          <cell r="AQ242" t="e">
            <v>#REF!</v>
          </cell>
        </row>
        <row r="243">
          <cell r="C243">
            <v>1252</v>
          </cell>
          <cell r="N243">
            <v>3964</v>
          </cell>
          <cell r="Q243">
            <v>7771</v>
          </cell>
          <cell r="T243">
            <v>1077.2586666666666</v>
          </cell>
          <cell r="Y243">
            <v>917.22533333333331</v>
          </cell>
          <cell r="AP243">
            <v>19218.366500142667</v>
          </cell>
          <cell r="AQ243" t="e">
            <v>#REF!</v>
          </cell>
        </row>
        <row r="244">
          <cell r="C244">
            <v>521</v>
          </cell>
          <cell r="N244">
            <v>143</v>
          </cell>
          <cell r="Q244">
            <v>963</v>
          </cell>
          <cell r="T244">
            <v>492.62666666666667</v>
          </cell>
          <cell r="Y244">
            <v>480.78399999999999</v>
          </cell>
          <cell r="AP244">
            <v>2816.6078749021572</v>
          </cell>
          <cell r="AQ244" t="e">
            <v>#REF!</v>
          </cell>
        </row>
        <row r="245">
          <cell r="AQ245" t="e">
            <v>#REF!</v>
          </cell>
        </row>
        <row r="246">
          <cell r="C246">
            <v>2</v>
          </cell>
          <cell r="N246">
            <v>1</v>
          </cell>
          <cell r="Q246">
            <v>0</v>
          </cell>
          <cell r="T246">
            <v>285.19266666666664</v>
          </cell>
          <cell r="Y246">
            <v>-46.472000000000008</v>
          </cell>
          <cell r="AP246">
            <v>241.72066666666663</v>
          </cell>
          <cell r="AQ246" t="e">
            <v>#REF!</v>
          </cell>
        </row>
        <row r="247">
          <cell r="C247">
            <v>67</v>
          </cell>
          <cell r="N247">
            <v>439.28600000000006</v>
          </cell>
          <cell r="Q247">
            <v>19570.890666666666</v>
          </cell>
          <cell r="T247">
            <v>0</v>
          </cell>
          <cell r="Y247">
            <v>0</v>
          </cell>
          <cell r="AP247">
            <v>23495.848666666665</v>
          </cell>
          <cell r="AQ247" t="e">
            <v>#REF!</v>
          </cell>
        </row>
        <row r="248">
          <cell r="C248">
            <v>0</v>
          </cell>
          <cell r="N248">
            <v>0</v>
          </cell>
          <cell r="Q248">
            <v>0</v>
          </cell>
          <cell r="T248">
            <v>0</v>
          </cell>
          <cell r="Y248">
            <v>0</v>
          </cell>
          <cell r="AP248">
            <v>658.33066666666662</v>
          </cell>
          <cell r="AQ248" t="e">
            <v>#REF!</v>
          </cell>
        </row>
        <row r="249">
          <cell r="C249">
            <v>948</v>
          </cell>
          <cell r="N249">
            <v>0</v>
          </cell>
          <cell r="Q249">
            <v>0</v>
          </cell>
          <cell r="T249">
            <v>0</v>
          </cell>
          <cell r="Y249">
            <v>18</v>
          </cell>
          <cell r="AP249">
            <v>966</v>
          </cell>
          <cell r="AQ249" t="e">
            <v>#REF!</v>
          </cell>
        </row>
        <row r="250">
          <cell r="C250">
            <v>0</v>
          </cell>
          <cell r="N250">
            <v>0.20800000000000018</v>
          </cell>
          <cell r="Q250">
            <v>0.76399999999998158</v>
          </cell>
          <cell r="T250">
            <v>-0.42800000000000082</v>
          </cell>
          <cell r="Y250">
            <v>6.799999999999784E-2</v>
          </cell>
          <cell r="AP250" t="e">
            <v>#REF!</v>
          </cell>
          <cell r="AQ250" t="e">
            <v>#REF!</v>
          </cell>
        </row>
        <row r="251">
          <cell r="C251">
            <v>0</v>
          </cell>
          <cell r="N251">
            <v>0.19200000000000017</v>
          </cell>
          <cell r="Q251">
            <v>-0.32000000000000028</v>
          </cell>
          <cell r="T251">
            <v>-0.3360000000000003</v>
          </cell>
          <cell r="Y251">
            <v>0.28000000000000114</v>
          </cell>
          <cell r="AP251" t="e">
            <v>#REF!</v>
          </cell>
          <cell r="AQ251" t="e">
            <v>#REF!</v>
          </cell>
        </row>
        <row r="252">
          <cell r="C252" t="e">
            <v>#REF!</v>
          </cell>
          <cell r="N252" t="e">
            <v>#REF!</v>
          </cell>
          <cell r="Q252">
            <v>31592.053121212139</v>
          </cell>
          <cell r="T252">
            <v>18313.683515151522</v>
          </cell>
          <cell r="Y252" t="e">
            <v>#REF!</v>
          </cell>
          <cell r="AP252" t="e">
            <v>#REF!</v>
          </cell>
          <cell r="AQ252" t="e">
            <v>#REF!</v>
          </cell>
        </row>
        <row r="253">
          <cell r="Q253">
            <v>541</v>
          </cell>
          <cell r="T253">
            <v>480</v>
          </cell>
          <cell r="Y253">
            <v>44</v>
          </cell>
          <cell r="AP253">
            <v>524</v>
          </cell>
          <cell r="AQ253" t="e">
            <v>#REF!</v>
          </cell>
        </row>
        <row r="293">
          <cell r="T293" t="str">
            <v>Собівартість</v>
          </cell>
        </row>
        <row r="294">
          <cell r="V294">
            <v>-25</v>
          </cell>
        </row>
        <row r="295">
          <cell r="V295">
            <v>-1.375</v>
          </cell>
        </row>
        <row r="296">
          <cell r="V296">
            <v>-8</v>
          </cell>
        </row>
        <row r="297">
          <cell r="V297">
            <v>-2.1590909090909096</v>
          </cell>
        </row>
        <row r="303">
          <cell r="T303" t="str">
            <v>ФМЗ ( з відрахуван)</v>
          </cell>
          <cell r="V303">
            <v>25</v>
          </cell>
        </row>
      </sheetData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>
        <row r="1">
          <cell r="L1" t="str">
            <v>п</v>
          </cell>
        </row>
      </sheetData>
      <sheetData sheetId="72">
        <row r="1">
          <cell r="L1" t="str">
            <v>п</v>
          </cell>
        </row>
      </sheetData>
      <sheetData sheetId="73">
        <row r="1">
          <cell r="L1" t="str">
            <v>п</v>
          </cell>
        </row>
      </sheetData>
      <sheetData sheetId="74">
        <row r="1">
          <cell r="L1" t="str">
            <v>п</v>
          </cell>
        </row>
      </sheetData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812 (2)"/>
      <sheetName val="812"/>
      <sheetName val="0"/>
      <sheetName val="1"/>
      <sheetName val="2"/>
      <sheetName val="2 утв"/>
      <sheetName val="3 утв."/>
      <sheetName val="3 не сокр."/>
      <sheetName val="3 тар."/>
      <sheetName val="4 утв"/>
      <sheetName val="rem"/>
      <sheetName val="5"/>
      <sheetName val="6"/>
      <sheetName val="7"/>
      <sheetName val="8"/>
      <sheetName val="3кв "/>
      <sheetName val="1998"/>
      <sheetName val="9 (2)"/>
      <sheetName val="9"/>
      <sheetName val="10"/>
      <sheetName val="11"/>
      <sheetName val="12"/>
      <sheetName val="бюджет травня факт"/>
      <sheetName val="бюджет травня"/>
      <sheetName val="бюджет червня"/>
      <sheetName val="бюджет липня"/>
      <sheetName val="бюджет серпня "/>
      <sheetName val="бюджет вересня"/>
      <sheetName val="бюджет жовтня"/>
      <sheetName val="бюджет листоп."/>
      <sheetName val="бюджет грудня"/>
      <sheetName val="план підр."/>
      <sheetName val="прот."/>
      <sheetName val="1 кв"/>
      <sheetName val="2 кв"/>
      <sheetName val="1півр"/>
      <sheetName val="7 міс"/>
      <sheetName val="8 міс."/>
      <sheetName val="3кв"/>
      <sheetName val="9 міс."/>
      <sheetName val="10 міс."/>
      <sheetName val="11 міс."/>
      <sheetName val="12 міс."/>
      <sheetName val="пок.ен.1к"/>
      <sheetName val="пок.ен.2к"/>
      <sheetName val="пок.ен.3к "/>
      <sheetName val="пок.ен.4к  "/>
      <sheetName val="Лист1"/>
      <sheetName val="Лист1 (2)"/>
      <sheetName val="Лист2"/>
      <sheetName val="sm20 3кв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  <sheetData sheetId="34"/>
      <sheetData sheetId="35"/>
      <sheetData sheetId="36">
        <row r="16">
          <cell r="AP16" t="str">
            <v>ЗАТВЕРДЖУЮ</v>
          </cell>
        </row>
        <row r="17">
          <cell r="C17" t="str">
            <v>І.В.ПЛАЧКОВ</v>
          </cell>
          <cell r="AP17" t="str">
            <v>ГОЛОВА ПРАЛІННЯ АК КЕ</v>
          </cell>
        </row>
        <row r="22">
          <cell r="AV22" t="str">
            <v>І.В.ПЛАЧКОВ</v>
          </cell>
        </row>
        <row r="29">
          <cell r="Q29" t="str">
            <v>-</v>
          </cell>
        </row>
        <row r="30">
          <cell r="C30" t="str">
            <v>ВИКОН.ДИР.ПЛАН</v>
          </cell>
          <cell r="D30" t="str">
            <v>Е/Е</v>
          </cell>
          <cell r="E30" t="str">
            <v xml:space="preserve"> Т/Е</v>
          </cell>
          <cell r="N30" t="str">
            <v xml:space="preserve">ККМ ПЛАН </v>
          </cell>
          <cell r="O30" t="str">
            <v>ЗВІТ</v>
          </cell>
          <cell r="P30" t="str">
            <v>ВІДХ.</v>
          </cell>
          <cell r="Q30" t="str">
            <v>КТМ ПЛАН</v>
          </cell>
          <cell r="R30" t="str">
            <v>ЗВІТ</v>
          </cell>
          <cell r="S30" t="str">
            <v>ВІДХ.</v>
          </cell>
          <cell r="T30" t="str">
            <v>ТЕЦ-5   ПЛАН</v>
          </cell>
          <cell r="U30" t="str">
            <v>Е/Е</v>
          </cell>
          <cell r="V30" t="str">
            <v xml:space="preserve"> Т/Е</v>
          </cell>
          <cell r="W30" t="str">
            <v>ЗВІТ</v>
          </cell>
          <cell r="X30" t="str">
            <v>ВІДХ.</v>
          </cell>
          <cell r="Y30" t="str">
            <v>ТЕЦ-6  ПЛАН</v>
          </cell>
          <cell r="Z30" t="str">
            <v>Е/Е</v>
          </cell>
          <cell r="AA30" t="str">
            <v xml:space="preserve"> Т/Е</v>
          </cell>
          <cell r="AB30" t="str">
            <v>ЗВІТ</v>
          </cell>
          <cell r="AC30" t="str">
            <v>ВІДХ.</v>
          </cell>
          <cell r="AD30" t="str">
            <v>ТРМ ВСЬОГО ПЛАН</v>
          </cell>
          <cell r="AE30" t="str">
            <v>ТРМ АК ПЛАН</v>
          </cell>
          <cell r="AF30" t="str">
            <v>ТРМ СТОР  ПЛАН</v>
          </cell>
          <cell r="AG30" t="str">
            <v>ТРМ ВСЬОГО ЗВІТ</v>
          </cell>
          <cell r="AH30" t="str">
            <v>ТРМ АК ЗВІТ</v>
          </cell>
          <cell r="AI30" t="str">
            <v>ТРМ СТОР  ЗВІТ</v>
          </cell>
          <cell r="AJ30" t="str">
            <v>відх всього</v>
          </cell>
          <cell r="AK30" t="str">
            <v>Е/Е</v>
          </cell>
          <cell r="AL30" t="str">
            <v xml:space="preserve"> Т/Е</v>
          </cell>
          <cell r="AN30" t="str">
            <v>ДОП.ВИР. ПЛАН</v>
          </cell>
          <cell r="AO30" t="str">
            <v>ЗВІТ</v>
          </cell>
          <cell r="AP30" t="str">
            <v>АК КЕ  ПЛАН</v>
          </cell>
          <cell r="AQ30" t="str">
            <v xml:space="preserve"> Е/Е</v>
          </cell>
          <cell r="AR30" t="str">
            <v xml:space="preserve"> Т/Е</v>
          </cell>
          <cell r="AS30" t="str">
            <v>ЗВІТ</v>
          </cell>
          <cell r="AT30" t="str">
            <v>відх</v>
          </cell>
          <cell r="AU30" t="str">
            <v>СТАНЦІї ЕЛЕКТРО</v>
          </cell>
          <cell r="AV30" t="str">
            <v>СТАНЦІІ ТЕПЛОВІ</v>
          </cell>
          <cell r="AW30" t="str">
            <v>МЕРЕЖІ ЕЛЕКТРО</v>
          </cell>
          <cell r="AX30" t="str">
            <v>МЕРЕЖІ ТЕПЛОВІ</v>
          </cell>
        </row>
        <row r="31">
          <cell r="U31">
            <v>330</v>
          </cell>
          <cell r="Z31">
            <v>298</v>
          </cell>
          <cell r="AQ31">
            <v>628</v>
          </cell>
        </row>
        <row r="32">
          <cell r="U32">
            <v>291.85000000000002</v>
          </cell>
          <cell r="Z32">
            <v>268.14999999999998</v>
          </cell>
          <cell r="AQ32">
            <v>560</v>
          </cell>
        </row>
        <row r="33">
          <cell r="AQ33">
            <v>0</v>
          </cell>
        </row>
        <row r="34">
          <cell r="AQ34">
            <v>0</v>
          </cell>
        </row>
        <row r="35">
          <cell r="AQ35">
            <v>32</v>
          </cell>
        </row>
        <row r="36">
          <cell r="AQ36">
            <v>0</v>
          </cell>
        </row>
        <row r="37">
          <cell r="AQ37">
            <v>500</v>
          </cell>
        </row>
        <row r="38">
          <cell r="N38">
            <v>0</v>
          </cell>
          <cell r="AQ38">
            <v>468</v>
          </cell>
        </row>
        <row r="39">
          <cell r="C39" t="e">
            <v>#REF!</v>
          </cell>
          <cell r="N39">
            <v>17877.730727272734</v>
          </cell>
          <cell r="O39">
            <v>6571</v>
          </cell>
          <cell r="P39">
            <v>-11306.730727272734</v>
          </cell>
          <cell r="Q39">
            <v>52962.258575757587</v>
          </cell>
          <cell r="R39">
            <v>23576</v>
          </cell>
          <cell r="S39">
            <v>-29386.258575757587</v>
          </cell>
          <cell r="T39">
            <v>19554.09145454544</v>
          </cell>
          <cell r="W39">
            <v>8380</v>
          </cell>
          <cell r="X39">
            <v>-11174.09145454544</v>
          </cell>
          <cell r="Y39">
            <v>12737.657696969683</v>
          </cell>
          <cell r="Z39">
            <v>6454</v>
          </cell>
          <cell r="AA39">
            <v>5893.3763636363637</v>
          </cell>
          <cell r="AB39">
            <v>5452</v>
          </cell>
          <cell r="AC39">
            <v>-7285.6576969696835</v>
          </cell>
          <cell r="AD39">
            <v>28587.80260606061</v>
          </cell>
          <cell r="AG39">
            <v>8513</v>
          </cell>
          <cell r="AH39">
            <v>6481</v>
          </cell>
          <cell r="AI39">
            <v>2032</v>
          </cell>
          <cell r="AJ39">
            <v>-20074.80260606061</v>
          </cell>
          <cell r="AN39" t="e">
            <v>#REF!</v>
          </cell>
        </row>
        <row r="40">
          <cell r="C40">
            <v>12426.396999999997</v>
          </cell>
        </row>
        <row r="41">
          <cell r="C41">
            <v>1651.8969999999999</v>
          </cell>
          <cell r="D41">
            <v>443</v>
          </cell>
          <cell r="E41">
            <v>1208.8969999999999</v>
          </cell>
          <cell r="N41">
            <v>5904.3327272727274</v>
          </cell>
          <cell r="Q41">
            <v>13067.120909090911</v>
          </cell>
          <cell r="T41">
            <v>5028.8272727272724</v>
          </cell>
          <cell r="U41">
            <v>2766</v>
          </cell>
          <cell r="V41">
            <v>2262.8272727272729</v>
          </cell>
          <cell r="Y41">
            <v>4079.1272727272726</v>
          </cell>
          <cell r="Z41">
            <v>2165</v>
          </cell>
          <cell r="AA41">
            <v>1914.1272727272726</v>
          </cell>
          <cell r="AE41">
            <v>10579.936363636363</v>
          </cell>
          <cell r="AG41">
            <v>4464</v>
          </cell>
          <cell r="AH41">
            <v>3202</v>
          </cell>
          <cell r="AN41" t="e">
            <v>#REF!</v>
          </cell>
          <cell r="AR41">
            <v>4176.954545454546</v>
          </cell>
        </row>
        <row r="42">
          <cell r="Q42">
            <v>970</v>
          </cell>
          <cell r="V42">
            <v>750</v>
          </cell>
          <cell r="AA42">
            <v>590</v>
          </cell>
          <cell r="AR42">
            <v>2095</v>
          </cell>
        </row>
        <row r="46">
          <cell r="C46">
            <v>2157</v>
          </cell>
          <cell r="D46">
            <v>327</v>
          </cell>
          <cell r="E46">
            <v>1830</v>
          </cell>
          <cell r="N46">
            <v>2758.1680000000001</v>
          </cell>
          <cell r="O46">
            <v>1204</v>
          </cell>
          <cell r="P46">
            <v>-1554.1680000000001</v>
          </cell>
          <cell r="Q46">
            <v>5334.0159999999996</v>
          </cell>
          <cell r="R46">
            <v>2125</v>
          </cell>
          <cell r="S46">
            <v>-3209.0159999999996</v>
          </cell>
          <cell r="T46">
            <v>1237.8879999999999</v>
          </cell>
          <cell r="U46">
            <v>695</v>
          </cell>
          <cell r="V46">
            <v>542.88799999999992</v>
          </cell>
          <cell r="W46">
            <v>431</v>
          </cell>
          <cell r="X46">
            <v>-806.88799999999992</v>
          </cell>
          <cell r="Y46">
            <v>1625.3940000000002</v>
          </cell>
          <cell r="Z46">
            <v>907</v>
          </cell>
          <cell r="AA46">
            <v>718.39400000000023</v>
          </cell>
          <cell r="AB46">
            <v>400</v>
          </cell>
          <cell r="AC46">
            <v>-1225.3940000000002</v>
          </cell>
          <cell r="AD46">
            <v>2922.5913333333333</v>
          </cell>
          <cell r="AE46">
            <v>2118.9300000000003</v>
          </cell>
          <cell r="AF46">
            <v>803.661333333333</v>
          </cell>
          <cell r="AG46">
            <v>1087</v>
          </cell>
          <cell r="AH46">
            <v>292</v>
          </cell>
          <cell r="AI46">
            <v>134</v>
          </cell>
          <cell r="AJ46">
            <v>-1835.5913333333333</v>
          </cell>
          <cell r="AN46">
            <v>0</v>
          </cell>
          <cell r="AP46">
            <v>15485.116000000002</v>
          </cell>
          <cell r="AQ46">
            <v>4865.768</v>
          </cell>
          <cell r="AR46">
            <v>10619.348000000002</v>
          </cell>
          <cell r="AS46">
            <v>4452</v>
          </cell>
          <cell r="AT46">
            <v>-11033.116000000002</v>
          </cell>
          <cell r="AU46">
            <v>1602</v>
          </cell>
          <cell r="AV46">
            <v>3075</v>
          </cell>
          <cell r="AW46">
            <v>3263.768</v>
          </cell>
          <cell r="AX46">
            <v>7544.3480000000018</v>
          </cell>
        </row>
        <row r="47">
          <cell r="C47">
            <v>393</v>
          </cell>
          <cell r="E47">
            <v>393</v>
          </cell>
          <cell r="N47">
            <v>924</v>
          </cell>
          <cell r="Q47">
            <v>3963.0186666666668</v>
          </cell>
          <cell r="T47">
            <v>567.25866666666661</v>
          </cell>
          <cell r="U47">
            <v>347</v>
          </cell>
          <cell r="V47">
            <v>220.25866666666661</v>
          </cell>
          <cell r="Y47">
            <v>426.22533333333331</v>
          </cell>
          <cell r="Z47">
            <v>257</v>
          </cell>
          <cell r="AA47">
            <v>169.22533333333331</v>
          </cell>
          <cell r="AC47">
            <v>-426.22533333333331</v>
          </cell>
          <cell r="AD47">
            <v>2340.1707200000001</v>
          </cell>
          <cell r="AE47">
            <v>2160.8825001426667</v>
          </cell>
          <cell r="AP47">
            <v>8434.3851668093339</v>
          </cell>
        </row>
        <row r="48">
          <cell r="C48">
            <v>0</v>
          </cell>
          <cell r="E48">
            <v>0</v>
          </cell>
          <cell r="N48">
            <v>1</v>
          </cell>
          <cell r="Q48">
            <v>0</v>
          </cell>
          <cell r="T48">
            <v>114.19266666666665</v>
          </cell>
          <cell r="U48">
            <v>48</v>
          </cell>
          <cell r="V48">
            <v>66.192666666666653</v>
          </cell>
          <cell r="Y48">
            <v>-46.472000000000008</v>
          </cell>
          <cell r="Z48">
            <v>-136</v>
          </cell>
          <cell r="AA48">
            <v>89.527999999999992</v>
          </cell>
          <cell r="AC48">
            <v>46.472000000000008</v>
          </cell>
          <cell r="AD48">
            <v>0</v>
          </cell>
          <cell r="AE48">
            <v>0</v>
          </cell>
          <cell r="AP48">
            <v>68.720666666666645</v>
          </cell>
        </row>
        <row r="49">
          <cell r="C49">
            <v>1653</v>
          </cell>
          <cell r="E49">
            <v>1653</v>
          </cell>
          <cell r="N49">
            <v>67</v>
          </cell>
          <cell r="Q49">
            <v>345.33333333333337</v>
          </cell>
          <cell r="T49">
            <v>256.62666666666667</v>
          </cell>
          <cell r="U49">
            <v>165</v>
          </cell>
          <cell r="V49">
            <v>91.626666666666665</v>
          </cell>
          <cell r="Y49">
            <v>253.78399999999999</v>
          </cell>
          <cell r="Z49">
            <v>149</v>
          </cell>
          <cell r="AA49">
            <v>104.78399999999999</v>
          </cell>
          <cell r="AC49">
            <v>-253.78399999999999</v>
          </cell>
          <cell r="AD49">
            <v>131.34026666666668</v>
          </cell>
          <cell r="AE49">
            <v>107.19720823549071</v>
          </cell>
          <cell r="AP49">
            <v>2682.9412082354906</v>
          </cell>
        </row>
        <row r="50">
          <cell r="C50">
            <v>6</v>
          </cell>
          <cell r="D50">
            <v>2</v>
          </cell>
          <cell r="E50">
            <v>4</v>
          </cell>
          <cell r="N50">
            <v>271.12400000000002</v>
          </cell>
          <cell r="O50">
            <v>121</v>
          </cell>
          <cell r="P50">
            <v>-150.12400000000002</v>
          </cell>
          <cell r="Q50">
            <v>2874.3013333333338</v>
          </cell>
          <cell r="R50">
            <v>1386</v>
          </cell>
          <cell r="S50">
            <v>-1488.3013333333338</v>
          </cell>
          <cell r="T50">
            <v>6020.0773333333327</v>
          </cell>
          <cell r="U50">
            <v>3246</v>
          </cell>
          <cell r="V50">
            <v>2774.0773333333327</v>
          </cell>
          <cell r="W50">
            <v>2636</v>
          </cell>
          <cell r="X50">
            <v>-3384.0773333333327</v>
          </cell>
          <cell r="Y50">
            <v>559.97400000000005</v>
          </cell>
          <cell r="Z50">
            <v>295</v>
          </cell>
          <cell r="AA50">
            <v>264.97400000000005</v>
          </cell>
          <cell r="AB50">
            <v>292</v>
          </cell>
          <cell r="AC50">
            <v>-267.97400000000005</v>
          </cell>
          <cell r="AD50">
            <v>1181.9573333333333</v>
          </cell>
          <cell r="AE50">
            <v>874.72</v>
          </cell>
          <cell r="AF50">
            <v>307.23733333333325</v>
          </cell>
          <cell r="AG50">
            <v>288</v>
          </cell>
          <cell r="AH50">
            <v>601</v>
          </cell>
          <cell r="AI50">
            <v>56</v>
          </cell>
          <cell r="AJ50">
            <v>-893.95733333333328</v>
          </cell>
          <cell r="AN50">
            <v>0</v>
          </cell>
          <cell r="AP50">
            <v>10567.596666666666</v>
          </cell>
          <cell r="AQ50">
            <v>3819.5239999999999</v>
          </cell>
          <cell r="AR50">
            <v>6748.0726666666669</v>
          </cell>
          <cell r="AS50">
            <v>5036</v>
          </cell>
          <cell r="AT50">
            <v>-5531.5966666666664</v>
          </cell>
          <cell r="AU50">
            <v>3541</v>
          </cell>
          <cell r="AV50">
            <v>4016</v>
          </cell>
          <cell r="AW50">
            <v>278.52399999999989</v>
          </cell>
          <cell r="AX50">
            <v>2732.0726666666669</v>
          </cell>
        </row>
        <row r="51">
          <cell r="C51">
            <v>0</v>
          </cell>
          <cell r="D51">
            <v>0</v>
          </cell>
          <cell r="E51">
            <v>0</v>
          </cell>
          <cell r="N51">
            <v>0</v>
          </cell>
          <cell r="P51">
            <v>0</v>
          </cell>
          <cell r="Q51">
            <v>111.8</v>
          </cell>
          <cell r="R51">
            <v>54</v>
          </cell>
          <cell r="S51">
            <v>-57.8</v>
          </cell>
          <cell r="T51">
            <v>5107.6000000000004</v>
          </cell>
          <cell r="U51">
            <v>2728</v>
          </cell>
          <cell r="V51">
            <v>2379.6000000000004</v>
          </cell>
          <cell r="W51">
            <v>2407</v>
          </cell>
          <cell r="X51">
            <v>-2700.6000000000004</v>
          </cell>
          <cell r="Y51">
            <v>91.533333333333331</v>
          </cell>
          <cell r="Z51">
            <v>49</v>
          </cell>
          <cell r="AA51">
            <v>42.533333333333331</v>
          </cell>
          <cell r="AB51">
            <v>20</v>
          </cell>
          <cell r="AC51">
            <v>-71.533333333333331</v>
          </cell>
          <cell r="AD51">
            <v>3</v>
          </cell>
          <cell r="AE51">
            <v>2</v>
          </cell>
          <cell r="AF51">
            <v>1</v>
          </cell>
          <cell r="AI51">
            <v>0</v>
          </cell>
          <cell r="AJ51">
            <v>-3</v>
          </cell>
          <cell r="AP51">
            <v>5312.9333333333343</v>
          </cell>
          <cell r="AQ51">
            <v>2777</v>
          </cell>
          <cell r="AR51">
            <v>2535.9333333333343</v>
          </cell>
          <cell r="AS51">
            <v>2481</v>
          </cell>
          <cell r="AT51">
            <v>-2831.9333333333343</v>
          </cell>
          <cell r="AU51">
            <v>2777</v>
          </cell>
          <cell r="AV51">
            <v>2460</v>
          </cell>
          <cell r="AW51">
            <v>0</v>
          </cell>
          <cell r="AX51">
            <v>75.933333333334303</v>
          </cell>
        </row>
        <row r="52">
          <cell r="C52">
            <v>0</v>
          </cell>
          <cell r="D52">
            <v>0</v>
          </cell>
          <cell r="E52">
            <v>0</v>
          </cell>
          <cell r="N52">
            <v>0</v>
          </cell>
          <cell r="P52">
            <v>0</v>
          </cell>
          <cell r="Q52">
            <v>71308</v>
          </cell>
          <cell r="R52">
            <v>61402</v>
          </cell>
          <cell r="S52">
            <v>-9906</v>
          </cell>
          <cell r="T52">
            <v>160398</v>
          </cell>
          <cell r="U52">
            <v>99161.347560975613</v>
          </cell>
          <cell r="V52">
            <v>61236.652439024387</v>
          </cell>
          <cell r="W52">
            <v>93632</v>
          </cell>
          <cell r="X52">
            <v>-66766</v>
          </cell>
          <cell r="Y52">
            <v>134814</v>
          </cell>
          <cell r="Z52">
            <v>79890.750161952048</v>
          </cell>
          <cell r="AA52">
            <v>54923.249838047952</v>
          </cell>
          <cell r="AB52">
            <v>76301</v>
          </cell>
          <cell r="AC52">
            <v>-58513</v>
          </cell>
          <cell r="AD52">
            <v>0</v>
          </cell>
          <cell r="AE52">
            <v>0</v>
          </cell>
          <cell r="AF52">
            <v>0</v>
          </cell>
          <cell r="AI52">
            <v>0</v>
          </cell>
          <cell r="AJ52">
            <v>0</v>
          </cell>
          <cell r="AN52">
            <v>0</v>
          </cell>
          <cell r="AP52">
            <v>366521</v>
          </cell>
          <cell r="AQ52">
            <v>179053.09772292766</v>
          </cell>
          <cell r="AR52">
            <v>187467.90227707234</v>
          </cell>
          <cell r="AS52">
            <v>231335</v>
          </cell>
          <cell r="AT52">
            <v>-135186</v>
          </cell>
          <cell r="AU52">
            <v>179052.09772292766</v>
          </cell>
          <cell r="AV52">
            <v>187468</v>
          </cell>
          <cell r="AW52">
            <v>1</v>
          </cell>
          <cell r="AX52">
            <v>-9.7722927661379799E-2</v>
          </cell>
        </row>
        <row r="53">
          <cell r="C53">
            <v>0</v>
          </cell>
          <cell r="D53">
            <v>0</v>
          </cell>
          <cell r="E53">
            <v>0</v>
          </cell>
          <cell r="N53">
            <v>0</v>
          </cell>
          <cell r="P53">
            <v>0</v>
          </cell>
          <cell r="Q53">
            <v>71308</v>
          </cell>
          <cell r="R53">
            <v>61402</v>
          </cell>
          <cell r="S53">
            <v>-9906</v>
          </cell>
          <cell r="T53">
            <v>160398</v>
          </cell>
          <cell r="U53">
            <v>99161.347560975613</v>
          </cell>
          <cell r="V53">
            <v>61236.652439024387</v>
          </cell>
          <cell r="W53">
            <v>93632</v>
          </cell>
          <cell r="X53">
            <v>-66766</v>
          </cell>
          <cell r="Y53">
            <v>134814</v>
          </cell>
          <cell r="Z53">
            <v>79890.750161952048</v>
          </cell>
          <cell r="AA53">
            <v>54923.249838047952</v>
          </cell>
          <cell r="AB53">
            <v>46301</v>
          </cell>
          <cell r="AC53">
            <v>-88513</v>
          </cell>
          <cell r="AD53">
            <v>0</v>
          </cell>
          <cell r="AE53">
            <v>0</v>
          </cell>
          <cell r="AF53">
            <v>0</v>
          </cell>
          <cell r="AI53">
            <v>0</v>
          </cell>
          <cell r="AJ53">
            <v>0</v>
          </cell>
          <cell r="AP53">
            <v>366520</v>
          </cell>
          <cell r="AQ53">
            <v>179052.09772292766</v>
          </cell>
          <cell r="AR53">
            <v>187467.90227707234</v>
          </cell>
          <cell r="AS53">
            <v>201335</v>
          </cell>
          <cell r="AT53">
            <v>-165185</v>
          </cell>
          <cell r="AU53">
            <v>179052.09772292766</v>
          </cell>
          <cell r="AV53">
            <v>187468</v>
          </cell>
          <cell r="AW53">
            <v>0</v>
          </cell>
          <cell r="AX53">
            <v>-9.7722927661379799E-2</v>
          </cell>
        </row>
        <row r="54">
          <cell r="C54">
            <v>0</v>
          </cell>
          <cell r="D54">
            <v>0</v>
          </cell>
          <cell r="E54">
            <v>0</v>
          </cell>
          <cell r="N54">
            <v>0</v>
          </cell>
          <cell r="P54">
            <v>0</v>
          </cell>
          <cell r="Q54">
            <v>0</v>
          </cell>
          <cell r="S54">
            <v>0</v>
          </cell>
          <cell r="T54">
            <v>0</v>
          </cell>
          <cell r="U54">
            <v>0</v>
          </cell>
          <cell r="Y54">
            <v>0</v>
          </cell>
          <cell r="Z54">
            <v>0</v>
          </cell>
          <cell r="AA54">
            <v>0</v>
          </cell>
          <cell r="AD54">
            <v>0</v>
          </cell>
          <cell r="AE54">
            <v>0</v>
          </cell>
          <cell r="AS54">
            <v>0</v>
          </cell>
          <cell r="AT54">
            <v>0</v>
          </cell>
          <cell r="AV54">
            <v>0</v>
          </cell>
        </row>
        <row r="55">
          <cell r="C55">
            <v>13</v>
          </cell>
          <cell r="D55">
            <v>6</v>
          </cell>
          <cell r="E55">
            <v>7</v>
          </cell>
          <cell r="N55">
            <v>234.08600000000001</v>
          </cell>
          <cell r="O55">
            <v>140</v>
          </cell>
          <cell r="P55">
            <v>-94.086000000000013</v>
          </cell>
          <cell r="Q55">
            <v>11619.690666666667</v>
          </cell>
          <cell r="R55">
            <v>8493</v>
          </cell>
          <cell r="S55">
            <v>-3126.6906666666673</v>
          </cell>
          <cell r="T55">
            <v>0</v>
          </cell>
          <cell r="U55">
            <v>0</v>
          </cell>
          <cell r="V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4961.1900000000005</v>
          </cell>
          <cell r="AE55">
            <v>2069.672</v>
          </cell>
          <cell r="AF55">
            <v>2891.5180000000005</v>
          </cell>
          <cell r="AG55">
            <v>809</v>
          </cell>
          <cell r="AH55">
            <v>810</v>
          </cell>
          <cell r="AI55">
            <v>1225</v>
          </cell>
          <cell r="AJ55">
            <v>-4152.1900000000005</v>
          </cell>
          <cell r="AN55">
            <v>0</v>
          </cell>
          <cell r="AP55">
            <v>13936.448666666667</v>
          </cell>
          <cell r="AQ55">
            <v>240.08600000000001</v>
          </cell>
          <cell r="AR55">
            <v>13696.362666666668</v>
          </cell>
          <cell r="AS55">
            <v>9442</v>
          </cell>
          <cell r="AT55">
            <v>-4494.4486666666671</v>
          </cell>
          <cell r="AU55">
            <v>0</v>
          </cell>
          <cell r="AV55">
            <v>3951</v>
          </cell>
          <cell r="AW55">
            <v>240.08600000000001</v>
          </cell>
          <cell r="AX55">
            <v>9745.3626666666678</v>
          </cell>
        </row>
        <row r="56">
          <cell r="C56">
            <v>1201.8969999999999</v>
          </cell>
          <cell r="D56">
            <v>310</v>
          </cell>
          <cell r="E56">
            <v>891.89699999999993</v>
          </cell>
          <cell r="N56">
            <v>3768.9993939393944</v>
          </cell>
          <cell r="O56">
            <v>1303</v>
          </cell>
          <cell r="P56">
            <v>-2465.9993939393944</v>
          </cell>
          <cell r="Q56">
            <v>6834.5754545454547</v>
          </cell>
          <cell r="R56">
            <v>2369</v>
          </cell>
          <cell r="S56">
            <v>-4465.5754545454547</v>
          </cell>
          <cell r="T56">
            <v>2050.7363636363639</v>
          </cell>
          <cell r="U56">
            <v>1090</v>
          </cell>
          <cell r="V56">
            <v>960.73636363636388</v>
          </cell>
          <cell r="W56">
            <v>745</v>
          </cell>
          <cell r="X56">
            <v>-1305.7363636363639</v>
          </cell>
          <cell r="Y56">
            <v>1926.0363636363636</v>
          </cell>
          <cell r="Z56">
            <v>1019</v>
          </cell>
          <cell r="AA56">
            <v>907.0363636363636</v>
          </cell>
          <cell r="AB56">
            <v>662</v>
          </cell>
          <cell r="AC56">
            <v>-1264.0363636363636</v>
          </cell>
          <cell r="AD56">
            <v>7374.3136363636368</v>
          </cell>
          <cell r="AE56">
            <v>6655.8454545454542</v>
          </cell>
          <cell r="AF56">
            <v>718.46818181818253</v>
          </cell>
          <cell r="AG56">
            <v>2563</v>
          </cell>
          <cell r="AH56">
            <v>1747</v>
          </cell>
          <cell r="AI56">
            <v>306</v>
          </cell>
          <cell r="AJ56">
            <v>-4811.3136363636368</v>
          </cell>
          <cell r="AN56">
            <v>0</v>
          </cell>
          <cell r="AP56">
            <v>23209.090030303032</v>
          </cell>
          <cell r="AQ56">
            <v>6696.8175757575764</v>
          </cell>
          <cell r="AR56">
            <v>16512.272454545455</v>
          </cell>
          <cell r="AS56">
            <v>6826</v>
          </cell>
          <cell r="AT56">
            <v>-16383.090030303032</v>
          </cell>
          <cell r="AU56">
            <v>2109</v>
          </cell>
          <cell r="AV56">
            <v>4192</v>
          </cell>
          <cell r="AW56">
            <v>4587.8175757575764</v>
          </cell>
          <cell r="AX56">
            <v>12320.272454545455</v>
          </cell>
        </row>
        <row r="57">
          <cell r="C57">
            <v>66</v>
          </cell>
          <cell r="D57">
            <v>16</v>
          </cell>
          <cell r="E57">
            <v>50</v>
          </cell>
          <cell r="N57">
            <v>208</v>
          </cell>
          <cell r="O57">
            <v>70</v>
          </cell>
          <cell r="P57">
            <v>-138</v>
          </cell>
          <cell r="Q57">
            <v>376</v>
          </cell>
          <cell r="R57">
            <v>129</v>
          </cell>
          <cell r="S57">
            <v>-247</v>
          </cell>
          <cell r="T57">
            <v>112</v>
          </cell>
          <cell r="U57">
            <v>60</v>
          </cell>
          <cell r="V57">
            <v>52</v>
          </cell>
          <cell r="W57">
            <v>39</v>
          </cell>
          <cell r="X57">
            <v>-73</v>
          </cell>
          <cell r="Y57">
            <v>105</v>
          </cell>
          <cell r="Z57">
            <v>56</v>
          </cell>
          <cell r="AA57">
            <v>49</v>
          </cell>
          <cell r="AB57">
            <v>35</v>
          </cell>
          <cell r="AC57">
            <v>-70</v>
          </cell>
          <cell r="AD57">
            <v>406</v>
          </cell>
          <cell r="AE57">
            <v>365</v>
          </cell>
          <cell r="AF57">
            <v>41</v>
          </cell>
          <cell r="AG57">
            <v>136</v>
          </cell>
          <cell r="AH57">
            <v>96</v>
          </cell>
          <cell r="AI57">
            <v>18</v>
          </cell>
          <cell r="AJ57">
            <v>-270</v>
          </cell>
          <cell r="AN57">
            <v>0</v>
          </cell>
          <cell r="AP57">
            <v>1275</v>
          </cell>
          <cell r="AQ57">
            <v>368</v>
          </cell>
          <cell r="AR57">
            <v>907</v>
          </cell>
          <cell r="AS57">
            <v>369</v>
          </cell>
          <cell r="AT57">
            <v>-906</v>
          </cell>
          <cell r="AU57">
            <v>116</v>
          </cell>
          <cell r="AV57">
            <v>172</v>
          </cell>
          <cell r="AW57">
            <v>252</v>
          </cell>
          <cell r="AX57">
            <v>735</v>
          </cell>
        </row>
        <row r="58">
          <cell r="C58">
            <v>384</v>
          </cell>
          <cell r="D58">
            <v>117</v>
          </cell>
          <cell r="E58">
            <v>267</v>
          </cell>
          <cell r="N58">
            <v>1207</v>
          </cell>
          <cell r="O58">
            <v>417</v>
          </cell>
          <cell r="P58">
            <v>-790</v>
          </cell>
          <cell r="Q58">
            <v>2186</v>
          </cell>
          <cell r="R58">
            <v>610</v>
          </cell>
          <cell r="S58">
            <v>-1576</v>
          </cell>
          <cell r="T58">
            <v>656</v>
          </cell>
          <cell r="U58">
            <v>348</v>
          </cell>
          <cell r="V58">
            <v>308</v>
          </cell>
          <cell r="W58">
            <v>229</v>
          </cell>
          <cell r="X58">
            <v>-427</v>
          </cell>
          <cell r="Y58">
            <v>616</v>
          </cell>
          <cell r="Z58">
            <v>327</v>
          </cell>
          <cell r="AA58">
            <v>289</v>
          </cell>
          <cell r="AB58">
            <v>205</v>
          </cell>
          <cell r="AC58">
            <v>-411</v>
          </cell>
          <cell r="AD58">
            <v>2360</v>
          </cell>
          <cell r="AE58">
            <v>2130</v>
          </cell>
          <cell r="AF58">
            <v>230</v>
          </cell>
          <cell r="AG58">
            <v>793</v>
          </cell>
          <cell r="AH58">
            <v>559</v>
          </cell>
          <cell r="AI58">
            <v>103</v>
          </cell>
          <cell r="AJ58">
            <v>-1567</v>
          </cell>
          <cell r="AN58">
            <v>0</v>
          </cell>
          <cell r="AP58">
            <v>7426</v>
          </cell>
          <cell r="AQ58">
            <v>2160</v>
          </cell>
          <cell r="AR58">
            <v>5266</v>
          </cell>
          <cell r="AS58">
            <v>2021</v>
          </cell>
          <cell r="AT58">
            <v>-5405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</row>
        <row r="59">
          <cell r="C59">
            <v>0</v>
          </cell>
          <cell r="D59">
            <v>0</v>
          </cell>
          <cell r="E59">
            <v>0</v>
          </cell>
          <cell r="N59">
            <v>0</v>
          </cell>
          <cell r="P59">
            <v>0</v>
          </cell>
          <cell r="Q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I59">
            <v>0</v>
          </cell>
          <cell r="AJ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</row>
        <row r="60">
          <cell r="C60">
            <v>237</v>
          </cell>
          <cell r="D60">
            <v>85</v>
          </cell>
          <cell r="E60">
            <v>152</v>
          </cell>
          <cell r="N60">
            <v>3638</v>
          </cell>
          <cell r="O60">
            <v>1794</v>
          </cell>
          <cell r="P60">
            <v>-1844</v>
          </cell>
          <cell r="Q60">
            <v>7968</v>
          </cell>
          <cell r="R60">
            <v>3886</v>
          </cell>
          <cell r="S60">
            <v>-4082</v>
          </cell>
          <cell r="T60">
            <v>4266</v>
          </cell>
          <cell r="U60">
            <v>2244</v>
          </cell>
          <cell r="V60">
            <v>2022</v>
          </cell>
          <cell r="W60">
            <v>2064</v>
          </cell>
          <cell r="X60">
            <v>-2202</v>
          </cell>
          <cell r="Y60">
            <v>4463</v>
          </cell>
          <cell r="Z60">
            <v>2253</v>
          </cell>
          <cell r="AA60">
            <v>2210</v>
          </cell>
          <cell r="AB60">
            <v>2209</v>
          </cell>
          <cell r="AC60">
            <v>-2254</v>
          </cell>
          <cell r="AD60">
            <v>3829.666666666667</v>
          </cell>
          <cell r="AE60">
            <v>3678.3333333333335</v>
          </cell>
          <cell r="AF60">
            <v>151.33333333333348</v>
          </cell>
          <cell r="AG60">
            <v>1641</v>
          </cell>
          <cell r="AH60">
            <v>1265</v>
          </cell>
          <cell r="AI60">
            <v>155</v>
          </cell>
          <cell r="AJ60">
            <v>-2188.666666666667</v>
          </cell>
          <cell r="AN60">
            <v>0</v>
          </cell>
          <cell r="AP60">
            <v>24226.333333333332</v>
          </cell>
          <cell r="AQ60">
            <v>8248</v>
          </cell>
          <cell r="AR60">
            <v>15978.333333333332</v>
          </cell>
          <cell r="AS60">
            <v>11218</v>
          </cell>
          <cell r="AT60">
            <v>-13008.333333333332</v>
          </cell>
          <cell r="AU60">
            <v>4497</v>
          </cell>
          <cell r="AV60">
            <v>6941</v>
          </cell>
          <cell r="AW60">
            <v>3751</v>
          </cell>
          <cell r="AX60">
            <v>9037.3333333333321</v>
          </cell>
        </row>
        <row r="61">
          <cell r="C61">
            <v>0</v>
          </cell>
          <cell r="D61">
            <v>0</v>
          </cell>
          <cell r="E61">
            <v>0</v>
          </cell>
          <cell r="N61">
            <v>0</v>
          </cell>
          <cell r="P61">
            <v>0</v>
          </cell>
          <cell r="Q61">
            <v>0</v>
          </cell>
          <cell r="S61">
            <v>0</v>
          </cell>
          <cell r="T61">
            <v>0</v>
          </cell>
          <cell r="U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126</v>
          </cell>
          <cell r="AI61">
            <v>0</v>
          </cell>
          <cell r="AJ61">
            <v>0</v>
          </cell>
          <cell r="AP61">
            <v>0</v>
          </cell>
          <cell r="AS61">
            <v>126</v>
          </cell>
          <cell r="AT61">
            <v>126</v>
          </cell>
        </row>
        <row r="62">
          <cell r="C62">
            <v>252</v>
          </cell>
          <cell r="D62">
            <v>76</v>
          </cell>
          <cell r="E62">
            <v>176</v>
          </cell>
          <cell r="N62">
            <v>3758.15</v>
          </cell>
          <cell r="P62">
            <v>-3758.15</v>
          </cell>
          <cell r="Q62">
            <v>8235.8940000000002</v>
          </cell>
          <cell r="S62">
            <v>-8235.8940000000002</v>
          </cell>
          <cell r="T62">
            <v>582.97</v>
          </cell>
          <cell r="U62">
            <v>53</v>
          </cell>
          <cell r="X62">
            <v>-582.97</v>
          </cell>
          <cell r="Y62">
            <v>1080.26</v>
          </cell>
          <cell r="Z62">
            <v>28</v>
          </cell>
          <cell r="AA62">
            <v>1052.26</v>
          </cell>
          <cell r="AC62">
            <v>-1080.26</v>
          </cell>
          <cell r="AD62">
            <v>2673.45</v>
          </cell>
          <cell r="AE62">
            <v>2513.4499999999998</v>
          </cell>
          <cell r="AF62">
            <v>160</v>
          </cell>
          <cell r="AI62">
            <v>0</v>
          </cell>
          <cell r="AJ62">
            <v>-2673.45</v>
          </cell>
          <cell r="AP62">
            <v>16435.723999999998</v>
          </cell>
          <cell r="AQ62">
            <v>3928.15</v>
          </cell>
          <cell r="AR62">
            <v>12507.573999999999</v>
          </cell>
          <cell r="AS62">
            <v>0</v>
          </cell>
          <cell r="AT62">
            <v>-16435.723999999998</v>
          </cell>
          <cell r="AV62">
            <v>3317</v>
          </cell>
        </row>
        <row r="63">
          <cell r="C63">
            <v>0</v>
          </cell>
          <cell r="D63">
            <v>0</v>
          </cell>
          <cell r="E63">
            <v>0</v>
          </cell>
          <cell r="N63">
            <v>0</v>
          </cell>
          <cell r="P63">
            <v>0</v>
          </cell>
          <cell r="Q63">
            <v>0</v>
          </cell>
          <cell r="S63">
            <v>0</v>
          </cell>
          <cell r="T63">
            <v>0</v>
          </cell>
          <cell r="U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I63">
            <v>0</v>
          </cell>
          <cell r="AJ63">
            <v>0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  <cell r="AV63">
            <v>0</v>
          </cell>
        </row>
        <row r="64">
          <cell r="C64">
            <v>0</v>
          </cell>
          <cell r="D64">
            <v>9</v>
          </cell>
          <cell r="E64">
            <v>-9</v>
          </cell>
          <cell r="N64">
            <v>-120.15000000000009</v>
          </cell>
          <cell r="P64">
            <v>120.15000000000009</v>
          </cell>
          <cell r="Q64">
            <v>-267.89399999999978</v>
          </cell>
          <cell r="S64">
            <v>267.89399999999978</v>
          </cell>
          <cell r="T64">
            <v>3683.0299999999997</v>
          </cell>
          <cell r="U64">
            <v>2191</v>
          </cell>
          <cell r="X64">
            <v>-3683.0299999999997</v>
          </cell>
          <cell r="Y64">
            <v>3382.74</v>
          </cell>
          <cell r="Z64">
            <v>2225</v>
          </cell>
          <cell r="AA64">
            <v>1157.7399999999998</v>
          </cell>
          <cell r="AC64">
            <v>-3382.74</v>
          </cell>
          <cell r="AD64">
            <v>1156.2166666666667</v>
          </cell>
          <cell r="AE64">
            <v>1081.8833333333334</v>
          </cell>
          <cell r="AF64">
            <v>74.333333333333258</v>
          </cell>
          <cell r="AG64">
            <v>1641</v>
          </cell>
          <cell r="AH64">
            <v>1139</v>
          </cell>
          <cell r="AI64">
            <v>155</v>
          </cell>
          <cell r="AJ64">
            <v>484.7833333333333</v>
          </cell>
          <cell r="AP64">
            <v>7766.6093333333329</v>
          </cell>
          <cell r="AS64">
            <v>1139</v>
          </cell>
          <cell r="AT64">
            <v>-6627.6093333333329</v>
          </cell>
        </row>
        <row r="65">
          <cell r="C65">
            <v>569</v>
          </cell>
          <cell r="D65">
            <v>63</v>
          </cell>
          <cell r="E65">
            <v>506</v>
          </cell>
          <cell r="N65">
            <v>4217.1000000000004</v>
          </cell>
          <cell r="O65">
            <v>1295</v>
          </cell>
          <cell r="P65">
            <v>-2922.1000000000004</v>
          </cell>
          <cell r="Q65">
            <v>8816.4954545454548</v>
          </cell>
          <cell r="R65">
            <v>2254</v>
          </cell>
          <cell r="S65">
            <v>-6562.4954545454548</v>
          </cell>
          <cell r="T65">
            <v>7987.4590909090903</v>
          </cell>
          <cell r="U65">
            <v>4919</v>
          </cell>
          <cell r="V65">
            <v>3068.4590909090903</v>
          </cell>
          <cell r="W65">
            <v>1557</v>
          </cell>
          <cell r="X65">
            <v>-6430.4590909090903</v>
          </cell>
          <cell r="Y65">
            <v>5889.4</v>
          </cell>
          <cell r="Z65">
            <v>3534</v>
          </cell>
          <cell r="AA65">
            <v>2355.3999999999996</v>
          </cell>
          <cell r="AB65">
            <v>1201</v>
          </cell>
          <cell r="AC65">
            <v>-4688.3999999999996</v>
          </cell>
          <cell r="AD65">
            <v>5295.7636363636366</v>
          </cell>
          <cell r="AE65">
            <v>5222.7636363636366</v>
          </cell>
          <cell r="AF65">
            <v>73</v>
          </cell>
          <cell r="AG65">
            <v>1946</v>
          </cell>
          <cell r="AH65">
            <v>938</v>
          </cell>
          <cell r="AI65">
            <v>0</v>
          </cell>
          <cell r="AJ65">
            <v>-3349.7636363636366</v>
          </cell>
          <cell r="AP65">
            <v>32708.218181818182</v>
          </cell>
          <cell r="AQ65">
            <v>12703.1</v>
          </cell>
          <cell r="AR65">
            <v>20005.118181818179</v>
          </cell>
          <cell r="AS65">
            <v>7245</v>
          </cell>
          <cell r="AT65">
            <v>-25463.218181818182</v>
          </cell>
          <cell r="AU65">
            <v>8453</v>
          </cell>
          <cell r="AV65">
            <v>8421</v>
          </cell>
          <cell r="AW65">
            <v>4250.1000000000004</v>
          </cell>
          <cell r="AX65">
            <v>11584.118181818179</v>
          </cell>
        </row>
        <row r="66">
          <cell r="C66">
            <v>0</v>
          </cell>
          <cell r="D66">
            <v>0</v>
          </cell>
          <cell r="E66">
            <v>0</v>
          </cell>
          <cell r="N66">
            <v>465.33333333333331</v>
          </cell>
          <cell r="O66">
            <v>198</v>
          </cell>
          <cell r="P66">
            <v>-267.33333333333331</v>
          </cell>
          <cell r="Q66">
            <v>2670.545454545455</v>
          </cell>
          <cell r="R66">
            <v>1097</v>
          </cell>
          <cell r="S66">
            <v>-1573.545454545455</v>
          </cell>
          <cell r="T66">
            <v>1607.090909090909</v>
          </cell>
          <cell r="U66">
            <v>922</v>
          </cell>
          <cell r="V66">
            <v>685.09090909090901</v>
          </cell>
          <cell r="W66">
            <v>608</v>
          </cell>
          <cell r="X66">
            <v>-999.09090909090901</v>
          </cell>
          <cell r="Y66">
            <v>1040.090909090909</v>
          </cell>
          <cell r="Z66">
            <v>553</v>
          </cell>
          <cell r="AA66">
            <v>487.09090909090901</v>
          </cell>
          <cell r="AB66">
            <v>435</v>
          </cell>
          <cell r="AC66">
            <v>-605.09090909090901</v>
          </cell>
          <cell r="AD66">
            <v>1039.2727272727273</v>
          </cell>
          <cell r="AE66">
            <v>1039.090909090909</v>
          </cell>
          <cell r="AF66">
            <v>0.18181818181824383</v>
          </cell>
          <cell r="AG66">
            <v>318</v>
          </cell>
          <cell r="AH66">
            <v>237</v>
          </cell>
          <cell r="AI66">
            <v>0</v>
          </cell>
          <cell r="AJ66">
            <v>-721.27272727272725</v>
          </cell>
          <cell r="AP66">
            <v>6822.1515151515159</v>
          </cell>
          <cell r="AQ66">
            <v>1940.3333333333333</v>
          </cell>
          <cell r="AR66">
            <v>4881.8181818181829</v>
          </cell>
          <cell r="AS66">
            <v>2575</v>
          </cell>
          <cell r="AT66">
            <v>-4247.1515151515159</v>
          </cell>
        </row>
        <row r="67">
          <cell r="C67">
            <v>0</v>
          </cell>
          <cell r="D67">
            <v>0</v>
          </cell>
          <cell r="E67">
            <v>0</v>
          </cell>
          <cell r="N67">
            <v>27</v>
          </cell>
          <cell r="O67">
            <v>11</v>
          </cell>
          <cell r="P67">
            <v>-16</v>
          </cell>
          <cell r="Q67">
            <v>147</v>
          </cell>
          <cell r="R67">
            <v>60</v>
          </cell>
          <cell r="S67">
            <v>-87</v>
          </cell>
          <cell r="T67">
            <v>88</v>
          </cell>
          <cell r="U67">
            <v>51</v>
          </cell>
          <cell r="V67">
            <v>37</v>
          </cell>
          <cell r="W67">
            <v>33</v>
          </cell>
          <cell r="X67">
            <v>-55</v>
          </cell>
          <cell r="Y67">
            <v>57</v>
          </cell>
          <cell r="Z67">
            <v>31</v>
          </cell>
          <cell r="AA67">
            <v>26</v>
          </cell>
          <cell r="AB67">
            <v>24</v>
          </cell>
          <cell r="AC67">
            <v>-33</v>
          </cell>
          <cell r="AD67">
            <v>57</v>
          </cell>
          <cell r="AE67">
            <v>57</v>
          </cell>
          <cell r="AF67">
            <v>0</v>
          </cell>
          <cell r="AG67">
            <v>17</v>
          </cell>
          <cell r="AH67">
            <v>12</v>
          </cell>
          <cell r="AI67">
            <v>0</v>
          </cell>
          <cell r="AJ67">
            <v>-40</v>
          </cell>
          <cell r="AP67">
            <v>376</v>
          </cell>
          <cell r="AQ67">
            <v>109</v>
          </cell>
          <cell r="AR67">
            <v>267</v>
          </cell>
          <cell r="AS67">
            <v>140</v>
          </cell>
          <cell r="AT67">
            <v>-236</v>
          </cell>
        </row>
        <row r="68">
          <cell r="C68">
            <v>0</v>
          </cell>
          <cell r="D68">
            <v>0</v>
          </cell>
          <cell r="E68">
            <v>0</v>
          </cell>
          <cell r="N68">
            <v>150</v>
          </cell>
          <cell r="O68">
            <v>63</v>
          </cell>
          <cell r="P68">
            <v>-87</v>
          </cell>
          <cell r="Q68">
            <v>853</v>
          </cell>
          <cell r="R68">
            <v>330</v>
          </cell>
          <cell r="S68">
            <v>-523</v>
          </cell>
          <cell r="T68">
            <v>515</v>
          </cell>
          <cell r="U68">
            <v>295</v>
          </cell>
          <cell r="V68">
            <v>220</v>
          </cell>
          <cell r="W68">
            <v>190</v>
          </cell>
          <cell r="X68">
            <v>-325</v>
          </cell>
          <cell r="Y68">
            <v>335</v>
          </cell>
          <cell r="Z68">
            <v>179</v>
          </cell>
          <cell r="AA68">
            <v>156</v>
          </cell>
          <cell r="AB68">
            <v>137</v>
          </cell>
          <cell r="AC68">
            <v>-198</v>
          </cell>
          <cell r="AD68">
            <v>333</v>
          </cell>
          <cell r="AE68">
            <v>333</v>
          </cell>
          <cell r="AF68">
            <v>0</v>
          </cell>
          <cell r="AG68">
            <v>102</v>
          </cell>
          <cell r="AH68">
            <v>16</v>
          </cell>
          <cell r="AI68">
            <v>0</v>
          </cell>
          <cell r="AJ68">
            <v>-231</v>
          </cell>
          <cell r="AP68">
            <v>2186</v>
          </cell>
          <cell r="AQ68">
            <v>624</v>
          </cell>
          <cell r="AR68">
            <v>1562</v>
          </cell>
          <cell r="AS68">
            <v>620</v>
          </cell>
          <cell r="AT68">
            <v>-1566</v>
          </cell>
        </row>
        <row r="69">
          <cell r="C69">
            <v>0</v>
          </cell>
          <cell r="D69">
            <v>0</v>
          </cell>
          <cell r="E69">
            <v>0</v>
          </cell>
          <cell r="N69">
            <v>78</v>
          </cell>
          <cell r="P69">
            <v>-78</v>
          </cell>
          <cell r="Q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I69">
            <v>0</v>
          </cell>
          <cell r="AJ69">
            <v>0</v>
          </cell>
          <cell r="AP69">
            <v>78</v>
          </cell>
          <cell r="AQ69">
            <v>78</v>
          </cell>
          <cell r="AR69">
            <v>0</v>
          </cell>
          <cell r="AS69">
            <v>0</v>
          </cell>
          <cell r="AT69">
            <v>-78</v>
          </cell>
        </row>
        <row r="70">
          <cell r="C70" t="e">
            <v>#REF!</v>
          </cell>
          <cell r="D70" t="e">
            <v>#REF!</v>
          </cell>
          <cell r="E70" t="e">
            <v>#REF!</v>
          </cell>
          <cell r="N70">
            <v>1182.5</v>
          </cell>
          <cell r="P70">
            <v>-1182.5</v>
          </cell>
          <cell r="Q70">
            <v>500.6</v>
          </cell>
          <cell r="S70">
            <v>-500.6</v>
          </cell>
          <cell r="T70">
            <v>527</v>
          </cell>
          <cell r="U70">
            <v>0</v>
          </cell>
          <cell r="V70">
            <v>527</v>
          </cell>
          <cell r="X70">
            <v>-527</v>
          </cell>
          <cell r="Y70">
            <v>0</v>
          </cell>
          <cell r="Z70">
            <v>170</v>
          </cell>
          <cell r="AA70">
            <v>-170</v>
          </cell>
          <cell r="AC70">
            <v>0</v>
          </cell>
          <cell r="AD70">
            <v>1020.7636363636364</v>
          </cell>
          <cell r="AE70">
            <v>1020.7636363636364</v>
          </cell>
          <cell r="AF70">
            <v>0</v>
          </cell>
          <cell r="AI70">
            <v>0</v>
          </cell>
          <cell r="AJ70">
            <v>-1020.7636363636364</v>
          </cell>
          <cell r="AP70" t="e">
            <v>#REF!</v>
          </cell>
          <cell r="AQ70" t="e">
            <v>#REF!</v>
          </cell>
          <cell r="AS70">
            <v>0</v>
          </cell>
          <cell r="AT70" t="e">
            <v>#REF!</v>
          </cell>
        </row>
        <row r="71">
          <cell r="C71" t="e">
            <v>#REF!</v>
          </cell>
          <cell r="D71" t="e">
            <v>#REF!</v>
          </cell>
          <cell r="E71" t="e">
            <v>#REF!</v>
          </cell>
          <cell r="N71">
            <v>0</v>
          </cell>
          <cell r="P71">
            <v>0</v>
          </cell>
          <cell r="Q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I71">
            <v>0</v>
          </cell>
          <cell r="AJ71">
            <v>0</v>
          </cell>
          <cell r="AP71" t="e">
            <v>#REF!</v>
          </cell>
          <cell r="AQ71" t="e">
            <v>#REF!</v>
          </cell>
          <cell r="AS71">
            <v>0</v>
          </cell>
          <cell r="AT71" t="e">
            <v>#REF!</v>
          </cell>
        </row>
        <row r="72">
          <cell r="C72">
            <v>10026.5</v>
          </cell>
          <cell r="D72">
            <v>1252</v>
          </cell>
          <cell r="E72">
            <v>8774.5</v>
          </cell>
          <cell r="N72">
            <v>624.07000000000005</v>
          </cell>
          <cell r="O72">
            <v>227</v>
          </cell>
          <cell r="P72">
            <v>-397.07000000000005</v>
          </cell>
          <cell r="Q72">
            <v>2013.3516666666667</v>
          </cell>
          <cell r="R72">
            <v>403</v>
          </cell>
          <cell r="S72">
            <v>-1610.3516666666667</v>
          </cell>
          <cell r="T72">
            <v>608.45800000000008</v>
          </cell>
          <cell r="U72">
            <v>344</v>
          </cell>
          <cell r="V72">
            <v>264.45800000000008</v>
          </cell>
          <cell r="W72">
            <v>175</v>
          </cell>
          <cell r="X72">
            <v>-433.45800000000008</v>
          </cell>
          <cell r="Y72">
            <v>545.31200000000001</v>
          </cell>
          <cell r="Z72">
            <v>288</v>
          </cell>
          <cell r="AA72">
            <v>257.31200000000001</v>
          </cell>
          <cell r="AB72">
            <v>94</v>
          </cell>
          <cell r="AC72">
            <v>-451.31200000000001</v>
          </cell>
          <cell r="AD72">
            <v>1279.9006666666667</v>
          </cell>
          <cell r="AE72">
            <v>1052.93</v>
          </cell>
          <cell r="AF72">
            <v>226.9706666666666</v>
          </cell>
          <cell r="AG72">
            <v>379</v>
          </cell>
          <cell r="AH72">
            <v>173</v>
          </cell>
          <cell r="AI72">
            <v>35</v>
          </cell>
          <cell r="AJ72">
            <v>-900.90066666666667</v>
          </cell>
          <cell r="AN72">
            <v>0</v>
          </cell>
          <cell r="AP72">
            <v>16100.752333333334</v>
          </cell>
          <cell r="AQ72" t="e">
            <v>#REF!</v>
          </cell>
          <cell r="AR72" t="e">
            <v>#REF!</v>
          </cell>
          <cell r="AS72">
            <v>181</v>
          </cell>
          <cell r="AT72">
            <v>-15919.752333333334</v>
          </cell>
          <cell r="AU72">
            <v>632</v>
          </cell>
          <cell r="AV72">
            <v>1206</v>
          </cell>
          <cell r="AW72">
            <v>2438.67</v>
          </cell>
          <cell r="AX72" t="e">
            <v>#REF!</v>
          </cell>
        </row>
        <row r="73">
          <cell r="C73">
            <v>988</v>
          </cell>
          <cell r="D73">
            <v>70</v>
          </cell>
          <cell r="E73">
            <v>918</v>
          </cell>
          <cell r="N73">
            <v>0</v>
          </cell>
          <cell r="P73">
            <v>0</v>
          </cell>
          <cell r="Q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X73">
            <v>0</v>
          </cell>
          <cell r="Y73">
            <v>18</v>
          </cell>
          <cell r="Z73">
            <v>0</v>
          </cell>
          <cell r="AA73">
            <v>18</v>
          </cell>
          <cell r="AC73">
            <v>-18</v>
          </cell>
          <cell r="AD73">
            <v>0</v>
          </cell>
          <cell r="AE73">
            <v>0</v>
          </cell>
          <cell r="AF73">
            <v>0</v>
          </cell>
          <cell r="AI73">
            <v>0</v>
          </cell>
          <cell r="AJ73">
            <v>0</v>
          </cell>
          <cell r="AP73">
            <v>1006</v>
          </cell>
          <cell r="AQ73">
            <v>70</v>
          </cell>
          <cell r="AR73">
            <v>936</v>
          </cell>
          <cell r="AS73">
            <v>0</v>
          </cell>
          <cell r="AT73">
            <v>-1006</v>
          </cell>
          <cell r="AU73">
            <v>0</v>
          </cell>
          <cell r="AV73">
            <v>18</v>
          </cell>
          <cell r="AW73">
            <v>70</v>
          </cell>
          <cell r="AX73">
            <v>918</v>
          </cell>
        </row>
        <row r="74">
          <cell r="C74">
            <v>9038.5</v>
          </cell>
          <cell r="D74">
            <v>1182</v>
          </cell>
          <cell r="E74">
            <v>7856.5</v>
          </cell>
          <cell r="N74">
            <v>624.07000000000005</v>
          </cell>
          <cell r="P74">
            <v>-624.07000000000005</v>
          </cell>
          <cell r="Q74">
            <v>2013.3516666666667</v>
          </cell>
          <cell r="S74">
            <v>-2013.3516666666667</v>
          </cell>
          <cell r="T74">
            <v>608.45800000000008</v>
          </cell>
          <cell r="U74">
            <v>344</v>
          </cell>
          <cell r="V74">
            <v>264.45800000000008</v>
          </cell>
          <cell r="X74">
            <v>-608.45800000000008</v>
          </cell>
          <cell r="Y74">
            <v>527.31200000000001</v>
          </cell>
          <cell r="Z74">
            <v>288</v>
          </cell>
          <cell r="AA74">
            <v>239.31200000000001</v>
          </cell>
          <cell r="AC74">
            <v>-527.31200000000001</v>
          </cell>
          <cell r="AD74">
            <v>1279.9006666666667</v>
          </cell>
          <cell r="AE74">
            <v>1052.33</v>
          </cell>
          <cell r="AF74">
            <v>227.57066666666674</v>
          </cell>
          <cell r="AG74">
            <v>379</v>
          </cell>
          <cell r="AH74">
            <v>173</v>
          </cell>
          <cell r="AI74">
            <v>35</v>
          </cell>
          <cell r="AJ74">
            <v>-900.90066666666667</v>
          </cell>
          <cell r="AN74">
            <v>0</v>
          </cell>
          <cell r="AP74">
            <v>15094.152333333333</v>
          </cell>
          <cell r="AQ74">
            <v>3000.67</v>
          </cell>
          <cell r="AR74">
            <v>12093.482333333333</v>
          </cell>
          <cell r="AS74">
            <v>181</v>
          </cell>
          <cell r="AT74">
            <v>-14913.152333333333</v>
          </cell>
          <cell r="AU74">
            <v>632</v>
          </cell>
          <cell r="AV74">
            <v>1188</v>
          </cell>
          <cell r="AW74">
            <v>2368.67</v>
          </cell>
          <cell r="AX74">
            <v>10905.482333333333</v>
          </cell>
        </row>
        <row r="75">
          <cell r="C75">
            <v>3287</v>
          </cell>
          <cell r="D75">
            <v>299</v>
          </cell>
          <cell r="E75">
            <v>2988</v>
          </cell>
          <cell r="N75">
            <v>439.07</v>
          </cell>
          <cell r="P75">
            <v>-439.07</v>
          </cell>
          <cell r="Q75">
            <v>1244.9099999999999</v>
          </cell>
          <cell r="S75">
            <v>-1244.9099999999999</v>
          </cell>
          <cell r="T75">
            <v>346.80799999999999</v>
          </cell>
          <cell r="U75">
            <v>202</v>
          </cell>
          <cell r="V75">
            <v>144.80799999999999</v>
          </cell>
          <cell r="X75">
            <v>-346.80799999999999</v>
          </cell>
          <cell r="Y75">
            <v>214.36199999999999</v>
          </cell>
          <cell r="Z75">
            <v>182</v>
          </cell>
          <cell r="AA75">
            <v>32.361999999999995</v>
          </cell>
          <cell r="AC75">
            <v>-214.36199999999999</v>
          </cell>
          <cell r="AD75">
            <v>823.10066666666671</v>
          </cell>
          <cell r="AE75">
            <v>721.48</v>
          </cell>
          <cell r="AF75">
            <v>101.62066666666669</v>
          </cell>
          <cell r="AJ75">
            <v>-823.10066666666671</v>
          </cell>
          <cell r="AP75">
            <v>6653.6299999999992</v>
          </cell>
          <cell r="AQ75">
            <v>1346.67</v>
          </cell>
          <cell r="AR75">
            <v>5306.9599999999991</v>
          </cell>
          <cell r="AS75">
            <v>0</v>
          </cell>
          <cell r="AT75">
            <v>-6653.6299999999992</v>
          </cell>
          <cell r="AX75">
            <v>5306.9599999999991</v>
          </cell>
        </row>
        <row r="76">
          <cell r="C76">
            <v>0</v>
          </cell>
          <cell r="D76">
            <v>0</v>
          </cell>
          <cell r="E76">
            <v>0</v>
          </cell>
          <cell r="N76">
            <v>0</v>
          </cell>
          <cell r="P76">
            <v>0</v>
          </cell>
          <cell r="Q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J76">
            <v>0</v>
          </cell>
          <cell r="AP76">
            <v>658.33066666666662</v>
          </cell>
          <cell r="AQ76">
            <v>324</v>
          </cell>
          <cell r="AR76">
            <v>334.33066666666662</v>
          </cell>
          <cell r="AS76">
            <v>0</v>
          </cell>
          <cell r="AT76">
            <v>-658.33066666666662</v>
          </cell>
          <cell r="AX76">
            <v>334.33066666666662</v>
          </cell>
        </row>
        <row r="77">
          <cell r="C77">
            <v>865</v>
          </cell>
          <cell r="D77">
            <v>323</v>
          </cell>
          <cell r="E77">
            <v>542</v>
          </cell>
          <cell r="N77">
            <v>62.75</v>
          </cell>
          <cell r="Q77">
            <v>465.4666666666667</v>
          </cell>
          <cell r="T77">
            <v>112.6</v>
          </cell>
          <cell r="U77">
            <v>17</v>
          </cell>
          <cell r="V77">
            <v>95.6</v>
          </cell>
          <cell r="Y77">
            <v>101.15</v>
          </cell>
          <cell r="Z77">
            <v>31</v>
          </cell>
          <cell r="AA77">
            <v>70.150000000000006</v>
          </cell>
          <cell r="AD77">
            <v>221.75</v>
          </cell>
          <cell r="AE77">
            <v>157.85</v>
          </cell>
          <cell r="AF77">
            <v>63.900000000000006</v>
          </cell>
        </row>
        <row r="78">
          <cell r="C78">
            <v>3123.5</v>
          </cell>
          <cell r="D78">
            <v>363</v>
          </cell>
          <cell r="E78">
            <v>2760.5</v>
          </cell>
          <cell r="N78">
            <v>121.25</v>
          </cell>
          <cell r="Q78">
            <v>302.97500000000002</v>
          </cell>
          <cell r="T78">
            <v>148.05000000000001</v>
          </cell>
          <cell r="U78">
            <v>34</v>
          </cell>
          <cell r="V78">
            <v>114.05000000000001</v>
          </cell>
          <cell r="Y78">
            <v>211.8</v>
          </cell>
          <cell r="Z78">
            <v>45</v>
          </cell>
          <cell r="AA78">
            <v>166.8</v>
          </cell>
          <cell r="AD78">
            <v>234.05</v>
          </cell>
          <cell r="AE78">
            <v>173</v>
          </cell>
          <cell r="AF78">
            <v>61.050000000000011</v>
          </cell>
        </row>
        <row r="79">
          <cell r="C79">
            <v>13</v>
          </cell>
          <cell r="D79">
            <v>85</v>
          </cell>
          <cell r="E79">
            <v>-72</v>
          </cell>
          <cell r="N79">
            <v>15.1</v>
          </cell>
          <cell r="P79">
            <v>-15.1</v>
          </cell>
          <cell r="Q79">
            <v>7.5</v>
          </cell>
          <cell r="S79">
            <v>-7.5</v>
          </cell>
          <cell r="T79">
            <v>0</v>
          </cell>
          <cell r="U79">
            <v>0</v>
          </cell>
          <cell r="V79">
            <v>0</v>
          </cell>
          <cell r="X79">
            <v>0</v>
          </cell>
          <cell r="Y79">
            <v>6.7</v>
          </cell>
          <cell r="Z79">
            <v>0</v>
          </cell>
          <cell r="AA79">
            <v>6.7</v>
          </cell>
          <cell r="AC79">
            <v>-6.7</v>
          </cell>
          <cell r="AD79">
            <v>38.799999999999997</v>
          </cell>
          <cell r="AE79">
            <v>34</v>
          </cell>
          <cell r="AF79">
            <v>4.7999999999999972</v>
          </cell>
          <cell r="AJ79">
            <v>-38.799999999999997</v>
          </cell>
          <cell r="AP79">
            <v>79.300000000000011</v>
          </cell>
          <cell r="AQ79">
            <v>103.1</v>
          </cell>
          <cell r="AS79">
            <v>0</v>
          </cell>
          <cell r="AT79">
            <v>-79.300000000000011</v>
          </cell>
        </row>
        <row r="80">
          <cell r="C80">
            <v>14660.397000000001</v>
          </cell>
          <cell r="D80">
            <v>2178</v>
          </cell>
          <cell r="E80">
            <v>12482.397000000001</v>
          </cell>
          <cell r="N80">
            <v>16926.547393939396</v>
          </cell>
          <cell r="O80">
            <v>6571</v>
          </cell>
          <cell r="P80">
            <v>-10355.547393939396</v>
          </cell>
          <cell r="Q80">
            <v>119330.43057575758</v>
          </cell>
          <cell r="R80">
            <v>83057</v>
          </cell>
          <cell r="S80">
            <v>-36273.430575757578</v>
          </cell>
          <cell r="T80">
            <v>183336.61878787878</v>
          </cell>
          <cell r="U80">
            <v>112107.34756097561</v>
          </cell>
          <cell r="V80">
            <v>71229.271226903176</v>
          </cell>
          <cell r="W80">
            <v>101508</v>
          </cell>
          <cell r="X80">
            <v>-81828.618787878775</v>
          </cell>
          <cell r="Y80">
            <v>150544.11636363636</v>
          </cell>
          <cell r="Z80">
            <v>88569.750161952048</v>
          </cell>
          <cell r="AA80">
            <v>61974.366201684315</v>
          </cell>
          <cell r="AB80">
            <v>81399</v>
          </cell>
          <cell r="AC80">
            <v>-69145.116363636364</v>
          </cell>
          <cell r="AD80">
            <v>29611.383272727278</v>
          </cell>
          <cell r="AE80">
            <v>24168.194424242425</v>
          </cell>
          <cell r="AF80">
            <v>5443.1888484848496</v>
          </cell>
          <cell r="AG80">
            <v>9642</v>
          </cell>
          <cell r="AH80">
            <v>6481</v>
          </cell>
          <cell r="AI80">
            <v>2032</v>
          </cell>
          <cell r="AJ80">
            <v>-19969.383272727278</v>
          </cell>
          <cell r="AL80">
            <v>0</v>
          </cell>
          <cell r="AN80">
            <v>0</v>
          </cell>
          <cell r="AP80">
            <v>511455.55521212122</v>
          </cell>
          <cell r="AQ80" t="e">
            <v>#REF!</v>
          </cell>
          <cell r="AR80" t="e">
            <v>#REF!</v>
          </cell>
          <cell r="AS80">
            <v>278125</v>
          </cell>
          <cell r="AT80">
            <v>-233330.55521212122</v>
          </cell>
          <cell r="AU80">
            <v>200002.09772292766</v>
          </cell>
          <cell r="AV80">
            <v>219442</v>
          </cell>
          <cell r="AW80">
            <v>19062.965575757575</v>
          </cell>
          <cell r="AX80" t="e">
            <v>#REF!</v>
          </cell>
        </row>
        <row r="81">
          <cell r="C81">
            <v>13672.397000000001</v>
          </cell>
          <cell r="D81">
            <v>2108</v>
          </cell>
          <cell r="E81">
            <v>11564.397000000001</v>
          </cell>
          <cell r="P81">
            <v>0</v>
          </cell>
          <cell r="S81">
            <v>0</v>
          </cell>
          <cell r="X81">
            <v>0</v>
          </cell>
          <cell r="AC81">
            <v>0</v>
          </cell>
          <cell r="AJ81">
            <v>0</v>
          </cell>
          <cell r="AP81">
            <v>144934.55521212122</v>
          </cell>
          <cell r="AQ81" t="e">
            <v>#REF!</v>
          </cell>
          <cell r="AR81" t="e">
            <v>#REF!</v>
          </cell>
          <cell r="AS81">
            <v>0</v>
          </cell>
          <cell r="AT81">
            <v>-144934.55521212122</v>
          </cell>
          <cell r="AU81">
            <v>20950</v>
          </cell>
          <cell r="AV81">
            <v>31974</v>
          </cell>
          <cell r="AW81">
            <v>19061.965575757575</v>
          </cell>
          <cell r="AX81" t="e">
            <v>#REF!</v>
          </cell>
        </row>
        <row r="82">
          <cell r="N82">
            <v>4234.3327272727274</v>
          </cell>
          <cell r="O82">
            <v>1501</v>
          </cell>
          <cell r="P82">
            <v>-2733.3327272727274</v>
          </cell>
          <cell r="Q82">
            <v>9505.1209090909106</v>
          </cell>
          <cell r="R82">
            <v>3466</v>
          </cell>
          <cell r="S82">
            <v>-6039.1209090909106</v>
          </cell>
          <cell r="T82">
            <v>3657.8272727272729</v>
          </cell>
          <cell r="U82">
            <v>2012</v>
          </cell>
          <cell r="V82">
            <v>1645.8272727272729</v>
          </cell>
          <cell r="W82">
            <v>1353</v>
          </cell>
          <cell r="X82">
            <v>-2304.8272727272729</v>
          </cell>
          <cell r="Y82">
            <v>2966.1272727272726</v>
          </cell>
          <cell r="Z82">
            <v>1572</v>
          </cell>
          <cell r="AA82">
            <v>1394.1272727272726</v>
          </cell>
          <cell r="AB82">
            <v>1097</v>
          </cell>
          <cell r="AC82">
            <v>-1869.1272727272726</v>
          </cell>
          <cell r="AD82">
            <v>8413.5863636363647</v>
          </cell>
          <cell r="AE82">
            <v>7694.9363636363632</v>
          </cell>
          <cell r="AF82">
            <v>718.65000000000077</v>
          </cell>
          <cell r="AG82">
            <v>2881</v>
          </cell>
          <cell r="AH82">
            <v>1984</v>
          </cell>
          <cell r="AI82">
            <v>306</v>
          </cell>
          <cell r="AJ82">
            <v>-5532.5863636363647</v>
          </cell>
          <cell r="AN82">
            <v>0</v>
          </cell>
          <cell r="AP82">
            <v>30031.241545454548</v>
          </cell>
          <cell r="AS82">
            <v>9401</v>
          </cell>
          <cell r="AT82">
            <v>-20630.241545454548</v>
          </cell>
        </row>
        <row r="83">
          <cell r="C83">
            <v>16699</v>
          </cell>
          <cell r="D83">
            <v>11292</v>
          </cell>
          <cell r="E83">
            <v>0</v>
          </cell>
          <cell r="P83">
            <v>0</v>
          </cell>
          <cell r="S83">
            <v>0</v>
          </cell>
          <cell r="X83">
            <v>0</v>
          </cell>
          <cell r="AC83">
            <v>0</v>
          </cell>
          <cell r="AJ83">
            <v>0</v>
          </cell>
          <cell r="AP83">
            <v>16699</v>
          </cell>
          <cell r="AQ83">
            <v>11292</v>
          </cell>
          <cell r="AR83">
            <v>0</v>
          </cell>
          <cell r="AS83">
            <v>0</v>
          </cell>
          <cell r="AT83">
            <v>-16699</v>
          </cell>
          <cell r="AU83">
            <v>0</v>
          </cell>
          <cell r="AV83">
            <v>0</v>
          </cell>
          <cell r="AW83">
            <v>0</v>
          </cell>
          <cell r="AX83">
            <v>0</v>
          </cell>
        </row>
        <row r="84">
          <cell r="C84">
            <v>31359.397000000001</v>
          </cell>
          <cell r="D84">
            <v>13470</v>
          </cell>
          <cell r="E84">
            <v>12482.397000000001</v>
          </cell>
          <cell r="N84">
            <v>16926.547393939396</v>
          </cell>
          <cell r="O84">
            <v>6571</v>
          </cell>
          <cell r="P84">
            <v>-10355.547393939396</v>
          </cell>
          <cell r="Q84">
            <v>119330.43057575758</v>
          </cell>
          <cell r="R84">
            <v>83057</v>
          </cell>
          <cell r="S84">
            <v>-36273.430575757578</v>
          </cell>
          <cell r="T84">
            <v>183336.61878787878</v>
          </cell>
          <cell r="U84">
            <v>112107.34756097561</v>
          </cell>
          <cell r="V84">
            <v>71229.271226903176</v>
          </cell>
          <cell r="W84">
            <v>101508</v>
          </cell>
          <cell r="X84">
            <v>-81828.618787878775</v>
          </cell>
          <cell r="Y84">
            <v>150544.11636363636</v>
          </cell>
          <cell r="Z84">
            <v>88569.750161952048</v>
          </cell>
          <cell r="AA84">
            <v>61974.366201684315</v>
          </cell>
          <cell r="AB84">
            <v>81399</v>
          </cell>
          <cell r="AC84">
            <v>-69145.116363636364</v>
          </cell>
          <cell r="AD84">
            <v>29611.383272727278</v>
          </cell>
          <cell r="AE84">
            <v>24168.194424242425</v>
          </cell>
          <cell r="AF84">
            <v>5443.1888484848496</v>
          </cell>
          <cell r="AG84">
            <v>9642</v>
          </cell>
          <cell r="AH84">
            <v>6481</v>
          </cell>
          <cell r="AI84">
            <v>2032</v>
          </cell>
          <cell r="AJ84">
            <v>-19969.383272727278</v>
          </cell>
          <cell r="AL84">
            <v>0</v>
          </cell>
          <cell r="AN84">
            <v>0</v>
          </cell>
          <cell r="AP84">
            <v>528154.55521212122</v>
          </cell>
          <cell r="AQ84" t="e">
            <v>#REF!</v>
          </cell>
          <cell r="AR84" t="e">
            <v>#REF!</v>
          </cell>
          <cell r="AS84">
            <v>278125</v>
          </cell>
          <cell r="AT84">
            <v>-250029.55521212122</v>
          </cell>
          <cell r="AU84">
            <v>200002.09772292766</v>
          </cell>
          <cell r="AV84">
            <v>219442</v>
          </cell>
          <cell r="AW84">
            <v>19062.965575757575</v>
          </cell>
          <cell r="AX84" t="e">
            <v>#REF!</v>
          </cell>
        </row>
        <row r="85">
          <cell r="C85">
            <v>0</v>
          </cell>
          <cell r="D85">
            <v>0</v>
          </cell>
          <cell r="E85">
            <v>0</v>
          </cell>
          <cell r="N85">
            <v>0</v>
          </cell>
          <cell r="P85">
            <v>0</v>
          </cell>
          <cell r="Q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X85">
            <v>0</v>
          </cell>
          <cell r="Y85">
            <v>0</v>
          </cell>
          <cell r="AC85">
            <v>0</v>
          </cell>
          <cell r="AI85">
            <v>0</v>
          </cell>
          <cell r="AJ85">
            <v>0</v>
          </cell>
          <cell r="AP85">
            <v>-1</v>
          </cell>
          <cell r="AQ85">
            <v>0</v>
          </cell>
          <cell r="AR85">
            <v>-1</v>
          </cell>
          <cell r="AS85">
            <v>0</v>
          </cell>
          <cell r="AT85">
            <v>1</v>
          </cell>
          <cell r="AU85">
            <v>0</v>
          </cell>
          <cell r="AV85">
            <v>0</v>
          </cell>
          <cell r="AW85">
            <v>0</v>
          </cell>
          <cell r="AX85">
            <v>-1</v>
          </cell>
        </row>
        <row r="86">
          <cell r="C86">
            <v>1341</v>
          </cell>
          <cell r="D86">
            <v>1959</v>
          </cell>
          <cell r="E86">
            <v>-618</v>
          </cell>
          <cell r="N86">
            <v>0</v>
          </cell>
          <cell r="P86">
            <v>0</v>
          </cell>
          <cell r="Q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X86">
            <v>0</v>
          </cell>
          <cell r="Y86">
            <v>0</v>
          </cell>
          <cell r="AC86">
            <v>0</v>
          </cell>
          <cell r="AI86">
            <v>0</v>
          </cell>
          <cell r="AJ86">
            <v>0</v>
          </cell>
          <cell r="AP86">
            <v>1341</v>
          </cell>
          <cell r="AQ86">
            <v>1959</v>
          </cell>
          <cell r="AR86">
            <v>-618</v>
          </cell>
          <cell r="AS86">
            <v>0</v>
          </cell>
          <cell r="AT86">
            <v>-1341</v>
          </cell>
          <cell r="AU86">
            <v>0</v>
          </cell>
          <cell r="AV86">
            <v>0</v>
          </cell>
          <cell r="AW86">
            <v>1959</v>
          </cell>
          <cell r="AX86">
            <v>-618</v>
          </cell>
        </row>
        <row r="87">
          <cell r="C87">
            <v>114</v>
          </cell>
          <cell r="D87">
            <v>481</v>
          </cell>
          <cell r="E87">
            <v>-367</v>
          </cell>
          <cell r="N87">
            <v>0</v>
          </cell>
          <cell r="P87">
            <v>0</v>
          </cell>
          <cell r="Q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C87">
            <v>0</v>
          </cell>
          <cell r="AI87">
            <v>0</v>
          </cell>
          <cell r="AJ87">
            <v>0</v>
          </cell>
          <cell r="AP87">
            <v>113</v>
          </cell>
          <cell r="AQ87">
            <v>481</v>
          </cell>
          <cell r="AR87">
            <v>-368</v>
          </cell>
          <cell r="AS87">
            <v>-1</v>
          </cell>
          <cell r="AT87">
            <v>-114</v>
          </cell>
          <cell r="AU87">
            <v>0</v>
          </cell>
          <cell r="AV87">
            <v>0</v>
          </cell>
          <cell r="AW87">
            <v>481</v>
          </cell>
          <cell r="AX87">
            <v>-368</v>
          </cell>
        </row>
        <row r="88">
          <cell r="C88">
            <v>62</v>
          </cell>
          <cell r="D88">
            <v>12</v>
          </cell>
          <cell r="E88">
            <v>50</v>
          </cell>
          <cell r="N88">
            <v>120.13333333333333</v>
          </cell>
          <cell r="O88">
            <v>51</v>
          </cell>
          <cell r="P88">
            <v>-69.133333333333326</v>
          </cell>
          <cell r="Q88">
            <v>108.6</v>
          </cell>
          <cell r="S88">
            <v>-108.6</v>
          </cell>
          <cell r="T88">
            <v>299.26666666666665</v>
          </cell>
          <cell r="U88">
            <v>176</v>
          </cell>
          <cell r="V88">
            <v>123.26666666666665</v>
          </cell>
          <cell r="X88">
            <v>-299.26666666666665</v>
          </cell>
          <cell r="Y88">
            <v>389.93333333333328</v>
          </cell>
          <cell r="Z88">
            <v>0</v>
          </cell>
          <cell r="AB88">
            <v>0</v>
          </cell>
          <cell r="AC88">
            <v>-389.93333333333328</v>
          </cell>
          <cell r="AD88">
            <v>132</v>
          </cell>
          <cell r="AE88">
            <v>39</v>
          </cell>
          <cell r="AF88">
            <v>93</v>
          </cell>
          <cell r="AG88">
            <v>44</v>
          </cell>
          <cell r="AH88">
            <v>15</v>
          </cell>
          <cell r="AI88">
            <v>29</v>
          </cell>
          <cell r="AJ88">
            <v>-88</v>
          </cell>
          <cell r="AP88">
            <v>923.93333333333328</v>
          </cell>
          <cell r="AQ88">
            <v>239.13333333333333</v>
          </cell>
          <cell r="AR88">
            <v>684.8</v>
          </cell>
          <cell r="AS88">
            <v>65</v>
          </cell>
          <cell r="AT88">
            <v>-858.93333333333328</v>
          </cell>
          <cell r="AU88">
            <v>176</v>
          </cell>
          <cell r="AV88">
            <v>153</v>
          </cell>
          <cell r="AW88">
            <v>63.133333333333326</v>
          </cell>
          <cell r="AX88">
            <v>531.79999999999995</v>
          </cell>
        </row>
        <row r="89">
          <cell r="C89">
            <v>32876.396999999997</v>
          </cell>
          <cell r="D89">
            <v>15922</v>
          </cell>
          <cell r="E89">
            <v>11547.397000000001</v>
          </cell>
          <cell r="N89">
            <v>17046.680727272731</v>
          </cell>
          <cell r="O89">
            <v>6622</v>
          </cell>
          <cell r="P89">
            <v>-10424.680727272731</v>
          </cell>
          <cell r="Q89">
            <v>119439.03057575758</v>
          </cell>
          <cell r="R89">
            <v>83057</v>
          </cell>
          <cell r="S89">
            <v>-36382.030575757584</v>
          </cell>
          <cell r="T89">
            <v>183635.88545454544</v>
          </cell>
          <cell r="U89">
            <v>112283.34756097561</v>
          </cell>
          <cell r="V89">
            <v>71352.537893569839</v>
          </cell>
          <cell r="W89">
            <v>101508</v>
          </cell>
          <cell r="X89">
            <v>-82127.885454545438</v>
          </cell>
          <cell r="Y89">
            <v>150934.04969696968</v>
          </cell>
          <cell r="Z89">
            <v>88569.750161952048</v>
          </cell>
          <cell r="AA89">
            <v>61974.366201684315</v>
          </cell>
          <cell r="AB89">
            <v>81399</v>
          </cell>
          <cell r="AC89">
            <v>-69535.049696969683</v>
          </cell>
          <cell r="AD89">
            <v>29743.383272727278</v>
          </cell>
          <cell r="AE89">
            <v>24207.194424242425</v>
          </cell>
          <cell r="AF89">
            <v>5536.1888484848496</v>
          </cell>
          <cell r="AG89">
            <v>9686</v>
          </cell>
          <cell r="AH89">
            <v>6496</v>
          </cell>
          <cell r="AI89">
            <v>2061</v>
          </cell>
          <cell r="AJ89">
            <v>-20057.383272727278</v>
          </cell>
          <cell r="AK89">
            <v>0</v>
          </cell>
          <cell r="AN89">
            <v>0</v>
          </cell>
          <cell r="AP89">
            <v>530533.48854545457</v>
          </cell>
          <cell r="AQ89" t="e">
            <v>#REF!</v>
          </cell>
          <cell r="AR89" t="e">
            <v>#REF!</v>
          </cell>
          <cell r="AS89">
            <v>278189</v>
          </cell>
          <cell r="AT89">
            <v>-252344.48854545457</v>
          </cell>
          <cell r="AU89">
            <v>200178.09772292766</v>
          </cell>
          <cell r="AV89">
            <v>219595</v>
          </cell>
          <cell r="AW89">
            <v>21566.09890909091</v>
          </cell>
          <cell r="AX89" t="e">
            <v>#REF!</v>
          </cell>
        </row>
        <row r="90">
          <cell r="C90">
            <v>16177.396999999997</v>
          </cell>
          <cell r="D90">
            <v>4630</v>
          </cell>
          <cell r="E90">
            <v>11547.397000000001</v>
          </cell>
          <cell r="N90">
            <v>17046.680727272731</v>
          </cell>
          <cell r="O90">
            <v>6622</v>
          </cell>
          <cell r="P90">
            <v>-10424.680727272731</v>
          </cell>
          <cell r="Q90">
            <v>48131.030575757584</v>
          </cell>
          <cell r="R90">
            <v>21655</v>
          </cell>
          <cell r="S90">
            <v>-26476.030575757584</v>
          </cell>
          <cell r="T90">
            <v>23237.885454545438</v>
          </cell>
          <cell r="U90">
            <v>13122</v>
          </cell>
          <cell r="V90">
            <v>10115.885454545452</v>
          </cell>
          <cell r="W90">
            <v>7876</v>
          </cell>
          <cell r="X90">
            <v>-15361.885454545438</v>
          </cell>
          <cell r="Y90">
            <v>16120.049696969683</v>
          </cell>
          <cell r="Z90">
            <v>8679</v>
          </cell>
          <cell r="AA90">
            <v>7051.1163636363635</v>
          </cell>
          <cell r="AB90">
            <v>5098</v>
          </cell>
          <cell r="AC90">
            <v>-11022.049696969683</v>
          </cell>
          <cell r="AD90">
            <v>29743.383272727278</v>
          </cell>
          <cell r="AE90">
            <v>24207.194424242425</v>
          </cell>
          <cell r="AF90">
            <v>5536.1888484848496</v>
          </cell>
          <cell r="AG90">
            <v>9686</v>
          </cell>
          <cell r="AH90">
            <v>6496</v>
          </cell>
          <cell r="AI90">
            <v>2061</v>
          </cell>
          <cell r="AJ90">
            <v>-20057.383272727278</v>
          </cell>
          <cell r="AN90">
            <v>0</v>
          </cell>
          <cell r="AP90">
            <v>147313.48854545457</v>
          </cell>
          <cell r="AQ90" t="e">
            <v>#REF!</v>
          </cell>
          <cell r="AR90" t="e">
            <v>#REF!</v>
          </cell>
          <cell r="AS90">
            <v>46854</v>
          </cell>
          <cell r="AT90">
            <v>-100459.48854545457</v>
          </cell>
          <cell r="AU90">
            <v>21126</v>
          </cell>
          <cell r="AV90">
            <v>32127</v>
          </cell>
          <cell r="AW90">
            <v>21565.09890909091</v>
          </cell>
          <cell r="AX90" t="e">
            <v>#REF!</v>
          </cell>
        </row>
        <row r="91">
          <cell r="C91">
            <v>1201.8969999999999</v>
          </cell>
          <cell r="D91">
            <v>310</v>
          </cell>
          <cell r="E91">
            <v>891.89699999999993</v>
          </cell>
          <cell r="N91">
            <v>4234.3327272727274</v>
          </cell>
          <cell r="O91">
            <v>1501</v>
          </cell>
          <cell r="P91">
            <v>-2733.3327272727274</v>
          </cell>
          <cell r="Q91">
            <v>9505.1209090909106</v>
          </cell>
          <cell r="R91">
            <v>3466</v>
          </cell>
          <cell r="S91">
            <v>-6039.1209090909106</v>
          </cell>
          <cell r="T91">
            <v>3657.8272727272729</v>
          </cell>
          <cell r="U91">
            <v>2012</v>
          </cell>
          <cell r="V91">
            <v>1645.8272727272729</v>
          </cell>
          <cell r="W91">
            <v>1353</v>
          </cell>
          <cell r="X91">
            <v>-2304.8272727272729</v>
          </cell>
          <cell r="Y91">
            <v>2966.1272727272726</v>
          </cell>
          <cell r="Z91">
            <v>1572</v>
          </cell>
          <cell r="AA91">
            <v>1394.1272727272726</v>
          </cell>
          <cell r="AB91">
            <v>1097</v>
          </cell>
          <cell r="AC91">
            <v>-1869.1272727272726</v>
          </cell>
          <cell r="AD91">
            <v>8413.5863636363647</v>
          </cell>
          <cell r="AE91">
            <v>7694.9363636363632</v>
          </cell>
          <cell r="AF91">
            <v>718.65000000000077</v>
          </cell>
          <cell r="AG91">
            <v>2881</v>
          </cell>
          <cell r="AH91">
            <v>1984</v>
          </cell>
          <cell r="AI91">
            <v>306</v>
          </cell>
          <cell r="AJ91">
            <v>-5532.5863636363647</v>
          </cell>
          <cell r="AN91">
            <v>0</v>
          </cell>
          <cell r="AP91">
            <v>30031.241545454548</v>
          </cell>
          <cell r="AQ91">
            <v>530686.48854545457</v>
          </cell>
          <cell r="AR91">
            <v>235268.19663201857</v>
          </cell>
          <cell r="AS91">
            <v>9401</v>
          </cell>
        </row>
        <row r="92">
          <cell r="C92">
            <v>-1273</v>
          </cell>
          <cell r="N92">
            <v>4468.6499999999996</v>
          </cell>
          <cell r="P92">
            <v>-4468.6499999999996</v>
          </cell>
          <cell r="Q92">
            <v>12039.093999999999</v>
          </cell>
          <cell r="S92">
            <v>-12039.093999999999</v>
          </cell>
          <cell r="T92">
            <v>582.97</v>
          </cell>
          <cell r="X92">
            <v>-582.97</v>
          </cell>
          <cell r="Y92">
            <v>1080.26</v>
          </cell>
          <cell r="AB92">
            <v>432</v>
          </cell>
          <cell r="AC92">
            <v>-648.26</v>
          </cell>
          <cell r="AD92">
            <v>2673</v>
          </cell>
          <cell r="AE92">
            <v>932.45</v>
          </cell>
          <cell r="AF92">
            <v>1740.55</v>
          </cell>
          <cell r="AI92">
            <v>0</v>
          </cell>
          <cell r="AJ92" t="e">
            <v>#REF!</v>
          </cell>
          <cell r="AN92" t="e">
            <v>#REF!</v>
          </cell>
          <cell r="AO92">
            <v>1616</v>
          </cell>
          <cell r="AP92" t="e">
            <v>#REF!</v>
          </cell>
          <cell r="AS92">
            <v>2048</v>
          </cell>
        </row>
        <row r="93">
          <cell r="C93">
            <v>35</v>
          </cell>
          <cell r="N93">
            <v>3758.15</v>
          </cell>
          <cell r="P93">
            <v>-3758.15</v>
          </cell>
          <cell r="Q93">
            <v>8235.8940000000002</v>
          </cell>
          <cell r="S93">
            <v>-8235.8940000000002</v>
          </cell>
          <cell r="T93">
            <v>583.47</v>
          </cell>
          <cell r="W93">
            <v>0</v>
          </cell>
          <cell r="X93">
            <v>-583.47</v>
          </cell>
          <cell r="Y93">
            <v>1080.76</v>
          </cell>
          <cell r="AB93">
            <v>432</v>
          </cell>
          <cell r="AC93">
            <v>-648.76</v>
          </cell>
          <cell r="AD93">
            <v>2673</v>
          </cell>
          <cell r="AE93">
            <v>932.45</v>
          </cell>
          <cell r="AF93">
            <v>1740.55</v>
          </cell>
          <cell r="AI93">
            <v>0</v>
          </cell>
          <cell r="AJ93">
            <v>-2673</v>
          </cell>
          <cell r="AN93" t="e">
            <v>#REF!</v>
          </cell>
          <cell r="AP93" t="e">
            <v>#REF!</v>
          </cell>
          <cell r="AS93">
            <v>432</v>
          </cell>
        </row>
        <row r="95">
          <cell r="C95">
            <v>-1308</v>
          </cell>
          <cell r="N95">
            <v>710.5</v>
          </cell>
          <cell r="P95">
            <v>-710.5</v>
          </cell>
          <cell r="Q95">
            <v>3803.2</v>
          </cell>
          <cell r="R95">
            <v>0</v>
          </cell>
          <cell r="S95">
            <v>-3803.2</v>
          </cell>
          <cell r="T95">
            <v>0</v>
          </cell>
          <cell r="X95">
            <v>0</v>
          </cell>
          <cell r="Y95">
            <v>0</v>
          </cell>
          <cell r="AC95">
            <v>0</v>
          </cell>
          <cell r="AD95">
            <v>0.29999999999998295</v>
          </cell>
          <cell r="AE95">
            <v>0</v>
          </cell>
          <cell r="AF95">
            <v>0.29999999999998295</v>
          </cell>
          <cell r="AI95">
            <v>0</v>
          </cell>
          <cell r="AJ95">
            <v>-0.29999999999998295</v>
          </cell>
          <cell r="AN95" t="e">
            <v>#REF!</v>
          </cell>
          <cell r="AP95" t="e">
            <v>#REF!</v>
          </cell>
          <cell r="AS95">
            <v>0</v>
          </cell>
        </row>
        <row r="96">
          <cell r="P96">
            <v>0</v>
          </cell>
          <cell r="S96">
            <v>0</v>
          </cell>
          <cell r="X96">
            <v>0</v>
          </cell>
          <cell r="AC96">
            <v>0</v>
          </cell>
          <cell r="AF96">
            <v>0</v>
          </cell>
          <cell r="AI96">
            <v>0</v>
          </cell>
          <cell r="AJ96">
            <v>0</v>
          </cell>
          <cell r="AN96" t="e">
            <v>#REF!</v>
          </cell>
          <cell r="AP96" t="e">
            <v>#REF!</v>
          </cell>
          <cell r="AS96">
            <v>0</v>
          </cell>
        </row>
        <row r="97">
          <cell r="P97">
            <v>0</v>
          </cell>
          <cell r="S97">
            <v>0</v>
          </cell>
          <cell r="X97">
            <v>0</v>
          </cell>
          <cell r="AC97">
            <v>0</v>
          </cell>
          <cell r="AF97">
            <v>0</v>
          </cell>
          <cell r="AI97">
            <v>0</v>
          </cell>
          <cell r="AJ97">
            <v>0</v>
          </cell>
          <cell r="AN97" t="e">
            <v>#REF!</v>
          </cell>
          <cell r="AP97" t="e">
            <v>#REF!</v>
          </cell>
          <cell r="AS97">
            <v>0</v>
          </cell>
        </row>
        <row r="98">
          <cell r="P98">
            <v>0</v>
          </cell>
          <cell r="S98">
            <v>0</v>
          </cell>
          <cell r="X98">
            <v>0</v>
          </cell>
          <cell r="AC98">
            <v>0</v>
          </cell>
          <cell r="AF98">
            <v>0</v>
          </cell>
          <cell r="AI98">
            <v>0</v>
          </cell>
          <cell r="AJ98">
            <v>0</v>
          </cell>
          <cell r="AN98" t="e">
            <v>#REF!</v>
          </cell>
          <cell r="AP98" t="e">
            <v>#REF!</v>
          </cell>
          <cell r="AS98">
            <v>0</v>
          </cell>
        </row>
        <row r="99">
          <cell r="P99">
            <v>0</v>
          </cell>
          <cell r="S99">
            <v>0</v>
          </cell>
          <cell r="X99">
            <v>0</v>
          </cell>
          <cell r="AC99">
            <v>0</v>
          </cell>
          <cell r="AI99">
            <v>0</v>
          </cell>
          <cell r="AJ99">
            <v>0</v>
          </cell>
          <cell r="AN99" t="e">
            <v>#REF!</v>
          </cell>
          <cell r="AP99" t="e">
            <v>#REF!</v>
          </cell>
          <cell r="AS99">
            <v>0</v>
          </cell>
        </row>
        <row r="100">
          <cell r="C100">
            <v>-1308</v>
          </cell>
          <cell r="N100">
            <v>0.19200000000000017</v>
          </cell>
          <cell r="P100">
            <v>-0.19200000000000017</v>
          </cell>
          <cell r="Q100">
            <v>-0.32000000000000028</v>
          </cell>
          <cell r="R100">
            <v>31</v>
          </cell>
          <cell r="S100">
            <v>31.32</v>
          </cell>
          <cell r="T100">
            <v>-0.3360000000000003</v>
          </cell>
          <cell r="W100">
            <v>2</v>
          </cell>
          <cell r="X100">
            <v>2.3360000000000003</v>
          </cell>
          <cell r="Y100">
            <v>0.28000000000000114</v>
          </cell>
          <cell r="AB100">
            <v>10</v>
          </cell>
          <cell r="AC100">
            <v>9.7199999999999989</v>
          </cell>
          <cell r="AD100">
            <v>0.35200000000000031</v>
          </cell>
          <cell r="AE100">
            <v>0.35200000000000031</v>
          </cell>
          <cell r="AF100">
            <v>0</v>
          </cell>
          <cell r="AG100">
            <v>128</v>
          </cell>
          <cell r="AH100">
            <v>128</v>
          </cell>
          <cell r="AI100">
            <v>0</v>
          </cell>
          <cell r="AJ100">
            <v>127.648</v>
          </cell>
          <cell r="AN100" t="e">
            <v>#REF!</v>
          </cell>
          <cell r="AP100" t="e">
            <v>#REF!</v>
          </cell>
          <cell r="AS100">
            <v>140</v>
          </cell>
        </row>
        <row r="101">
          <cell r="C101">
            <v>-1308</v>
          </cell>
          <cell r="N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X101">
            <v>0</v>
          </cell>
          <cell r="Y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I101">
            <v>0</v>
          </cell>
          <cell r="AJ101">
            <v>0</v>
          </cell>
          <cell r="AN101" t="e">
            <v>#REF!</v>
          </cell>
          <cell r="AP101" t="e">
            <v>#REF!</v>
          </cell>
          <cell r="AS101">
            <v>0</v>
          </cell>
        </row>
        <row r="102">
          <cell r="C102">
            <v>0</v>
          </cell>
          <cell r="N102">
            <v>0</v>
          </cell>
          <cell r="P102">
            <v>0</v>
          </cell>
          <cell r="Q102">
            <v>0</v>
          </cell>
          <cell r="S102">
            <v>0</v>
          </cell>
          <cell r="T102">
            <v>0</v>
          </cell>
          <cell r="X102">
            <v>0</v>
          </cell>
          <cell r="Y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I102">
            <v>0</v>
          </cell>
          <cell r="AJ102">
            <v>0</v>
          </cell>
          <cell r="AN102" t="e">
            <v>#REF!</v>
          </cell>
          <cell r="AP102" t="e">
            <v>#REF!</v>
          </cell>
          <cell r="AS102">
            <v>0</v>
          </cell>
        </row>
        <row r="103">
          <cell r="C103">
            <v>0</v>
          </cell>
          <cell r="N103">
            <v>0.19200000000000017</v>
          </cell>
          <cell r="P103">
            <v>-0.19200000000000017</v>
          </cell>
          <cell r="Q103">
            <v>-0.32000000000000028</v>
          </cell>
          <cell r="R103">
            <v>31</v>
          </cell>
          <cell r="S103">
            <v>31.32</v>
          </cell>
          <cell r="T103">
            <v>-0.3360000000000003</v>
          </cell>
          <cell r="W103">
            <v>2</v>
          </cell>
          <cell r="X103">
            <v>2.3360000000000003</v>
          </cell>
          <cell r="Y103">
            <v>0.28000000000000114</v>
          </cell>
          <cell r="AB103">
            <v>10</v>
          </cell>
          <cell r="AC103">
            <v>9.7199999999999989</v>
          </cell>
          <cell r="AD103">
            <v>0.35200000000000031</v>
          </cell>
          <cell r="AE103">
            <v>0.35200000000000031</v>
          </cell>
          <cell r="AF103">
            <v>0</v>
          </cell>
          <cell r="AG103">
            <v>128</v>
          </cell>
          <cell r="AH103">
            <v>128</v>
          </cell>
          <cell r="AI103">
            <v>0</v>
          </cell>
          <cell r="AJ103">
            <v>127.648</v>
          </cell>
          <cell r="AN103">
            <v>3701.768</v>
          </cell>
          <cell r="AP103">
            <v>3702</v>
          </cell>
          <cell r="AS103">
            <v>140</v>
          </cell>
        </row>
        <row r="104">
          <cell r="C104">
            <v>0</v>
          </cell>
          <cell r="N104">
            <v>0.20800000000000018</v>
          </cell>
          <cell r="P104">
            <v>-0.20800000000000018</v>
          </cell>
          <cell r="Q104">
            <v>234.404</v>
          </cell>
          <cell r="R104">
            <v>154</v>
          </cell>
          <cell r="S104">
            <v>-80.403999999999996</v>
          </cell>
          <cell r="T104">
            <v>-0.42800000000000082</v>
          </cell>
          <cell r="W104">
            <v>79</v>
          </cell>
          <cell r="X104">
            <v>79.427999999999997</v>
          </cell>
          <cell r="Y104">
            <v>6.799999999999784E-2</v>
          </cell>
          <cell r="AB104">
            <v>86</v>
          </cell>
          <cell r="AC104">
            <v>85.932000000000002</v>
          </cell>
          <cell r="AD104">
            <v>0.28399999999999892</v>
          </cell>
          <cell r="AE104">
            <v>0.28399999999999892</v>
          </cell>
          <cell r="AF104">
            <v>0</v>
          </cell>
          <cell r="AG104">
            <v>30</v>
          </cell>
          <cell r="AH104">
            <v>30</v>
          </cell>
          <cell r="AI104">
            <v>0</v>
          </cell>
          <cell r="AJ104">
            <v>29.716000000000001</v>
          </cell>
          <cell r="AN104" t="e">
            <v>#REF!</v>
          </cell>
          <cell r="AP104" t="e">
            <v>#REF!</v>
          </cell>
          <cell r="AS104">
            <v>195</v>
          </cell>
        </row>
        <row r="105">
          <cell r="C105">
            <v>0</v>
          </cell>
          <cell r="N105">
            <v>0</v>
          </cell>
          <cell r="P105">
            <v>0</v>
          </cell>
          <cell r="Q105">
            <v>233.64000000000001</v>
          </cell>
          <cell r="R105">
            <v>0</v>
          </cell>
          <cell r="S105">
            <v>-233.64000000000001</v>
          </cell>
          <cell r="T105">
            <v>0</v>
          </cell>
          <cell r="W105">
            <v>0</v>
          </cell>
          <cell r="X105">
            <v>0</v>
          </cell>
          <cell r="Y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I105">
            <v>0</v>
          </cell>
          <cell r="AJ105">
            <v>0</v>
          </cell>
          <cell r="AN105" t="e">
            <v>#REF!</v>
          </cell>
          <cell r="AP105" t="e">
            <v>#REF!</v>
          </cell>
          <cell r="AS105">
            <v>0</v>
          </cell>
        </row>
        <row r="106">
          <cell r="C106">
            <v>0</v>
          </cell>
          <cell r="N106">
            <v>0.20800000000000018</v>
          </cell>
          <cell r="P106">
            <v>-0.20800000000000018</v>
          </cell>
          <cell r="Q106">
            <v>-0.23600000000000065</v>
          </cell>
          <cell r="R106">
            <v>154</v>
          </cell>
          <cell r="S106">
            <v>154.23599999999999</v>
          </cell>
          <cell r="T106">
            <v>-0.42800000000000082</v>
          </cell>
          <cell r="W106">
            <v>79</v>
          </cell>
          <cell r="X106">
            <v>79.427999999999997</v>
          </cell>
          <cell r="Y106">
            <v>6.799999999999784E-2</v>
          </cell>
          <cell r="AB106">
            <v>86</v>
          </cell>
          <cell r="AC106">
            <v>85.932000000000002</v>
          </cell>
          <cell r="AD106">
            <v>0.28399999999999892</v>
          </cell>
          <cell r="AE106">
            <v>0.28399999999999892</v>
          </cell>
          <cell r="AF106">
            <v>0</v>
          </cell>
          <cell r="AG106">
            <v>30</v>
          </cell>
          <cell r="AH106">
            <v>30</v>
          </cell>
          <cell r="AI106">
            <v>0</v>
          </cell>
          <cell r="AJ106">
            <v>29.716000000000001</v>
          </cell>
          <cell r="AN106" t="e">
            <v>#REF!</v>
          </cell>
          <cell r="AP106" t="e">
            <v>#REF!</v>
          </cell>
          <cell r="AS106">
            <v>195</v>
          </cell>
        </row>
        <row r="107">
          <cell r="C107" t="e">
            <v>#REF!</v>
          </cell>
          <cell r="N107">
            <v>0</v>
          </cell>
          <cell r="P107">
            <v>0</v>
          </cell>
          <cell r="Q107">
            <v>526.04999999999995</v>
          </cell>
          <cell r="R107">
            <v>800</v>
          </cell>
          <cell r="S107">
            <v>273.95000000000005</v>
          </cell>
          <cell r="T107">
            <v>0</v>
          </cell>
          <cell r="X107">
            <v>0</v>
          </cell>
          <cell r="Y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I107">
            <v>0</v>
          </cell>
          <cell r="AJ107">
            <v>0</v>
          </cell>
          <cell r="AN107" t="e">
            <v>#REF!</v>
          </cell>
          <cell r="AP107" t="e">
            <v>#REF!</v>
          </cell>
          <cell r="AQ107" t="e">
            <v>#REF!</v>
          </cell>
          <cell r="AR107" t="e">
            <v>#REF!</v>
          </cell>
          <cell r="AS107">
            <v>0</v>
          </cell>
        </row>
        <row r="108">
          <cell r="C108">
            <v>0</v>
          </cell>
          <cell r="N108">
            <v>0</v>
          </cell>
          <cell r="P108">
            <v>0</v>
          </cell>
          <cell r="Q108">
            <v>526.04999999999995</v>
          </cell>
          <cell r="R108">
            <v>800</v>
          </cell>
          <cell r="S108">
            <v>273.95000000000005</v>
          </cell>
          <cell r="T108">
            <v>0</v>
          </cell>
          <cell r="X108">
            <v>0</v>
          </cell>
          <cell r="Y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I108">
            <v>0</v>
          </cell>
          <cell r="AJ108">
            <v>0</v>
          </cell>
          <cell r="AN108" t="e">
            <v>#REF!</v>
          </cell>
          <cell r="AP108" t="e">
            <v>#REF!</v>
          </cell>
          <cell r="AS108">
            <v>0</v>
          </cell>
        </row>
        <row r="109">
          <cell r="C109">
            <v>0</v>
          </cell>
          <cell r="N109">
            <v>0</v>
          </cell>
          <cell r="P109">
            <v>0</v>
          </cell>
          <cell r="Q109">
            <v>0</v>
          </cell>
          <cell r="S109">
            <v>0</v>
          </cell>
          <cell r="T109">
            <v>0</v>
          </cell>
          <cell r="X109">
            <v>0</v>
          </cell>
          <cell r="Y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I109">
            <v>0</v>
          </cell>
          <cell r="AJ109">
            <v>0</v>
          </cell>
          <cell r="AN109" t="e">
            <v>#REF!</v>
          </cell>
          <cell r="AP109" t="e">
            <v>#REF!</v>
          </cell>
          <cell r="AQ109">
            <v>0</v>
          </cell>
          <cell r="AR109">
            <v>0</v>
          </cell>
          <cell r="AS109">
            <v>0</v>
          </cell>
        </row>
        <row r="110">
          <cell r="C110">
            <v>0</v>
          </cell>
          <cell r="N110">
            <v>0</v>
          </cell>
          <cell r="P110">
            <v>0</v>
          </cell>
          <cell r="Q110">
            <v>0</v>
          </cell>
          <cell r="S110">
            <v>0</v>
          </cell>
          <cell r="T110">
            <v>0</v>
          </cell>
          <cell r="X110">
            <v>0</v>
          </cell>
          <cell r="Y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I110">
            <v>0</v>
          </cell>
          <cell r="AJ110">
            <v>0</v>
          </cell>
          <cell r="AN110" t="e">
            <v>#REF!</v>
          </cell>
          <cell r="AP110" t="e">
            <v>#REF!</v>
          </cell>
          <cell r="AS110">
            <v>0</v>
          </cell>
        </row>
        <row r="111">
          <cell r="C111">
            <v>0</v>
          </cell>
          <cell r="N111">
            <v>0</v>
          </cell>
          <cell r="P111">
            <v>0</v>
          </cell>
          <cell r="Q111">
            <v>0</v>
          </cell>
          <cell r="R111">
            <v>928</v>
          </cell>
          <cell r="S111">
            <v>928</v>
          </cell>
          <cell r="T111">
            <v>0</v>
          </cell>
          <cell r="W111">
            <v>366</v>
          </cell>
          <cell r="X111">
            <v>366</v>
          </cell>
          <cell r="Y111">
            <v>0</v>
          </cell>
          <cell r="AB111">
            <v>251</v>
          </cell>
          <cell r="AC111">
            <v>251</v>
          </cell>
          <cell r="AD111">
            <v>0</v>
          </cell>
          <cell r="AE111">
            <v>0</v>
          </cell>
          <cell r="AF111">
            <v>0</v>
          </cell>
          <cell r="AG111">
            <v>535</v>
          </cell>
          <cell r="AH111">
            <v>535</v>
          </cell>
          <cell r="AI111">
            <v>0</v>
          </cell>
          <cell r="AJ111">
            <v>535</v>
          </cell>
          <cell r="AN111" t="e">
            <v>#REF!</v>
          </cell>
          <cell r="AP111" t="e">
            <v>#REF!</v>
          </cell>
          <cell r="AS111">
            <v>1152</v>
          </cell>
        </row>
        <row r="112">
          <cell r="C112">
            <v>0</v>
          </cell>
          <cell r="N112">
            <v>0</v>
          </cell>
          <cell r="P112">
            <v>0</v>
          </cell>
          <cell r="Q112">
            <v>0</v>
          </cell>
          <cell r="R112">
            <v>8</v>
          </cell>
          <cell r="S112">
            <v>8</v>
          </cell>
          <cell r="T112">
            <v>0</v>
          </cell>
          <cell r="W112">
            <v>57</v>
          </cell>
          <cell r="X112">
            <v>57</v>
          </cell>
          <cell r="Y112">
            <v>0</v>
          </cell>
          <cell r="AB112">
            <v>7</v>
          </cell>
          <cell r="AC112">
            <v>7</v>
          </cell>
          <cell r="AD112">
            <v>0</v>
          </cell>
          <cell r="AE112">
            <v>0</v>
          </cell>
          <cell r="AF112">
            <v>0</v>
          </cell>
          <cell r="AI112">
            <v>0</v>
          </cell>
          <cell r="AJ112">
            <v>0</v>
          </cell>
          <cell r="AN112">
            <v>19</v>
          </cell>
          <cell r="AP112">
            <v>19</v>
          </cell>
          <cell r="AS112">
            <v>64</v>
          </cell>
        </row>
        <row r="113">
          <cell r="C113">
            <v>1290</v>
          </cell>
          <cell r="N113">
            <v>0</v>
          </cell>
          <cell r="P113">
            <v>0</v>
          </cell>
          <cell r="Q113">
            <v>0</v>
          </cell>
          <cell r="S113">
            <v>0</v>
          </cell>
          <cell r="T113">
            <v>0</v>
          </cell>
          <cell r="X113">
            <v>0</v>
          </cell>
          <cell r="Y113">
            <v>0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  <cell r="AI113">
            <v>0</v>
          </cell>
          <cell r="AJ113">
            <v>0</v>
          </cell>
          <cell r="AN113" t="e">
            <v>#REF!</v>
          </cell>
          <cell r="AP113" t="e">
            <v>#REF!</v>
          </cell>
          <cell r="AS113">
            <v>0</v>
          </cell>
        </row>
        <row r="114">
          <cell r="C114">
            <v>0</v>
          </cell>
          <cell r="P114">
            <v>0</v>
          </cell>
          <cell r="S114">
            <v>0</v>
          </cell>
          <cell r="X114">
            <v>0</v>
          </cell>
          <cell r="AC114">
            <v>0</v>
          </cell>
          <cell r="AF114">
            <v>0</v>
          </cell>
          <cell r="AI114">
            <v>0</v>
          </cell>
          <cell r="AJ114">
            <v>0</v>
          </cell>
          <cell r="AP114">
            <v>0</v>
          </cell>
          <cell r="AS114">
            <v>0</v>
          </cell>
        </row>
        <row r="115">
          <cell r="C115">
            <v>10509</v>
          </cell>
          <cell r="P115">
            <v>0</v>
          </cell>
          <cell r="S115">
            <v>0</v>
          </cell>
          <cell r="X115">
            <v>0</v>
          </cell>
          <cell r="AC115">
            <v>0</v>
          </cell>
          <cell r="AF115">
            <v>0</v>
          </cell>
          <cell r="AI115">
            <v>0</v>
          </cell>
          <cell r="AJ115">
            <v>0</v>
          </cell>
          <cell r="AP115">
            <v>10509</v>
          </cell>
          <cell r="AS115">
            <v>0</v>
          </cell>
        </row>
        <row r="116">
          <cell r="C116">
            <v>0</v>
          </cell>
        </row>
        <row r="119">
          <cell r="P119">
            <v>0</v>
          </cell>
          <cell r="S119">
            <v>0</v>
          </cell>
          <cell r="X119">
            <v>0</v>
          </cell>
          <cell r="AC119">
            <v>0</v>
          </cell>
          <cell r="AE119" t="e">
            <v>#REF!</v>
          </cell>
          <cell r="AF119" t="e">
            <v>#REF!</v>
          </cell>
          <cell r="AI119">
            <v>0</v>
          </cell>
          <cell r="AJ119">
            <v>0</v>
          </cell>
          <cell r="AN119" t="e">
            <v>#REF!</v>
          </cell>
          <cell r="AP119">
            <v>36465</v>
          </cell>
          <cell r="AQ119" t="e">
            <v>#REF!</v>
          </cell>
          <cell r="AS119">
            <v>0</v>
          </cell>
        </row>
        <row r="120">
          <cell r="C120">
            <v>0</v>
          </cell>
          <cell r="P120">
            <v>0</v>
          </cell>
          <cell r="S120">
            <v>0</v>
          </cell>
          <cell r="X120">
            <v>0</v>
          </cell>
          <cell r="AC120">
            <v>0</v>
          </cell>
          <cell r="AJ120">
            <v>0</v>
          </cell>
          <cell r="AN120" t="e">
            <v>#REF!</v>
          </cell>
          <cell r="AP120" t="e">
            <v>#REF!</v>
          </cell>
          <cell r="AS120">
            <v>0</v>
          </cell>
        </row>
        <row r="121">
          <cell r="C121">
            <v>11853</v>
          </cell>
          <cell r="D121">
            <v>0</v>
          </cell>
          <cell r="E121">
            <v>0</v>
          </cell>
          <cell r="N121">
            <v>0.40000000000000036</v>
          </cell>
          <cell r="O121">
            <v>0</v>
          </cell>
          <cell r="P121">
            <v>-0.40000000000000036</v>
          </cell>
          <cell r="Q121">
            <v>0</v>
          </cell>
          <cell r="R121">
            <v>1921</v>
          </cell>
          <cell r="S121">
            <v>1921</v>
          </cell>
          <cell r="T121">
            <v>-0.76400000000000112</v>
          </cell>
          <cell r="U121">
            <v>0</v>
          </cell>
          <cell r="V121">
            <v>0</v>
          </cell>
          <cell r="W121">
            <v>504</v>
          </cell>
          <cell r="X121">
            <v>504.76400000000001</v>
          </cell>
          <cell r="Y121">
            <v>0.34799999999999898</v>
          </cell>
          <cell r="Z121">
            <v>0</v>
          </cell>
          <cell r="AA121">
            <v>0</v>
          </cell>
          <cell r="AB121">
            <v>354</v>
          </cell>
          <cell r="AC121">
            <v>353.65199999999999</v>
          </cell>
          <cell r="AD121">
            <v>0.63599999999999923</v>
          </cell>
          <cell r="AE121">
            <v>0.63599999999999923</v>
          </cell>
          <cell r="AF121">
            <v>0</v>
          </cell>
          <cell r="AG121">
            <v>693</v>
          </cell>
          <cell r="AH121">
            <v>693</v>
          </cell>
          <cell r="AI121">
            <v>0</v>
          </cell>
          <cell r="AJ121">
            <v>692.36400000000003</v>
          </cell>
          <cell r="AN121" t="e">
            <v>#REF!</v>
          </cell>
          <cell r="AP121" t="e">
            <v>#REF!</v>
          </cell>
          <cell r="AU121">
            <v>0</v>
          </cell>
          <cell r="AV121">
            <v>0</v>
          </cell>
          <cell r="AW121">
            <v>0</v>
          </cell>
          <cell r="AX121">
            <v>0</v>
          </cell>
        </row>
        <row r="122">
          <cell r="C122" t="e">
            <v>#REF!</v>
          </cell>
          <cell r="D122">
            <v>0</v>
          </cell>
          <cell r="E122">
            <v>0</v>
          </cell>
          <cell r="N122">
            <v>710.9</v>
          </cell>
          <cell r="P122">
            <v>-710.9</v>
          </cell>
          <cell r="Q122">
            <v>4563.3339999999998</v>
          </cell>
          <cell r="T122">
            <v>-0.76400000000000112</v>
          </cell>
          <cell r="U122">
            <v>0</v>
          </cell>
          <cell r="V122">
            <v>0</v>
          </cell>
          <cell r="X122">
            <v>0.76400000000000112</v>
          </cell>
          <cell r="Y122">
            <v>0.34799999999999898</v>
          </cell>
          <cell r="Z122">
            <v>0</v>
          </cell>
          <cell r="AA122">
            <v>0</v>
          </cell>
          <cell r="AC122">
            <v>-0.34799999999999898</v>
          </cell>
          <cell r="AJ122">
            <v>0</v>
          </cell>
          <cell r="AN122" t="e">
            <v>#REF!</v>
          </cell>
          <cell r="AP122" t="e">
            <v>#REF!</v>
          </cell>
        </row>
        <row r="123">
          <cell r="P123">
            <v>0</v>
          </cell>
          <cell r="X123">
            <v>0</v>
          </cell>
          <cell r="AC123">
            <v>0</v>
          </cell>
          <cell r="AJ123">
            <v>0</v>
          </cell>
          <cell r="AP123" t="e">
            <v>#REF!</v>
          </cell>
        </row>
        <row r="124">
          <cell r="P124">
            <v>0</v>
          </cell>
          <cell r="X124">
            <v>0</v>
          </cell>
          <cell r="AC124">
            <v>0</v>
          </cell>
          <cell r="AJ124">
            <v>0</v>
          </cell>
          <cell r="AP124" t="e">
            <v>#REF!</v>
          </cell>
        </row>
        <row r="125">
          <cell r="P125">
            <v>0</v>
          </cell>
          <cell r="X125">
            <v>0</v>
          </cell>
          <cell r="AC125">
            <v>0</v>
          </cell>
          <cell r="AJ125">
            <v>0</v>
          </cell>
          <cell r="AP125" t="e">
            <v>#REF!</v>
          </cell>
          <cell r="AQ125" t="e">
            <v>#REF!</v>
          </cell>
          <cell r="AR125" t="e">
            <v>#REF!</v>
          </cell>
        </row>
        <row r="126">
          <cell r="P126">
            <v>0</v>
          </cell>
          <cell r="X126">
            <v>0</v>
          </cell>
          <cell r="AC126">
            <v>0</v>
          </cell>
          <cell r="AJ126">
            <v>0</v>
          </cell>
        </row>
        <row r="127">
          <cell r="P127">
            <v>0</v>
          </cell>
          <cell r="X127">
            <v>0</v>
          </cell>
          <cell r="AC127">
            <v>0</v>
          </cell>
          <cell r="AJ127">
            <v>0</v>
          </cell>
          <cell r="AP127" t="e">
            <v>#REF!</v>
          </cell>
          <cell r="AU127">
            <v>0</v>
          </cell>
        </row>
        <row r="128">
          <cell r="P128">
            <v>0</v>
          </cell>
          <cell r="X128">
            <v>0</v>
          </cell>
          <cell r="AC128">
            <v>0</v>
          </cell>
          <cell r="AJ128">
            <v>0</v>
          </cell>
        </row>
        <row r="129">
          <cell r="P129">
            <v>0</v>
          </cell>
          <cell r="X129">
            <v>0</v>
          </cell>
          <cell r="AC129">
            <v>0</v>
          </cell>
          <cell r="AJ129">
            <v>0</v>
          </cell>
        </row>
        <row r="130">
          <cell r="P130">
            <v>0</v>
          </cell>
          <cell r="X130">
            <v>0</v>
          </cell>
          <cell r="AC130">
            <v>0</v>
          </cell>
          <cell r="AJ130">
            <v>0</v>
          </cell>
          <cell r="AP130" t="e">
            <v>#REF!</v>
          </cell>
          <cell r="AR130" t="e">
            <v>#REF!</v>
          </cell>
          <cell r="AU130">
            <v>0</v>
          </cell>
          <cell r="AW130">
            <v>0</v>
          </cell>
        </row>
        <row r="131">
          <cell r="P131">
            <v>0</v>
          </cell>
          <cell r="X131">
            <v>0</v>
          </cell>
          <cell r="AC131">
            <v>0</v>
          </cell>
          <cell r="AJ131">
            <v>0</v>
          </cell>
          <cell r="AP131" t="e">
            <v>#REF!</v>
          </cell>
          <cell r="AU131">
            <v>0</v>
          </cell>
        </row>
        <row r="132">
          <cell r="P132">
            <v>0</v>
          </cell>
          <cell r="X132">
            <v>0</v>
          </cell>
          <cell r="AC132">
            <v>0</v>
          </cell>
          <cell r="AJ132">
            <v>0</v>
          </cell>
          <cell r="AP132" t="e">
            <v>#REF!</v>
          </cell>
          <cell r="AU132" t="e">
            <v>#DIV/0!</v>
          </cell>
        </row>
        <row r="133">
          <cell r="P133">
            <v>0</v>
          </cell>
          <cell r="X133">
            <v>0</v>
          </cell>
          <cell r="AC133">
            <v>0</v>
          </cell>
          <cell r="AJ133">
            <v>0</v>
          </cell>
          <cell r="AP133" t="e">
            <v>#REF!</v>
          </cell>
          <cell r="AU133" t="e">
            <v>#DIV/0!</v>
          </cell>
        </row>
        <row r="134">
          <cell r="P134">
            <v>0</v>
          </cell>
          <cell r="X134">
            <v>0</v>
          </cell>
          <cell r="AC134">
            <v>0</v>
          </cell>
          <cell r="AJ134">
            <v>0</v>
          </cell>
          <cell r="AP134">
            <v>0</v>
          </cell>
          <cell r="AU134">
            <v>0</v>
          </cell>
        </row>
        <row r="135">
          <cell r="P135">
            <v>0</v>
          </cell>
          <cell r="X135">
            <v>0</v>
          </cell>
          <cell r="AC135">
            <v>0</v>
          </cell>
          <cell r="AJ135">
            <v>0</v>
          </cell>
        </row>
        <row r="136">
          <cell r="P136">
            <v>0</v>
          </cell>
          <cell r="X136">
            <v>0</v>
          </cell>
          <cell r="AC136">
            <v>0</v>
          </cell>
          <cell r="AJ136">
            <v>0</v>
          </cell>
          <cell r="AP136">
            <v>36.19</v>
          </cell>
          <cell r="AU136" t="e">
            <v>#DIV/0!</v>
          </cell>
        </row>
        <row r="137">
          <cell r="P137">
            <v>0</v>
          </cell>
          <cell r="X137">
            <v>0</v>
          </cell>
          <cell r="AC137">
            <v>0</v>
          </cell>
          <cell r="AJ137">
            <v>0</v>
          </cell>
        </row>
        <row r="138">
          <cell r="P138">
            <v>0</v>
          </cell>
          <cell r="X138">
            <v>0</v>
          </cell>
          <cell r="AC138">
            <v>0</v>
          </cell>
          <cell r="AJ138">
            <v>0</v>
          </cell>
          <cell r="AN138">
            <v>0</v>
          </cell>
          <cell r="AP138" t="e">
            <v>#REF!</v>
          </cell>
          <cell r="AU138" t="e">
            <v>#DIV/0!</v>
          </cell>
        </row>
        <row r="139">
          <cell r="P139">
            <v>0</v>
          </cell>
          <cell r="X139">
            <v>0</v>
          </cell>
          <cell r="AC139">
            <v>0</v>
          </cell>
          <cell r="AJ139">
            <v>0</v>
          </cell>
          <cell r="AP139">
            <v>180931</v>
          </cell>
          <cell r="AQ139">
            <v>180931</v>
          </cell>
        </row>
        <row r="140">
          <cell r="C140" t="str">
            <v>коп/кВтг</v>
          </cell>
          <cell r="P140">
            <v>0</v>
          </cell>
          <cell r="X140">
            <v>0</v>
          </cell>
          <cell r="AC140">
            <v>0</v>
          </cell>
          <cell r="AJ140">
            <v>0</v>
          </cell>
        </row>
        <row r="141">
          <cell r="P141">
            <v>0</v>
          </cell>
          <cell r="X141">
            <v>0</v>
          </cell>
          <cell r="AC141">
            <v>0</v>
          </cell>
          <cell r="AJ141">
            <v>0</v>
          </cell>
          <cell r="AN141">
            <v>0</v>
          </cell>
          <cell r="AP141">
            <v>0</v>
          </cell>
        </row>
        <row r="142">
          <cell r="P142">
            <v>0</v>
          </cell>
          <cell r="Q142">
            <v>0</v>
          </cell>
          <cell r="X142">
            <v>0</v>
          </cell>
          <cell r="AC142">
            <v>0</v>
          </cell>
          <cell r="AJ142">
            <v>0</v>
          </cell>
          <cell r="AP142">
            <v>2601</v>
          </cell>
        </row>
        <row r="143">
          <cell r="P143">
            <v>0</v>
          </cell>
          <cell r="X143">
            <v>0</v>
          </cell>
          <cell r="AC143">
            <v>0</v>
          </cell>
          <cell r="AJ143">
            <v>0</v>
          </cell>
          <cell r="AN143">
            <v>0</v>
          </cell>
          <cell r="AP143" t="e">
            <v>#REF!</v>
          </cell>
          <cell r="AQ143">
            <v>180931</v>
          </cell>
          <cell r="AR143" t="e">
            <v>#REF!</v>
          </cell>
          <cell r="AU143">
            <v>0</v>
          </cell>
        </row>
        <row r="144">
          <cell r="P144">
            <v>0</v>
          </cell>
          <cell r="X144">
            <v>0</v>
          </cell>
          <cell r="AC144">
            <v>0</v>
          </cell>
          <cell r="AJ144">
            <v>0</v>
          </cell>
          <cell r="AP144">
            <v>0</v>
          </cell>
        </row>
        <row r="145">
          <cell r="P145">
            <v>0</v>
          </cell>
          <cell r="X145">
            <v>0</v>
          </cell>
          <cell r="AC145">
            <v>0</v>
          </cell>
          <cell r="AJ145">
            <v>0</v>
          </cell>
          <cell r="AP145" t="e">
            <v>#REF!</v>
          </cell>
          <cell r="AQ145">
            <v>180931</v>
          </cell>
          <cell r="AR145" t="e">
            <v>#REF!</v>
          </cell>
        </row>
        <row r="146">
          <cell r="P146">
            <v>0</v>
          </cell>
          <cell r="X146">
            <v>0</v>
          </cell>
          <cell r="AC146">
            <v>0</v>
          </cell>
          <cell r="AJ146">
            <v>0</v>
          </cell>
          <cell r="AU146">
            <v>21126</v>
          </cell>
          <cell r="AV146">
            <v>32127</v>
          </cell>
          <cell r="AW146">
            <v>21565.09890909091</v>
          </cell>
          <cell r="AX146" t="e">
            <v>#REF!</v>
          </cell>
        </row>
        <row r="147">
          <cell r="P147">
            <v>0</v>
          </cell>
          <cell r="X147">
            <v>0</v>
          </cell>
          <cell r="AC147">
            <v>0</v>
          </cell>
          <cell r="AJ147">
            <v>0</v>
          </cell>
          <cell r="AP147" t="e">
            <v>#REF!</v>
          </cell>
          <cell r="AQ147" t="e">
            <v>#REF!</v>
          </cell>
          <cell r="AR147" t="e">
            <v>#REF!</v>
          </cell>
        </row>
        <row r="148">
          <cell r="P148">
            <v>0</v>
          </cell>
          <cell r="X148">
            <v>0</v>
          </cell>
          <cell r="AC148">
            <v>0</v>
          </cell>
          <cell r="AJ148">
            <v>0</v>
          </cell>
        </row>
        <row r="149">
          <cell r="C149">
            <v>0</v>
          </cell>
          <cell r="N149">
            <v>0</v>
          </cell>
          <cell r="P149">
            <v>0</v>
          </cell>
          <cell r="Q149">
            <v>0</v>
          </cell>
          <cell r="T149">
            <v>0</v>
          </cell>
          <cell r="X149">
            <v>0</v>
          </cell>
          <cell r="Y149">
            <v>0</v>
          </cell>
          <cell r="AC149">
            <v>0</v>
          </cell>
          <cell r="AJ149">
            <v>0</v>
          </cell>
          <cell r="AN149">
            <v>0</v>
          </cell>
        </row>
        <row r="151">
          <cell r="C151">
            <v>916.24199999999996</v>
          </cell>
          <cell r="N151">
            <v>1295.5</v>
          </cell>
          <cell r="P151">
            <v>-1295.5</v>
          </cell>
          <cell r="Q151">
            <v>2567.7454545454548</v>
          </cell>
          <cell r="S151">
            <v>-2567.7454545454548</v>
          </cell>
          <cell r="T151">
            <v>1558.3090909090909</v>
          </cell>
          <cell r="W151">
            <v>1510</v>
          </cell>
          <cell r="X151">
            <v>-48.309090909090855</v>
          </cell>
          <cell r="Y151">
            <v>1196.7</v>
          </cell>
          <cell r="AC151">
            <v>-1196.7</v>
          </cell>
          <cell r="AD151">
            <v>1791.7636363636364</v>
          </cell>
          <cell r="AE151">
            <v>1791.7636363636364</v>
          </cell>
          <cell r="AF151">
            <v>0</v>
          </cell>
          <cell r="AG151">
            <v>1946</v>
          </cell>
          <cell r="AH151">
            <v>938</v>
          </cell>
          <cell r="AI151">
            <v>0</v>
          </cell>
          <cell r="AJ151">
            <v>154.23636363636365</v>
          </cell>
          <cell r="AN151">
            <v>197</v>
          </cell>
          <cell r="AP151">
            <v>9542.2601818181811</v>
          </cell>
        </row>
        <row r="152">
          <cell r="C152">
            <v>916.24199999999996</v>
          </cell>
        </row>
        <row r="153">
          <cell r="N153">
            <v>720.33333333333326</v>
          </cell>
          <cell r="O153">
            <v>272</v>
          </cell>
          <cell r="P153">
            <v>-448.33333333333326</v>
          </cell>
          <cell r="Q153">
            <v>3670.545454545455</v>
          </cell>
          <cell r="R153">
            <v>1487</v>
          </cell>
          <cell r="S153">
            <v>-2183.545454545455</v>
          </cell>
          <cell r="T153">
            <v>2210.090909090909</v>
          </cell>
          <cell r="U153">
            <v>1268</v>
          </cell>
          <cell r="V153">
            <v>942.09090909090901</v>
          </cell>
          <cell r="W153">
            <v>831</v>
          </cell>
          <cell r="X153">
            <v>-1379.090909090909</v>
          </cell>
          <cell r="Y153">
            <v>1432.090909090909</v>
          </cell>
          <cell r="Z153">
            <v>763</v>
          </cell>
          <cell r="AA153">
            <v>669.09090909090901</v>
          </cell>
          <cell r="AB153">
            <v>596</v>
          </cell>
          <cell r="AC153">
            <v>-836.09090909090901</v>
          </cell>
          <cell r="AD153">
            <v>1429.2727272727273</v>
          </cell>
          <cell r="AE153">
            <v>1429.090909090909</v>
          </cell>
          <cell r="AF153">
            <v>0.18181818181824383</v>
          </cell>
          <cell r="AG153">
            <v>437</v>
          </cell>
          <cell r="AH153">
            <v>265</v>
          </cell>
          <cell r="AI153">
            <v>0</v>
          </cell>
          <cell r="AJ153">
            <v>-992.27272727272725</v>
          </cell>
          <cell r="AN153">
            <v>0</v>
          </cell>
        </row>
        <row r="154">
          <cell r="N154">
            <v>0</v>
          </cell>
          <cell r="P154">
            <v>0</v>
          </cell>
          <cell r="Q154">
            <v>0</v>
          </cell>
          <cell r="S154">
            <v>0</v>
          </cell>
          <cell r="T154">
            <v>70</v>
          </cell>
          <cell r="X154">
            <v>-70</v>
          </cell>
          <cell r="Y154">
            <v>24</v>
          </cell>
          <cell r="AC154">
            <v>-24</v>
          </cell>
          <cell r="AJ154">
            <v>0</v>
          </cell>
          <cell r="AP154" t="e">
            <v>#REF!</v>
          </cell>
        </row>
        <row r="155">
          <cell r="N155">
            <v>0</v>
          </cell>
          <cell r="P155">
            <v>0</v>
          </cell>
          <cell r="Q155">
            <v>0</v>
          </cell>
          <cell r="S155">
            <v>0</v>
          </cell>
          <cell r="T155">
            <v>0</v>
          </cell>
          <cell r="X155">
            <v>0</v>
          </cell>
          <cell r="Y155">
            <v>0</v>
          </cell>
          <cell r="AC155">
            <v>0</v>
          </cell>
          <cell r="AJ155">
            <v>0</v>
          </cell>
          <cell r="AP155" t="e">
            <v>#REF!</v>
          </cell>
        </row>
        <row r="156">
          <cell r="C156" t="e">
            <v>#REF!</v>
          </cell>
          <cell r="N156">
            <v>681</v>
          </cell>
          <cell r="P156">
            <v>-681</v>
          </cell>
          <cell r="Q156">
            <v>1041.8333333333333</v>
          </cell>
          <cell r="S156">
            <v>-1041.8333333333333</v>
          </cell>
          <cell r="T156">
            <v>213</v>
          </cell>
          <cell r="X156">
            <v>-213</v>
          </cell>
          <cell r="Y156">
            <v>1171.0035872727274</v>
          </cell>
          <cell r="AC156">
            <v>-1171.0035872727274</v>
          </cell>
          <cell r="AJ156">
            <v>0</v>
          </cell>
          <cell r="AP156" t="e">
            <v>#REF!</v>
          </cell>
        </row>
        <row r="157">
          <cell r="C157" t="e">
            <v>#REF!</v>
          </cell>
          <cell r="N157">
            <v>47</v>
          </cell>
          <cell r="P157">
            <v>-47</v>
          </cell>
          <cell r="Q157">
            <v>140</v>
          </cell>
          <cell r="S157">
            <v>-140</v>
          </cell>
          <cell r="T157">
            <v>105</v>
          </cell>
          <cell r="X157">
            <v>-105</v>
          </cell>
          <cell r="Y157">
            <v>190</v>
          </cell>
          <cell r="AC157">
            <v>-190</v>
          </cell>
          <cell r="AJ157">
            <v>0</v>
          </cell>
          <cell r="AP157" t="e">
            <v>#REF!</v>
          </cell>
        </row>
        <row r="158">
          <cell r="C158" t="e">
            <v>#REF!</v>
          </cell>
          <cell r="N158">
            <v>1248.5</v>
          </cell>
          <cell r="P158">
            <v>-1248.5</v>
          </cell>
          <cell r="Q158">
            <v>140</v>
          </cell>
          <cell r="S158">
            <v>-140</v>
          </cell>
          <cell r="T158" t="str">
            <v xml:space="preserve">                   КОРИГУВАННЯ   ПЛАНУ   НА   СЕРПЕНЬ  1998 р</v>
          </cell>
          <cell r="X158" t="e">
            <v>#VALUE!</v>
          </cell>
          <cell r="Y158">
            <v>1006.7</v>
          </cell>
          <cell r="AC158">
            <v>-1006.7</v>
          </cell>
          <cell r="AJ158">
            <v>0</v>
          </cell>
          <cell r="AP158" t="e">
            <v>#REF!</v>
          </cell>
        </row>
        <row r="159">
          <cell r="C159" t="e">
            <v>#REF!</v>
          </cell>
          <cell r="N159">
            <v>1295.5</v>
          </cell>
          <cell r="P159">
            <v>-1295.5</v>
          </cell>
          <cell r="Q159">
            <v>280</v>
          </cell>
          <cell r="S159">
            <v>-280</v>
          </cell>
          <cell r="X159">
            <v>0</v>
          </cell>
          <cell r="Y159">
            <v>1196.7</v>
          </cell>
          <cell r="AC159">
            <v>-1196.7</v>
          </cell>
          <cell r="AJ159">
            <v>0</v>
          </cell>
        </row>
        <row r="160">
          <cell r="N160">
            <v>0</v>
          </cell>
          <cell r="P160">
            <v>0</v>
          </cell>
          <cell r="Q160">
            <v>2287.7454545454548</v>
          </cell>
          <cell r="S160">
            <v>-2287.7454545454548</v>
          </cell>
          <cell r="X160">
            <v>0</v>
          </cell>
          <cell r="Y160">
            <v>0</v>
          </cell>
          <cell r="AC160">
            <v>0</v>
          </cell>
          <cell r="AJ160">
            <v>0</v>
          </cell>
          <cell r="AP160" t="e">
            <v>#REF!</v>
          </cell>
        </row>
        <row r="161">
          <cell r="C161" t="e">
            <v>#REF!</v>
          </cell>
          <cell r="N161" t="e">
            <v>#REF!</v>
          </cell>
          <cell r="P161" t="e">
            <v>#REF!</v>
          </cell>
          <cell r="Q161">
            <v>776</v>
          </cell>
          <cell r="S161">
            <v>-776</v>
          </cell>
          <cell r="X161">
            <v>0</v>
          </cell>
          <cell r="Y161" t="e">
            <v>#REF!</v>
          </cell>
          <cell r="AC161" t="e">
            <v>#REF!</v>
          </cell>
          <cell r="AJ161">
            <v>0</v>
          </cell>
          <cell r="AP161" t="e">
            <v>#REF!</v>
          </cell>
        </row>
        <row r="162">
          <cell r="C162">
            <v>-1273</v>
          </cell>
          <cell r="N162">
            <v>4468.6499999999996</v>
          </cell>
          <cell r="O162">
            <v>0</v>
          </cell>
          <cell r="P162">
            <v>-4468.6499999999996</v>
          </cell>
          <cell r="Q162">
            <v>1739.5839999999998</v>
          </cell>
          <cell r="R162">
            <v>800</v>
          </cell>
          <cell r="S162">
            <v>-939.58399999999983</v>
          </cell>
          <cell r="T162">
            <v>582.97</v>
          </cell>
          <cell r="U162">
            <v>0</v>
          </cell>
          <cell r="V162">
            <v>0</v>
          </cell>
          <cell r="W162">
            <v>0</v>
          </cell>
          <cell r="X162">
            <v>-582.97</v>
          </cell>
          <cell r="Y162">
            <v>1080.26</v>
          </cell>
          <cell r="Z162">
            <v>0</v>
          </cell>
          <cell r="AA162">
            <v>0</v>
          </cell>
          <cell r="AB162">
            <v>432</v>
          </cell>
          <cell r="AC162">
            <v>-648.26</v>
          </cell>
          <cell r="AD162" t="e">
            <v>#REF!</v>
          </cell>
          <cell r="AE162">
            <v>2673</v>
          </cell>
          <cell r="AF162">
            <v>1740.55</v>
          </cell>
          <cell r="AG162">
            <v>0</v>
          </cell>
          <cell r="AH162">
            <v>0</v>
          </cell>
          <cell r="AI162">
            <v>0</v>
          </cell>
          <cell r="AJ162" t="e">
            <v>#REF!</v>
          </cell>
          <cell r="AK162">
            <v>0</v>
          </cell>
          <cell r="AL162">
            <v>0</v>
          </cell>
          <cell r="AM162">
            <v>0</v>
          </cell>
          <cell r="AN162" t="e">
            <v>#REF!</v>
          </cell>
          <cell r="AO162">
            <v>1616</v>
          </cell>
          <cell r="AP162" t="e">
            <v>#REF!</v>
          </cell>
          <cell r="AS162">
            <v>2048</v>
          </cell>
        </row>
        <row r="163">
          <cell r="C163">
            <v>0</v>
          </cell>
          <cell r="N163">
            <v>0.20800000000000018</v>
          </cell>
          <cell r="O163">
            <v>0</v>
          </cell>
          <cell r="P163">
            <v>-0.20800000000000018</v>
          </cell>
          <cell r="Q163">
            <v>-0.23600000000000065</v>
          </cell>
          <cell r="R163">
            <v>154</v>
          </cell>
          <cell r="S163">
            <v>154.23599999999999</v>
          </cell>
          <cell r="T163">
            <v>-0.42800000000000082</v>
          </cell>
          <cell r="U163">
            <v>0</v>
          </cell>
          <cell r="V163">
            <v>0</v>
          </cell>
          <cell r="W163">
            <v>79</v>
          </cell>
          <cell r="X163">
            <v>79.427999999999997</v>
          </cell>
          <cell r="Y163">
            <v>6.799999999999784E-2</v>
          </cell>
          <cell r="Z163">
            <v>0</v>
          </cell>
          <cell r="AA163">
            <v>0</v>
          </cell>
          <cell r="AB163">
            <v>86</v>
          </cell>
          <cell r="AC163">
            <v>85.932000000000002</v>
          </cell>
          <cell r="AD163">
            <v>0.28399999999999892</v>
          </cell>
          <cell r="AE163">
            <v>0.28399999999999892</v>
          </cell>
          <cell r="AF163">
            <v>0</v>
          </cell>
          <cell r="AG163">
            <v>30</v>
          </cell>
          <cell r="AH163">
            <v>30</v>
          </cell>
          <cell r="AI163">
            <v>0</v>
          </cell>
          <cell r="AJ163">
            <v>29.716000000000001</v>
          </cell>
          <cell r="AK163">
            <v>0</v>
          </cell>
          <cell r="AL163">
            <v>0</v>
          </cell>
          <cell r="AM163">
            <v>0</v>
          </cell>
          <cell r="AN163" t="e">
            <v>#REF!</v>
          </cell>
          <cell r="AO163">
            <v>0</v>
          </cell>
          <cell r="AP163" t="e">
            <v>#REF!</v>
          </cell>
          <cell r="AS163">
            <v>195</v>
          </cell>
        </row>
        <row r="164">
          <cell r="C164">
            <v>1651.8969999999999</v>
          </cell>
          <cell r="N164">
            <v>5904.3327272727274</v>
          </cell>
          <cell r="O164">
            <v>2062</v>
          </cell>
          <cell r="P164">
            <v>-3842.3327272727274</v>
          </cell>
          <cell r="Q164">
            <v>13067.120909090911</v>
          </cell>
          <cell r="R164">
            <v>5523</v>
          </cell>
          <cell r="S164">
            <v>-7544.1209090909106</v>
          </cell>
          <cell r="T164">
            <v>5028.8272727272724</v>
          </cell>
          <cell r="U164">
            <v>2766</v>
          </cell>
          <cell r="V164">
            <v>2262.8272727272729</v>
          </cell>
          <cell r="W164">
            <v>2210</v>
          </cell>
          <cell r="X164">
            <v>-2818.8272727272724</v>
          </cell>
          <cell r="Y164">
            <v>4079.1272727272726</v>
          </cell>
          <cell r="Z164">
            <v>2165</v>
          </cell>
          <cell r="AA164">
            <v>1914.1272727272726</v>
          </cell>
          <cell r="AB164">
            <v>1749</v>
          </cell>
          <cell r="AC164">
            <v>-2330.1272727272726</v>
          </cell>
          <cell r="AD164">
            <v>11569.586363636365</v>
          </cell>
          <cell r="AE164">
            <v>10579.936363636363</v>
          </cell>
          <cell r="AF164">
            <v>989.65000000000077</v>
          </cell>
          <cell r="AG164">
            <v>4464</v>
          </cell>
          <cell r="AH164">
            <v>3202</v>
          </cell>
          <cell r="AI164">
            <v>427</v>
          </cell>
          <cell r="AJ164">
            <v>-7105.5863636363647</v>
          </cell>
          <cell r="AK164">
            <v>0</v>
          </cell>
          <cell r="AL164">
            <v>0</v>
          </cell>
          <cell r="AM164">
            <v>0</v>
          </cell>
          <cell r="AN164" t="e">
            <v>#REF!</v>
          </cell>
          <cell r="AO164">
            <v>0</v>
          </cell>
          <cell r="AP164" t="e">
            <v>#REF!</v>
          </cell>
          <cell r="AS164">
            <v>13703</v>
          </cell>
        </row>
        <row r="165">
          <cell r="C165">
            <v>62</v>
          </cell>
          <cell r="N165">
            <v>120.13333333333333</v>
          </cell>
          <cell r="O165">
            <v>51</v>
          </cell>
          <cell r="P165">
            <v>-69.133333333333326</v>
          </cell>
          <cell r="Q165">
            <v>220.39999999999998</v>
          </cell>
          <cell r="R165">
            <v>62</v>
          </cell>
          <cell r="S165">
            <v>-158.39999999999998</v>
          </cell>
          <cell r="T165">
            <v>5406.8666666666668</v>
          </cell>
          <cell r="U165">
            <v>2904</v>
          </cell>
          <cell r="V165">
            <v>2502.8666666666668</v>
          </cell>
          <cell r="W165">
            <v>2464</v>
          </cell>
          <cell r="X165">
            <v>-2942.8666666666668</v>
          </cell>
          <cell r="Y165">
            <v>481.46666666666658</v>
          </cell>
          <cell r="Z165">
            <v>49</v>
          </cell>
          <cell r="AA165">
            <v>42.533333333333331</v>
          </cell>
          <cell r="AB165">
            <v>27</v>
          </cell>
          <cell r="AC165">
            <v>-454.46666666666658</v>
          </cell>
          <cell r="AD165">
            <v>135</v>
          </cell>
          <cell r="AE165">
            <v>41</v>
          </cell>
          <cell r="AF165">
            <v>94</v>
          </cell>
          <cell r="AG165">
            <v>44</v>
          </cell>
          <cell r="AH165">
            <v>15</v>
          </cell>
          <cell r="AI165">
            <v>29</v>
          </cell>
          <cell r="AJ165">
            <v>-91</v>
          </cell>
          <cell r="AK165">
            <v>0</v>
          </cell>
          <cell r="AL165">
            <v>0</v>
          </cell>
          <cell r="AM165">
            <v>0</v>
          </cell>
          <cell r="AN165">
            <v>19</v>
          </cell>
          <cell r="AO165">
            <v>0</v>
          </cell>
          <cell r="AP165">
            <v>6255.8666666666677</v>
          </cell>
          <cell r="AS165">
            <v>2610</v>
          </cell>
        </row>
        <row r="166">
          <cell r="C166">
            <v>11069.257999999996</v>
          </cell>
          <cell r="N166">
            <v>6809.2400000000071</v>
          </cell>
          <cell r="Q166">
            <v>39038.189666666673</v>
          </cell>
          <cell r="T166">
            <v>9187.6373333333177</v>
          </cell>
          <cell r="Y166">
            <v>7332.1266666666525</v>
          </cell>
          <cell r="AE166">
            <v>-13656.893090909089</v>
          </cell>
          <cell r="AG166">
            <v>2466</v>
          </cell>
          <cell r="AH166">
            <v>2561</v>
          </cell>
          <cell r="AN166" t="e">
            <v>#REF!</v>
          </cell>
          <cell r="AP166" t="e">
            <v>#REF!</v>
          </cell>
        </row>
        <row r="167">
          <cell r="C167" t="e">
            <v>#REF!</v>
          </cell>
          <cell r="N167">
            <v>3758.15</v>
          </cell>
        </row>
        <row r="168">
          <cell r="C168" t="e">
            <v>#REF!</v>
          </cell>
        </row>
        <row r="169">
          <cell r="C169" t="e">
            <v>#REF!</v>
          </cell>
        </row>
        <row r="170">
          <cell r="AV170">
            <v>1507.2</v>
          </cell>
        </row>
        <row r="173">
          <cell r="C173" t="str">
            <v>АПАРАТ ВСЬОГО</v>
          </cell>
          <cell r="D173" t="str">
            <v>АПАРАТ ЕЛЕКТРО</v>
          </cell>
          <cell r="E173" t="str">
            <v>АПАРАТ ТЕПЛО</v>
          </cell>
          <cell r="N173" t="str">
            <v>ККМ</v>
          </cell>
          <cell r="Q173" t="str">
            <v>КТМ</v>
          </cell>
          <cell r="U173">
            <v>250</v>
          </cell>
          <cell r="Y173" t="str">
            <v>ТЕЦ-6 ВСЬОГО</v>
          </cell>
          <cell r="Z173" t="str">
            <v>Е/Е</v>
          </cell>
          <cell r="AA173" t="str">
            <v xml:space="preserve"> Т/Е</v>
          </cell>
          <cell r="AN173" t="str">
            <v>ДОП.ВИР. СТ.ОРГ.</v>
          </cell>
          <cell r="AP173" t="str">
            <v>АК КЕ ВСЬОГО</v>
          </cell>
          <cell r="AQ173" t="str">
            <v>Е/Е</v>
          </cell>
          <cell r="AR173" t="str">
            <v xml:space="preserve"> Т/Е</v>
          </cell>
          <cell r="AU173" t="str">
            <v>очикуваемАК КЕ ВСЬОГО</v>
          </cell>
          <cell r="AV173" t="str">
            <v>Е/Е</v>
          </cell>
          <cell r="AW173" t="str">
            <v xml:space="preserve"> Т/Е</v>
          </cell>
        </row>
        <row r="174">
          <cell r="C174">
            <v>1.895</v>
          </cell>
          <cell r="N174">
            <v>1.847</v>
          </cell>
          <cell r="Q174">
            <v>1.895</v>
          </cell>
          <cell r="U174">
            <v>1.895</v>
          </cell>
          <cell r="V174">
            <v>1.895</v>
          </cell>
          <cell r="Y174">
            <v>1.895</v>
          </cell>
          <cell r="Z174">
            <v>1.895</v>
          </cell>
          <cell r="AA174">
            <v>1.895</v>
          </cell>
          <cell r="AN174">
            <v>1.895</v>
          </cell>
          <cell r="AP174">
            <v>1.895</v>
          </cell>
          <cell r="AQ174">
            <v>1.895</v>
          </cell>
          <cell r="AU174">
            <v>1.905</v>
          </cell>
          <cell r="AV174">
            <v>1.895</v>
          </cell>
        </row>
        <row r="176">
          <cell r="Q176">
            <v>132.19999999999999</v>
          </cell>
          <cell r="Y176">
            <v>68.7</v>
          </cell>
          <cell r="AP176">
            <v>200.89999999999998</v>
          </cell>
          <cell r="AU176">
            <v>251.12700000000001</v>
          </cell>
        </row>
        <row r="177">
          <cell r="Q177">
            <v>150.5</v>
          </cell>
          <cell r="U177">
            <v>150.5</v>
          </cell>
          <cell r="Y177">
            <v>78.3</v>
          </cell>
          <cell r="AP177">
            <v>228.8</v>
          </cell>
          <cell r="AU177">
            <v>288.28500000000003</v>
          </cell>
        </row>
        <row r="178">
          <cell r="N178">
            <v>0</v>
          </cell>
          <cell r="Q178">
            <v>82.5</v>
          </cell>
          <cell r="U178">
            <v>82.5</v>
          </cell>
          <cell r="Y178">
            <v>82.5</v>
          </cell>
          <cell r="AP178">
            <v>82.5</v>
          </cell>
          <cell r="AU178">
            <v>66</v>
          </cell>
        </row>
        <row r="179">
          <cell r="N179">
            <v>0</v>
          </cell>
          <cell r="Q179">
            <v>156.34</v>
          </cell>
          <cell r="U179">
            <v>156.34</v>
          </cell>
          <cell r="Y179">
            <v>156.34</v>
          </cell>
          <cell r="AP179">
            <v>156.34</v>
          </cell>
          <cell r="AU179">
            <v>125.73</v>
          </cell>
        </row>
        <row r="180">
          <cell r="Q180">
            <v>20668</v>
          </cell>
          <cell r="U180">
            <v>0</v>
          </cell>
          <cell r="Y180">
            <v>10741</v>
          </cell>
          <cell r="AP180">
            <v>31409</v>
          </cell>
          <cell r="AU180">
            <v>31574</v>
          </cell>
        </row>
        <row r="181">
          <cell r="AP181">
            <v>31409</v>
          </cell>
          <cell r="AU181" t="e">
            <v>#REF!</v>
          </cell>
        </row>
        <row r="182">
          <cell r="Q182">
            <v>0</v>
          </cell>
          <cell r="U182">
            <v>0</v>
          </cell>
          <cell r="Y182">
            <v>52.1</v>
          </cell>
          <cell r="AP182">
            <v>52.1</v>
          </cell>
          <cell r="AU182">
            <v>67.933000000000007</v>
          </cell>
        </row>
        <row r="183">
          <cell r="Q183">
            <v>0</v>
          </cell>
          <cell r="U183">
            <v>0</v>
          </cell>
          <cell r="Y183">
            <v>71.3</v>
          </cell>
          <cell r="AP183">
            <v>71.3</v>
          </cell>
          <cell r="AU183">
            <v>91.201999999999998</v>
          </cell>
        </row>
        <row r="184">
          <cell r="C184">
            <v>75</v>
          </cell>
          <cell r="N184">
            <v>75</v>
          </cell>
          <cell r="AN184">
            <v>0</v>
          </cell>
          <cell r="AP184">
            <v>98.96042216358839</v>
          </cell>
          <cell r="AU184">
            <v>98.96042216358839</v>
          </cell>
        </row>
        <row r="185">
          <cell r="Q185">
            <v>187.53</v>
          </cell>
          <cell r="U185">
            <v>0</v>
          </cell>
          <cell r="Y185">
            <v>187.53</v>
          </cell>
          <cell r="AP185">
            <v>187.53</v>
          </cell>
          <cell r="AU185">
            <v>187.53</v>
          </cell>
        </row>
        <row r="186">
          <cell r="Q186">
            <v>0</v>
          </cell>
          <cell r="T186">
            <v>0</v>
          </cell>
          <cell r="Y186">
            <v>9770</v>
          </cell>
          <cell r="AP186">
            <v>9770</v>
          </cell>
          <cell r="AU186">
            <v>12739</v>
          </cell>
        </row>
        <row r="187">
          <cell r="AP187">
            <v>9770</v>
          </cell>
          <cell r="AU187" t="e">
            <v>#REF!</v>
          </cell>
        </row>
        <row r="188">
          <cell r="Q188">
            <v>150.5</v>
          </cell>
          <cell r="T188">
            <v>0</v>
          </cell>
          <cell r="U188">
            <v>51.4</v>
          </cell>
          <cell r="V188">
            <v>-51.4</v>
          </cell>
          <cell r="Y188">
            <v>149.6</v>
          </cell>
          <cell r="Z188">
            <v>52.7</v>
          </cell>
          <cell r="AA188">
            <v>96.899999999999991</v>
          </cell>
          <cell r="AP188">
            <v>300.10000000000002</v>
          </cell>
          <cell r="AQ188">
            <v>104.1</v>
          </cell>
          <cell r="AR188">
            <v>196</v>
          </cell>
          <cell r="AU188">
            <v>379.48700000000002</v>
          </cell>
          <cell r="AV188">
            <v>83.676000000000002</v>
          </cell>
          <cell r="AW188">
            <v>295.81100000000004</v>
          </cell>
        </row>
        <row r="189">
          <cell r="Q189">
            <v>20668</v>
          </cell>
          <cell r="T189">
            <v>0</v>
          </cell>
          <cell r="U189" t="e">
            <v>#DIV/0!</v>
          </cell>
          <cell r="V189" t="e">
            <v>#DIV/0!</v>
          </cell>
          <cell r="Y189">
            <v>20511</v>
          </cell>
          <cell r="Z189">
            <v>7225</v>
          </cell>
          <cell r="AA189">
            <v>13286</v>
          </cell>
          <cell r="AP189" t="e">
            <v>#DIV/0!</v>
          </cell>
          <cell r="AQ189" t="e">
            <v>#DIV/0!</v>
          </cell>
          <cell r="AR189" t="e">
            <v>#DIV/0!</v>
          </cell>
          <cell r="AU189">
            <v>44313</v>
          </cell>
          <cell r="AV189">
            <v>9770.9133329995493</v>
          </cell>
          <cell r="AW189">
            <v>34542.086667000447</v>
          </cell>
        </row>
        <row r="190">
          <cell r="Q190">
            <v>137.33000000000001</v>
          </cell>
          <cell r="T190" t="e">
            <v>#DIV/0!</v>
          </cell>
          <cell r="U190" t="e">
            <v>#DIV/0!</v>
          </cell>
          <cell r="V190" t="e">
            <v>#DIV/0!</v>
          </cell>
          <cell r="Y190">
            <v>137.11000000000001</v>
          </cell>
          <cell r="Z190">
            <v>137.1</v>
          </cell>
          <cell r="AA190">
            <v>137.11000000000001</v>
          </cell>
          <cell r="AN190">
            <v>0</v>
          </cell>
          <cell r="AP190" t="e">
            <v>#DIV/0!</v>
          </cell>
          <cell r="AQ190" t="e">
            <v>#DIV/0!</v>
          </cell>
          <cell r="AR190" t="e">
            <v>#DIV/0!</v>
          </cell>
          <cell r="AU190">
            <v>116.77</v>
          </cell>
          <cell r="AV190">
            <v>116.77</v>
          </cell>
          <cell r="AW190">
            <v>116.77</v>
          </cell>
        </row>
        <row r="191">
          <cell r="AP191">
            <v>0</v>
          </cell>
          <cell r="AQ191">
            <v>0</v>
          </cell>
          <cell r="AR191">
            <v>0</v>
          </cell>
          <cell r="AU191">
            <v>0</v>
          </cell>
          <cell r="AV191">
            <v>0</v>
          </cell>
          <cell r="AW191">
            <v>0</v>
          </cell>
        </row>
        <row r="192">
          <cell r="T192" t="e">
            <v>#DIV/0!</v>
          </cell>
          <cell r="Y192">
            <v>20511</v>
          </cell>
          <cell r="AP192" t="e">
            <v>#DIV/0!</v>
          </cell>
          <cell r="AQ192" t="e">
            <v>#DIV/0!</v>
          </cell>
          <cell r="AR192" t="e">
            <v>#DIV/0!</v>
          </cell>
          <cell r="AU192">
            <v>44313</v>
          </cell>
          <cell r="AV192">
            <v>9770.9133329995493</v>
          </cell>
          <cell r="AW192">
            <v>34542.086667000447</v>
          </cell>
        </row>
        <row r="195">
          <cell r="T195" t="str">
            <v>ТЕЦ-5 ВСЬОГО</v>
          </cell>
          <cell r="U195" t="str">
            <v>Е/Е</v>
          </cell>
          <cell r="V195" t="str">
            <v xml:space="preserve"> Т/Е</v>
          </cell>
          <cell r="Y195" t="str">
            <v>ТЕЦ-6 ВСЬОГО</v>
          </cell>
          <cell r="Z195" t="str">
            <v>Е/Е</v>
          </cell>
          <cell r="AA195" t="str">
            <v xml:space="preserve"> Т/Е</v>
          </cell>
          <cell r="AP195" t="str">
            <v>АК КЕ ВСЬОГО</v>
          </cell>
          <cell r="AQ195" t="str">
            <v>Е/Е</v>
          </cell>
          <cell r="AR195" t="str">
            <v xml:space="preserve"> Т/Е</v>
          </cell>
        </row>
        <row r="196">
          <cell r="U196">
            <v>291.85000000000002</v>
          </cell>
          <cell r="V196">
            <v>750</v>
          </cell>
          <cell r="Z196">
            <v>268.14999999999998</v>
          </cell>
          <cell r="AA196">
            <v>590</v>
          </cell>
        </row>
        <row r="197">
          <cell r="U197">
            <v>176.1</v>
          </cell>
          <cell r="V197">
            <v>163.6</v>
          </cell>
          <cell r="Z197">
            <v>196.5</v>
          </cell>
          <cell r="AA197">
            <v>164.2</v>
          </cell>
        </row>
        <row r="198">
          <cell r="U198">
            <v>306.60000000000002</v>
          </cell>
          <cell r="V198">
            <v>112.8</v>
          </cell>
          <cell r="Z198">
            <v>301.89999999999998</v>
          </cell>
          <cell r="AA198">
            <v>116.3</v>
          </cell>
        </row>
        <row r="199">
          <cell r="U199">
            <v>130.50000000000003</v>
          </cell>
          <cell r="V199">
            <v>-50.8</v>
          </cell>
          <cell r="Z199">
            <v>105.39999999999998</v>
          </cell>
          <cell r="AA199">
            <v>-47.899999999999991</v>
          </cell>
        </row>
        <row r="200">
          <cell r="U200" t="e">
            <v>#DIV/0!</v>
          </cell>
          <cell r="V200" t="e">
            <v>#DIV/0!</v>
          </cell>
          <cell r="Z200">
            <v>137.1</v>
          </cell>
          <cell r="AA200">
            <v>137.11000000000001</v>
          </cell>
        </row>
        <row r="201">
          <cell r="U201" t="e">
            <v>#DIV/0!</v>
          </cell>
          <cell r="V201" t="e">
            <v>#DIV/0!</v>
          </cell>
          <cell r="Z201">
            <v>14.450339999999997</v>
          </cell>
          <cell r="AA201">
            <v>-6.5675689999999998</v>
          </cell>
        </row>
        <row r="202">
          <cell r="U202" t="e">
            <v>#DIV/0!</v>
          </cell>
          <cell r="V202" t="e">
            <v>#DIV/0!</v>
          </cell>
          <cell r="Z202">
            <v>3874.858670999999</v>
          </cell>
          <cell r="AA202">
            <v>-3874.86571</v>
          </cell>
          <cell r="AQ202" t="e">
            <v>#DIV/0!</v>
          </cell>
          <cell r="AR202" t="e">
            <v>#DIV/0!</v>
          </cell>
        </row>
        <row r="204">
          <cell r="AV204">
            <v>1507.2</v>
          </cell>
        </row>
        <row r="218">
          <cell r="Y218" t="str">
            <v>ЗАТВЕРДЖУЮ</v>
          </cell>
        </row>
        <row r="219">
          <cell r="Y219" t="str">
            <v>ГОЛОВА ПРАЛІННЯ АК КЕ</v>
          </cell>
        </row>
        <row r="220">
          <cell r="Z220" t="str">
            <v>І.В.ПЛАЧКОВ</v>
          </cell>
        </row>
        <row r="221">
          <cell r="C221" t="str">
            <v>ПОТРЕБА   В КОШТАХ НА  1 КВАРТАЛ 1998 року</v>
          </cell>
        </row>
        <row r="222">
          <cell r="C222" t="str">
            <v>ПО ФІЛІАЛАХ АК КИЇВЕНЕРГО</v>
          </cell>
        </row>
        <row r="224">
          <cell r="C224" t="str">
            <v>ВИКОН.ДИР.</v>
          </cell>
          <cell r="D224" t="str">
            <v>АПАРАТ ЕЛЕКТРО</v>
          </cell>
          <cell r="E224" t="str">
            <v>АПАРАТ ТЕПЛО</v>
          </cell>
          <cell r="N224" t="str">
            <v>ККМ</v>
          </cell>
          <cell r="Q224" t="str">
            <v>КТМ</v>
          </cell>
          <cell r="T224" t="str">
            <v>ТЕЦ-5 ВСЬОГО</v>
          </cell>
          <cell r="U224" t="str">
            <v>Е/Е</v>
          </cell>
          <cell r="V224" t="str">
            <v xml:space="preserve"> Т/Е</v>
          </cell>
          <cell r="Y224" t="str">
            <v>ТЕЦ-6 ВСЬОГО</v>
          </cell>
          <cell r="Z224" t="str">
            <v>Е/Е</v>
          </cell>
          <cell r="AA224" t="str">
            <v xml:space="preserve"> Т/Е</v>
          </cell>
          <cell r="AN224" t="str">
            <v>ДОП.ВИР. СТ.ОРГ.</v>
          </cell>
          <cell r="AP224" t="str">
            <v>АК КЕ ВСЬОГО</v>
          </cell>
          <cell r="AQ224" t="str">
            <v>Е/Е</v>
          </cell>
          <cell r="AR224" t="str">
            <v xml:space="preserve"> Т/Е</v>
          </cell>
          <cell r="AU224" t="str">
            <v>СТАНЦІї ЕЛЕКТРО</v>
          </cell>
          <cell r="AV224" t="str">
            <v>СТАНЦІІ ТЕПЛОВІ</v>
          </cell>
          <cell r="AW224" t="str">
            <v>МЕРЕЖІ ЕЛЕКТРО</v>
          </cell>
          <cell r="AX224" t="str">
            <v>МЕРЕЖІ ТЕПЛОВІ</v>
          </cell>
        </row>
        <row r="227">
          <cell r="C227" t="e">
            <v>#REF!</v>
          </cell>
          <cell r="N227" t="e">
            <v>#REF!</v>
          </cell>
          <cell r="Q227">
            <v>48907.030575757584</v>
          </cell>
          <cell r="T227">
            <v>23237.121454545439</v>
          </cell>
          <cell r="Y227" t="e">
            <v>#REF!</v>
          </cell>
          <cell r="AN227" t="e">
            <v>#REF!</v>
          </cell>
          <cell r="AP227" t="e">
            <v>#REF!</v>
          </cell>
          <cell r="AQ227" t="e">
            <v>#REF!</v>
          </cell>
        </row>
        <row r="228">
          <cell r="C228" t="e">
            <v>#REF!</v>
          </cell>
          <cell r="N228" t="e">
            <v>#REF!</v>
          </cell>
          <cell r="Q228">
            <v>19259.066999999999</v>
          </cell>
          <cell r="T228">
            <v>11682.61618181817</v>
          </cell>
          <cell r="Y228" t="e">
            <v>#REF!</v>
          </cell>
          <cell r="AP228" t="e">
            <v>#REF!</v>
          </cell>
          <cell r="AQ228" t="e">
            <v>#REF!</v>
          </cell>
        </row>
        <row r="230">
          <cell r="C230">
            <v>1651.8969999999999</v>
          </cell>
          <cell r="N230">
            <v>5904.3327272727274</v>
          </cell>
          <cell r="Q230">
            <v>13067.120909090911</v>
          </cell>
          <cell r="T230">
            <v>5028.8272727272724</v>
          </cell>
          <cell r="Y230">
            <v>4079.1272727272726</v>
          </cell>
          <cell r="AN230" t="e">
            <v>#REF!</v>
          </cell>
          <cell r="AP230" t="e">
            <v>#REF!</v>
          </cell>
          <cell r="AQ230" t="e">
            <v>#REF!</v>
          </cell>
        </row>
        <row r="231">
          <cell r="C231">
            <v>450</v>
          </cell>
          <cell r="N231">
            <v>1670</v>
          </cell>
          <cell r="Q231">
            <v>3562</v>
          </cell>
          <cell r="T231">
            <v>1371</v>
          </cell>
          <cell r="Y231">
            <v>1113</v>
          </cell>
          <cell r="AP231" t="e">
            <v>#REF!</v>
          </cell>
          <cell r="AQ231" t="e">
            <v>#REF!</v>
          </cell>
        </row>
        <row r="232">
          <cell r="AQ232" t="e">
            <v>#REF!</v>
          </cell>
        </row>
        <row r="233">
          <cell r="C233">
            <v>0</v>
          </cell>
          <cell r="N233">
            <v>0</v>
          </cell>
          <cell r="Q233">
            <v>111.8</v>
          </cell>
          <cell r="T233">
            <v>5107.6000000000004</v>
          </cell>
          <cell r="Y233">
            <v>91.533333333333331</v>
          </cell>
          <cell r="AP233">
            <v>5312.9333333333343</v>
          </cell>
          <cell r="AQ233" t="e">
            <v>#REF!</v>
          </cell>
        </row>
        <row r="234">
          <cell r="C234">
            <v>0</v>
          </cell>
          <cell r="N234">
            <v>0</v>
          </cell>
          <cell r="Q234">
            <v>0</v>
          </cell>
          <cell r="T234">
            <v>0</v>
          </cell>
          <cell r="Y234">
            <v>0</v>
          </cell>
          <cell r="AP234">
            <v>19</v>
          </cell>
          <cell r="AQ234" t="e">
            <v>#REF!</v>
          </cell>
        </row>
        <row r="235">
          <cell r="C235" t="e">
            <v>#REF!</v>
          </cell>
          <cell r="N235">
            <v>0</v>
          </cell>
          <cell r="Q235">
            <v>526.04999999999995</v>
          </cell>
          <cell r="T235">
            <v>0</v>
          </cell>
          <cell r="Y235">
            <v>0</v>
          </cell>
          <cell r="AP235" t="e">
            <v>#REF!</v>
          </cell>
          <cell r="AQ235" t="e">
            <v>#REF!</v>
          </cell>
        </row>
        <row r="236">
          <cell r="AQ236" t="e">
            <v>#REF!</v>
          </cell>
        </row>
        <row r="237">
          <cell r="C237">
            <v>-1273</v>
          </cell>
          <cell r="N237">
            <v>4468.6499999999996</v>
          </cell>
          <cell r="Q237">
            <v>1739.5839999999998</v>
          </cell>
          <cell r="T237">
            <v>582.97</v>
          </cell>
          <cell r="Y237">
            <v>1080.26</v>
          </cell>
          <cell r="AP237" t="e">
            <v>#REF!</v>
          </cell>
          <cell r="AQ237" t="e">
            <v>#REF!</v>
          </cell>
        </row>
        <row r="238">
          <cell r="C238">
            <v>916.24199999999996</v>
          </cell>
          <cell r="N238">
            <v>0</v>
          </cell>
          <cell r="Q238">
            <v>0</v>
          </cell>
          <cell r="T238">
            <v>0</v>
          </cell>
          <cell r="Y238">
            <v>0</v>
          </cell>
          <cell r="AP238">
            <v>0</v>
          </cell>
          <cell r="AQ238" t="e">
            <v>#REF!</v>
          </cell>
        </row>
        <row r="239">
          <cell r="AQ239" t="e">
            <v>#REF!</v>
          </cell>
        </row>
        <row r="240">
          <cell r="C240" t="e">
            <v>#REF!</v>
          </cell>
          <cell r="N240" t="e">
            <v>#REF!</v>
          </cell>
          <cell r="Q240">
            <v>776</v>
          </cell>
          <cell r="T240">
            <v>0</v>
          </cell>
          <cell r="Y240" t="e">
            <v>#REF!</v>
          </cell>
          <cell r="AP240" t="e">
            <v>#REF!</v>
          </cell>
          <cell r="AQ240" t="e">
            <v>#REF!</v>
          </cell>
        </row>
        <row r="241">
          <cell r="AQ241" t="e">
            <v>#REF!</v>
          </cell>
        </row>
        <row r="242">
          <cell r="AQ242" t="e">
            <v>#REF!</v>
          </cell>
        </row>
        <row r="243">
          <cell r="C243">
            <v>393</v>
          </cell>
          <cell r="N243">
            <v>924</v>
          </cell>
          <cell r="Q243">
            <v>3963.0186666666668</v>
          </cell>
          <cell r="T243">
            <v>567.25866666666661</v>
          </cell>
          <cell r="Y243">
            <v>426.22533333333331</v>
          </cell>
          <cell r="AP243">
            <v>8434.3851668093339</v>
          </cell>
          <cell r="AQ243" t="e">
            <v>#REF!</v>
          </cell>
        </row>
        <row r="244">
          <cell r="C244">
            <v>1653</v>
          </cell>
          <cell r="N244">
            <v>67</v>
          </cell>
          <cell r="Q244">
            <v>345.33333333333337</v>
          </cell>
          <cell r="T244">
            <v>256.62666666666667</v>
          </cell>
          <cell r="Y244">
            <v>253.78399999999999</v>
          </cell>
          <cell r="AP244">
            <v>2682.9412082354906</v>
          </cell>
          <cell r="AQ244" t="e">
            <v>#REF!</v>
          </cell>
        </row>
        <row r="245">
          <cell r="AQ245" t="e">
            <v>#REF!</v>
          </cell>
        </row>
        <row r="246">
          <cell r="C246">
            <v>0</v>
          </cell>
          <cell r="N246">
            <v>1</v>
          </cell>
          <cell r="Q246">
            <v>0</v>
          </cell>
          <cell r="T246">
            <v>114.19266666666665</v>
          </cell>
          <cell r="Y246">
            <v>-46.472000000000008</v>
          </cell>
          <cell r="AP246">
            <v>68.720666666666645</v>
          </cell>
          <cell r="AQ246" t="e">
            <v>#REF!</v>
          </cell>
        </row>
        <row r="247">
          <cell r="C247">
            <v>13</v>
          </cell>
          <cell r="N247">
            <v>234.08600000000001</v>
          </cell>
          <cell r="Q247">
            <v>11619.690666666667</v>
          </cell>
          <cell r="T247">
            <v>0</v>
          </cell>
          <cell r="Y247">
            <v>0</v>
          </cell>
          <cell r="AP247">
            <v>13936.448666666667</v>
          </cell>
          <cell r="AQ247" t="e">
            <v>#REF!</v>
          </cell>
        </row>
        <row r="248">
          <cell r="C248">
            <v>0</v>
          </cell>
          <cell r="N248">
            <v>0</v>
          </cell>
          <cell r="Q248">
            <v>0</v>
          </cell>
          <cell r="T248">
            <v>0</v>
          </cell>
          <cell r="Y248">
            <v>0</v>
          </cell>
          <cell r="AP248">
            <v>658.33066666666662</v>
          </cell>
          <cell r="AQ248" t="e">
            <v>#REF!</v>
          </cell>
        </row>
        <row r="249">
          <cell r="C249">
            <v>988</v>
          </cell>
          <cell r="N249">
            <v>0</v>
          </cell>
          <cell r="Q249">
            <v>0</v>
          </cell>
          <cell r="T249">
            <v>0</v>
          </cell>
          <cell r="Y249">
            <v>18</v>
          </cell>
          <cell r="AP249">
            <v>1006</v>
          </cell>
          <cell r="AQ249" t="e">
            <v>#REF!</v>
          </cell>
        </row>
        <row r="250">
          <cell r="C250">
            <v>0</v>
          </cell>
          <cell r="N250">
            <v>0.20800000000000018</v>
          </cell>
          <cell r="Q250">
            <v>0.76399999999998158</v>
          </cell>
          <cell r="T250">
            <v>-0.42800000000000082</v>
          </cell>
          <cell r="Y250">
            <v>6.799999999999784E-2</v>
          </cell>
          <cell r="AP250" t="e">
            <v>#REF!</v>
          </cell>
          <cell r="AQ250" t="e">
            <v>#REF!</v>
          </cell>
        </row>
        <row r="251">
          <cell r="C251">
            <v>0</v>
          </cell>
          <cell r="N251">
            <v>0.19200000000000017</v>
          </cell>
          <cell r="Q251">
            <v>-0.32000000000000028</v>
          </cell>
          <cell r="T251">
            <v>-0.3360000000000003</v>
          </cell>
          <cell r="Y251">
            <v>0.28000000000000114</v>
          </cell>
          <cell r="AP251" t="e">
            <v>#REF!</v>
          </cell>
          <cell r="AQ251" t="e">
            <v>#REF!</v>
          </cell>
        </row>
        <row r="252">
          <cell r="C252" t="e">
            <v>#REF!</v>
          </cell>
          <cell r="N252" t="e">
            <v>#REF!</v>
          </cell>
          <cell r="Q252">
            <v>16216.988999999998</v>
          </cell>
          <cell r="T252">
            <v>11100.410181818164</v>
          </cell>
          <cell r="Y252" t="e">
            <v>#REF!</v>
          </cell>
          <cell r="AP252" t="e">
            <v>#REF!</v>
          </cell>
          <cell r="AQ252" t="e">
            <v>#REF!</v>
          </cell>
        </row>
        <row r="253">
          <cell r="Q253">
            <v>541</v>
          </cell>
          <cell r="T253">
            <v>480</v>
          </cell>
          <cell r="Y253">
            <v>44</v>
          </cell>
          <cell r="AP253">
            <v>524</v>
          </cell>
          <cell r="AQ253" t="e">
            <v>#REF!</v>
          </cell>
        </row>
        <row r="293">
          <cell r="T293" t="str">
            <v>Собівартість</v>
          </cell>
        </row>
        <row r="294">
          <cell r="V294">
            <v>-25</v>
          </cell>
        </row>
        <row r="295">
          <cell r="V295">
            <v>-1.375</v>
          </cell>
        </row>
        <row r="296">
          <cell r="V296">
            <v>-8</v>
          </cell>
        </row>
        <row r="297">
          <cell r="V297">
            <v>-2.1590909090909096</v>
          </cell>
        </row>
        <row r="303">
          <cell r="T303" t="str">
            <v>ФМЗ ( з відрахуван)</v>
          </cell>
          <cell r="V303">
            <v>25</v>
          </cell>
        </row>
      </sheetData>
      <sheetData sheetId="37"/>
      <sheetData sheetId="38"/>
      <sheetData sheetId="39"/>
      <sheetData sheetId="40"/>
      <sheetData sheetId="41"/>
      <sheetData sheetId="42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812 (2)"/>
      <sheetName val="812"/>
      <sheetName val="0"/>
      <sheetName val="1"/>
      <sheetName val="2"/>
      <sheetName val="2 утв"/>
      <sheetName val="3 утв."/>
      <sheetName val="3 не сокр."/>
      <sheetName val="3 тар."/>
      <sheetName val="4 утв"/>
      <sheetName val="rem"/>
      <sheetName val="5"/>
      <sheetName val="6"/>
      <sheetName val="7"/>
      <sheetName val="8"/>
      <sheetName val="3кв "/>
      <sheetName val="1998"/>
      <sheetName val="9 (2)"/>
      <sheetName val="9"/>
      <sheetName val="10"/>
      <sheetName val="11"/>
      <sheetName val="12"/>
      <sheetName val="бюджет травня факт"/>
      <sheetName val="бюджет травня"/>
      <sheetName val="бюджет червня"/>
      <sheetName val="бюджет липня"/>
      <sheetName val="бюджет серпня "/>
      <sheetName val="бюджет вересня"/>
      <sheetName val="бюджет жовтня"/>
      <sheetName val="бюджет листоп."/>
      <sheetName val="бюджет грудня"/>
      <sheetName val="план підр."/>
      <sheetName val="прот."/>
      <sheetName val="1 кв"/>
      <sheetName val="2 кв"/>
      <sheetName val="1півр"/>
      <sheetName val="7 міс"/>
      <sheetName val="8 міс."/>
      <sheetName val="3кв"/>
      <sheetName val="9 міс."/>
      <sheetName val="10 міс."/>
      <sheetName val="11 міс."/>
      <sheetName val="12 міс."/>
      <sheetName val="пок.ен.1к"/>
      <sheetName val="пок.ен.2к"/>
      <sheetName val="пок.ен.3к "/>
      <sheetName val="пок.ен.4к  "/>
      <sheetName val="Лист1"/>
      <sheetName val="Лист1 (2)"/>
      <sheetName val="Лист2"/>
      <sheetName val="sm20 3кв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1">
          <cell r="AI21" t="str">
            <v xml:space="preserve">         Затверджую</v>
          </cell>
        </row>
        <row r="22">
          <cell r="AI22" t="str">
            <v xml:space="preserve"> Голова правління -</v>
          </cell>
        </row>
        <row r="23">
          <cell r="AI23" t="str">
            <v xml:space="preserve"> генеральний директор</v>
          </cell>
        </row>
        <row r="25">
          <cell r="AI25" t="str">
            <v xml:space="preserve">                        І.В.Плачков</v>
          </cell>
        </row>
        <row r="26">
          <cell r="AI26" t="str">
            <v xml:space="preserve">   "_____" ________2000 р.</v>
          </cell>
        </row>
        <row r="32">
          <cell r="Q32" t="str">
            <v>КТМ</v>
          </cell>
          <cell r="V32" t="str">
            <v xml:space="preserve">ТЕЦ-5 </v>
          </cell>
          <cell r="AA32" t="str">
            <v xml:space="preserve">ТЕЦ-6 </v>
          </cell>
        </row>
        <row r="34">
          <cell r="F34" t="str">
            <v>ВИКОН.ДИР.</v>
          </cell>
          <cell r="G34" t="str">
            <v>Е/Е</v>
          </cell>
          <cell r="H34" t="str">
            <v xml:space="preserve"> Т/Е</v>
          </cell>
          <cell r="P34" t="str">
            <v xml:space="preserve">КМ </v>
          </cell>
          <cell r="S34" t="str">
            <v xml:space="preserve">ТМ </v>
          </cell>
          <cell r="T34" t="str">
            <v>ВИРОБН</v>
          </cell>
          <cell r="U34" t="str">
            <v>ПЕРЕД</v>
          </cell>
          <cell r="X34" t="str">
            <v>ТЕЦ-5 ВСЬОГО</v>
          </cell>
          <cell r="Y34" t="str">
            <v>Е/Е</v>
          </cell>
          <cell r="Z34" t="str">
            <v xml:space="preserve"> Т/Е</v>
          </cell>
          <cell r="AC34" t="str">
            <v>ТЕЦ-6 ВСЬОГО</v>
          </cell>
          <cell r="AD34" t="str">
            <v>Е/Е</v>
          </cell>
          <cell r="AE34" t="str">
            <v xml:space="preserve"> Т/Е</v>
          </cell>
          <cell r="AF34" t="str">
            <v>ТРМ ВСЬОГО</v>
          </cell>
          <cell r="AG34" t="str">
            <v>ТРМ  АК КЕ</v>
          </cell>
          <cell r="AH34" t="str">
            <v>ТРМ СТОР</v>
          </cell>
          <cell r="AI34" t="str">
            <v xml:space="preserve">ДОП.ВИР. </v>
          </cell>
          <cell r="AJ34" t="str">
            <v>ДОП.ВИР. СТ.ОРГ.</v>
          </cell>
          <cell r="AK34" t="str">
            <v>АК КЕ ВСЬОГО</v>
          </cell>
          <cell r="AL34" t="str">
            <v xml:space="preserve"> Е/Е</v>
          </cell>
          <cell r="AM34" t="str">
            <v xml:space="preserve"> Т/Е</v>
          </cell>
          <cell r="AN34" t="str">
            <v>СТАНЦІї ЕЛЕКТРО</v>
          </cell>
          <cell r="AO34" t="str">
            <v>СТАНЦІІ ТЕПЛОВІ</v>
          </cell>
          <cell r="AP34" t="str">
            <v>МЕРЕЖІ ЕЛЕКТРО</v>
          </cell>
          <cell r="AQ34" t="str">
            <v>МЕРЕЖІ ТЕПЛОВІ</v>
          </cell>
        </row>
        <row r="35">
          <cell r="AL35">
            <v>395</v>
          </cell>
        </row>
        <row r="36">
          <cell r="AL36">
            <v>336</v>
          </cell>
        </row>
        <row r="37">
          <cell r="AL37">
            <v>0</v>
          </cell>
        </row>
        <row r="39">
          <cell r="AL39">
            <v>0</v>
          </cell>
        </row>
        <row r="40">
          <cell r="AL40">
            <v>0</v>
          </cell>
        </row>
        <row r="41">
          <cell r="AL41">
            <v>395.6</v>
          </cell>
        </row>
        <row r="42">
          <cell r="P42">
            <v>0</v>
          </cell>
          <cell r="AL42">
            <v>395.6</v>
          </cell>
        </row>
        <row r="43">
          <cell r="AM43">
            <v>1580</v>
          </cell>
        </row>
        <row r="44">
          <cell r="AM44">
            <v>0</v>
          </cell>
        </row>
        <row r="45">
          <cell r="AM45">
            <v>1580</v>
          </cell>
        </row>
        <row r="46">
          <cell r="F46">
            <v>3281.3333333333321</v>
          </cell>
          <cell r="P46">
            <v>2113</v>
          </cell>
          <cell r="S46">
            <v>9843.2727272727279</v>
          </cell>
          <cell r="T46">
            <v>4622.9436363636387</v>
          </cell>
          <cell r="U46">
            <v>1761.3290909090908</v>
          </cell>
          <cell r="X46">
            <v>2228.8181818181802</v>
          </cell>
          <cell r="AC46">
            <v>1415</v>
          </cell>
          <cell r="AF46">
            <v>3580.2</v>
          </cell>
          <cell r="AG46">
            <v>2592.2999999999997</v>
          </cell>
          <cell r="AH46">
            <v>987.90000000000009</v>
          </cell>
        </row>
        <row r="47">
          <cell r="F47">
            <v>1</v>
          </cell>
          <cell r="P47">
            <v>1</v>
          </cell>
          <cell r="S47">
            <v>1</v>
          </cell>
          <cell r="X47">
            <v>1</v>
          </cell>
          <cell r="AC47">
            <v>1</v>
          </cell>
          <cell r="AF47">
            <v>1</v>
          </cell>
          <cell r="AG47">
            <v>1</v>
          </cell>
          <cell r="AH47">
            <v>1</v>
          </cell>
        </row>
        <row r="49">
          <cell r="F49">
            <v>256</v>
          </cell>
          <cell r="G49">
            <v>71</v>
          </cell>
          <cell r="H49">
            <v>185</v>
          </cell>
          <cell r="P49">
            <v>502</v>
          </cell>
          <cell r="S49">
            <v>413</v>
          </cell>
          <cell r="T49">
            <v>206.5</v>
          </cell>
          <cell r="U49">
            <v>206.5</v>
          </cell>
          <cell r="X49">
            <v>258</v>
          </cell>
          <cell r="Y49">
            <v>80</v>
          </cell>
          <cell r="Z49">
            <v>178</v>
          </cell>
          <cell r="AC49">
            <v>218</v>
          </cell>
          <cell r="AD49">
            <v>71</v>
          </cell>
          <cell r="AE49">
            <v>147</v>
          </cell>
          <cell r="AF49">
            <v>336</v>
          </cell>
          <cell r="AG49">
            <v>300</v>
          </cell>
          <cell r="AH49">
            <v>36</v>
          </cell>
          <cell r="AK49">
            <v>2095</v>
          </cell>
          <cell r="AL49">
            <v>842</v>
          </cell>
          <cell r="AM49">
            <v>1253</v>
          </cell>
          <cell r="AN49">
            <v>151</v>
          </cell>
          <cell r="AO49">
            <v>465</v>
          </cell>
          <cell r="AP49">
            <v>691</v>
          </cell>
          <cell r="AQ49">
            <v>788</v>
          </cell>
        </row>
        <row r="50">
          <cell r="F50">
            <v>158</v>
          </cell>
          <cell r="G50">
            <v>44</v>
          </cell>
          <cell r="P50">
            <v>56</v>
          </cell>
          <cell r="S50">
            <v>400.83333333333331</v>
          </cell>
          <cell r="X50">
            <v>75</v>
          </cell>
          <cell r="Y50">
            <v>23</v>
          </cell>
          <cell r="Z50">
            <v>52</v>
          </cell>
          <cell r="AC50">
            <v>40</v>
          </cell>
          <cell r="AD50">
            <v>13</v>
          </cell>
          <cell r="AE50">
            <v>27</v>
          </cell>
          <cell r="AF50">
            <v>295</v>
          </cell>
          <cell r="AG50">
            <v>263</v>
          </cell>
          <cell r="AH50">
            <v>32</v>
          </cell>
          <cell r="AK50">
            <v>1026.8333333333333</v>
          </cell>
          <cell r="AL50">
            <v>167</v>
          </cell>
          <cell r="AM50">
            <v>859.83333333333326</v>
          </cell>
        </row>
        <row r="51">
          <cell r="G51">
            <v>0</v>
          </cell>
          <cell r="P51">
            <v>1</v>
          </cell>
          <cell r="X51">
            <v>18</v>
          </cell>
          <cell r="Y51">
            <v>6</v>
          </cell>
          <cell r="Z51">
            <v>12</v>
          </cell>
          <cell r="AC51">
            <v>47</v>
          </cell>
          <cell r="AD51">
            <v>15</v>
          </cell>
          <cell r="AE51">
            <v>32</v>
          </cell>
          <cell r="AH51">
            <v>0</v>
          </cell>
          <cell r="AK51">
            <v>66</v>
          </cell>
          <cell r="AL51">
            <v>22</v>
          </cell>
          <cell r="AM51">
            <v>44</v>
          </cell>
        </row>
        <row r="52">
          <cell r="F52">
            <v>98</v>
          </cell>
          <cell r="G52">
            <v>27</v>
          </cell>
          <cell r="P52">
            <v>10</v>
          </cell>
          <cell r="X52">
            <v>0</v>
          </cell>
          <cell r="Y52">
            <v>0</v>
          </cell>
          <cell r="Z52">
            <v>0</v>
          </cell>
          <cell r="AC52">
            <v>20</v>
          </cell>
          <cell r="AD52">
            <v>7</v>
          </cell>
          <cell r="AE52">
            <v>13</v>
          </cell>
          <cell r="AF52">
            <v>32</v>
          </cell>
          <cell r="AG52">
            <v>32</v>
          </cell>
          <cell r="AH52">
            <v>0</v>
          </cell>
          <cell r="AK52">
            <v>160</v>
          </cell>
          <cell r="AL52">
            <v>44</v>
          </cell>
          <cell r="AM52">
            <v>116</v>
          </cell>
        </row>
        <row r="53">
          <cell r="F53">
            <v>10.333333333333334</v>
          </cell>
          <cell r="G53">
            <v>3</v>
          </cell>
          <cell r="H53">
            <v>7.3333333333333339</v>
          </cell>
          <cell r="P53">
            <v>56</v>
          </cell>
          <cell r="S53">
            <v>384</v>
          </cell>
          <cell r="T53">
            <v>299.52</v>
          </cell>
          <cell r="U53">
            <v>84.480000000000018</v>
          </cell>
          <cell r="X53">
            <v>607</v>
          </cell>
          <cell r="Y53">
            <v>188</v>
          </cell>
          <cell r="Z53">
            <v>419</v>
          </cell>
          <cell r="AC53">
            <v>95</v>
          </cell>
          <cell r="AD53">
            <v>31</v>
          </cell>
          <cell r="AE53">
            <v>64</v>
          </cell>
          <cell r="AF53">
            <v>205</v>
          </cell>
          <cell r="AG53">
            <v>201</v>
          </cell>
          <cell r="AH53">
            <v>4</v>
          </cell>
          <cell r="AK53">
            <v>1358.3333333333333</v>
          </cell>
          <cell r="AL53">
            <v>281</v>
          </cell>
          <cell r="AM53">
            <v>1077.3333333333333</v>
          </cell>
          <cell r="AN53">
            <v>219</v>
          </cell>
          <cell r="AO53">
            <v>614</v>
          </cell>
          <cell r="AP53">
            <v>62</v>
          </cell>
          <cell r="AQ53">
            <v>463.33333333333326</v>
          </cell>
        </row>
        <row r="54">
          <cell r="F54">
            <v>0</v>
          </cell>
          <cell r="G54">
            <v>0</v>
          </cell>
          <cell r="H54">
            <v>0</v>
          </cell>
          <cell r="S54">
            <v>21</v>
          </cell>
          <cell r="T54">
            <v>21</v>
          </cell>
          <cell r="U54">
            <v>0</v>
          </cell>
          <cell r="X54">
            <v>477</v>
          </cell>
          <cell r="Y54">
            <v>148</v>
          </cell>
          <cell r="Z54">
            <v>329</v>
          </cell>
          <cell r="AC54">
            <v>14</v>
          </cell>
          <cell r="AD54">
            <v>5</v>
          </cell>
          <cell r="AE54">
            <v>9</v>
          </cell>
          <cell r="AH54">
            <v>0</v>
          </cell>
          <cell r="AK54">
            <v>512</v>
          </cell>
          <cell r="AL54">
            <v>153</v>
          </cell>
          <cell r="AM54">
            <v>359</v>
          </cell>
          <cell r="AN54">
            <v>153</v>
          </cell>
          <cell r="AO54">
            <v>345</v>
          </cell>
          <cell r="AP54">
            <v>0</v>
          </cell>
          <cell r="AQ54">
            <v>14</v>
          </cell>
        </row>
        <row r="55">
          <cell r="F55">
            <v>0</v>
          </cell>
          <cell r="G55">
            <v>0</v>
          </cell>
          <cell r="H55">
            <v>0</v>
          </cell>
          <cell r="S55">
            <v>18925</v>
          </cell>
          <cell r="T55">
            <v>18925</v>
          </cell>
          <cell r="U55">
            <v>0</v>
          </cell>
          <cell r="X55">
            <v>26100</v>
          </cell>
          <cell r="Y55">
            <v>11966.09756097561</v>
          </cell>
          <cell r="Z55">
            <v>14133.90243902439</v>
          </cell>
          <cell r="AC55">
            <v>24751</v>
          </cell>
          <cell r="AD55">
            <v>12644.477434679333</v>
          </cell>
          <cell r="AE55">
            <v>12106.522565320667</v>
          </cell>
          <cell r="AH55">
            <v>0</v>
          </cell>
          <cell r="AK55">
            <v>69776</v>
          </cell>
          <cell r="AL55">
            <v>24610.574995654941</v>
          </cell>
          <cell r="AM55">
            <v>45165.425004345059</v>
          </cell>
          <cell r="AN55">
            <v>24610.574995654941</v>
          </cell>
          <cell r="AO55">
            <v>45165</v>
          </cell>
          <cell r="AP55">
            <v>0</v>
          </cell>
          <cell r="AQ55">
            <v>0.42500434505927842</v>
          </cell>
        </row>
        <row r="56">
          <cell r="F56">
            <v>0</v>
          </cell>
          <cell r="G56">
            <v>0</v>
          </cell>
          <cell r="H56">
            <v>0</v>
          </cell>
          <cell r="P56">
            <v>0</v>
          </cell>
          <cell r="S56">
            <v>18925</v>
          </cell>
          <cell r="T56">
            <v>18925</v>
          </cell>
          <cell r="U56">
            <v>0</v>
          </cell>
          <cell r="X56">
            <v>26100</v>
          </cell>
          <cell r="Y56">
            <v>11966.09756097561</v>
          </cell>
          <cell r="Z56">
            <v>14133.90243902439</v>
          </cell>
          <cell r="AC56">
            <v>24751</v>
          </cell>
          <cell r="AD56">
            <v>12644.477434679333</v>
          </cell>
          <cell r="AE56">
            <v>12106.522565320667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K56">
            <v>69776</v>
          </cell>
          <cell r="AL56">
            <v>24610.574995654941</v>
          </cell>
          <cell r="AM56">
            <v>45165.425004345059</v>
          </cell>
          <cell r="AN56">
            <v>24610.574995654941</v>
          </cell>
          <cell r="AO56">
            <v>45165</v>
          </cell>
          <cell r="AP56">
            <v>0</v>
          </cell>
          <cell r="AQ56">
            <v>0.42500434505927842</v>
          </cell>
        </row>
        <row r="57">
          <cell r="F57">
            <v>0</v>
          </cell>
          <cell r="G57">
            <v>0</v>
          </cell>
          <cell r="H57">
            <v>0</v>
          </cell>
          <cell r="T57">
            <v>0</v>
          </cell>
          <cell r="U57">
            <v>0</v>
          </cell>
          <cell r="AF57">
            <v>0</v>
          </cell>
          <cell r="AH57">
            <v>0</v>
          </cell>
          <cell r="AK57">
            <v>0</v>
          </cell>
          <cell r="AL57">
            <v>0</v>
          </cell>
          <cell r="AM57">
            <v>0</v>
          </cell>
          <cell r="AO57">
            <v>0</v>
          </cell>
        </row>
        <row r="58">
          <cell r="F58">
            <v>3</v>
          </cell>
          <cell r="G58">
            <v>1</v>
          </cell>
          <cell r="H58">
            <v>2</v>
          </cell>
          <cell r="P58">
            <v>91</v>
          </cell>
          <cell r="S58">
            <v>3156</v>
          </cell>
          <cell r="T58">
            <v>3156</v>
          </cell>
          <cell r="U58">
            <v>0</v>
          </cell>
          <cell r="X58">
            <v>0</v>
          </cell>
          <cell r="Y58">
            <v>0</v>
          </cell>
          <cell r="Z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1154</v>
          </cell>
          <cell r="AG58">
            <v>403.9</v>
          </cell>
          <cell r="AH58">
            <v>750.1</v>
          </cell>
          <cell r="AK58">
            <v>3653.9</v>
          </cell>
          <cell r="AL58">
            <v>92</v>
          </cell>
          <cell r="AM58">
            <v>3561.9</v>
          </cell>
          <cell r="AN58">
            <v>0</v>
          </cell>
          <cell r="AO58">
            <v>1073</v>
          </cell>
          <cell r="AP58">
            <v>92</v>
          </cell>
          <cell r="AQ58">
            <v>2488.9</v>
          </cell>
        </row>
        <row r="59">
          <cell r="F59">
            <v>281</v>
          </cell>
          <cell r="G59">
            <v>78</v>
          </cell>
          <cell r="H59">
            <v>203</v>
          </cell>
          <cell r="P59">
            <v>477</v>
          </cell>
          <cell r="S59">
            <v>928.27272727272725</v>
          </cell>
          <cell r="T59">
            <v>454.85363636363633</v>
          </cell>
          <cell r="U59">
            <v>473.41909090909093</v>
          </cell>
          <cell r="X59">
            <v>272.81818181818181</v>
          </cell>
          <cell r="Y59">
            <v>85</v>
          </cell>
          <cell r="Z59">
            <v>187.81818181818181</v>
          </cell>
          <cell r="AC59">
            <v>249</v>
          </cell>
          <cell r="AD59">
            <v>81</v>
          </cell>
          <cell r="AE59">
            <v>168</v>
          </cell>
          <cell r="AF59">
            <v>959</v>
          </cell>
          <cell r="AG59">
            <v>844</v>
          </cell>
          <cell r="AH59">
            <v>115</v>
          </cell>
          <cell r="AI59">
            <v>279</v>
          </cell>
          <cell r="AK59">
            <v>3573.090909090909</v>
          </cell>
          <cell r="AL59">
            <v>992.13269689737467</v>
          </cell>
          <cell r="AM59">
            <v>2580.9582121935346</v>
          </cell>
          <cell r="AN59">
            <v>166</v>
          </cell>
          <cell r="AO59">
            <v>671</v>
          </cell>
          <cell r="AP59">
            <v>826.13269689737467</v>
          </cell>
          <cell r="AQ59">
            <v>1909.9582121935346</v>
          </cell>
        </row>
        <row r="60">
          <cell r="F60">
            <v>15</v>
          </cell>
          <cell r="G60">
            <v>4</v>
          </cell>
          <cell r="H60">
            <v>11</v>
          </cell>
          <cell r="P60">
            <v>26</v>
          </cell>
          <cell r="S60">
            <v>51</v>
          </cell>
          <cell r="T60">
            <v>25</v>
          </cell>
          <cell r="U60">
            <v>26</v>
          </cell>
          <cell r="X60">
            <v>15</v>
          </cell>
          <cell r="Y60">
            <v>5</v>
          </cell>
          <cell r="Z60">
            <v>10</v>
          </cell>
          <cell r="AC60">
            <v>14</v>
          </cell>
          <cell r="AD60">
            <v>5</v>
          </cell>
          <cell r="AE60">
            <v>9</v>
          </cell>
          <cell r="AF60">
            <v>53</v>
          </cell>
          <cell r="AG60">
            <v>46</v>
          </cell>
          <cell r="AH60">
            <v>7</v>
          </cell>
          <cell r="AK60">
            <v>181</v>
          </cell>
          <cell r="AL60">
            <v>55</v>
          </cell>
          <cell r="AM60">
            <v>126</v>
          </cell>
          <cell r="AN60">
            <v>10</v>
          </cell>
          <cell r="AO60">
            <v>28</v>
          </cell>
          <cell r="AP60">
            <v>45</v>
          </cell>
          <cell r="AQ60">
            <v>98</v>
          </cell>
        </row>
        <row r="61">
          <cell r="F61">
            <v>88</v>
          </cell>
          <cell r="G61">
            <v>24</v>
          </cell>
          <cell r="H61">
            <v>64</v>
          </cell>
          <cell r="P61">
            <v>153</v>
          </cell>
          <cell r="S61">
            <v>297</v>
          </cell>
          <cell r="T61">
            <v>146</v>
          </cell>
          <cell r="U61">
            <v>151</v>
          </cell>
          <cell r="X61">
            <v>87</v>
          </cell>
          <cell r="Y61">
            <v>27</v>
          </cell>
          <cell r="Z61">
            <v>60</v>
          </cell>
          <cell r="AC61">
            <v>80</v>
          </cell>
          <cell r="AD61">
            <v>26</v>
          </cell>
          <cell r="AE61">
            <v>54</v>
          </cell>
          <cell r="AF61">
            <v>307</v>
          </cell>
          <cell r="AG61">
            <v>270</v>
          </cell>
          <cell r="AH61">
            <v>37</v>
          </cell>
          <cell r="AI61">
            <v>0</v>
          </cell>
          <cell r="AK61">
            <v>1053</v>
          </cell>
          <cell r="AL61">
            <v>317</v>
          </cell>
          <cell r="AM61">
            <v>736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</row>
        <row r="62">
          <cell r="F62">
            <v>0</v>
          </cell>
          <cell r="G62">
            <v>0</v>
          </cell>
          <cell r="P62">
            <v>0</v>
          </cell>
          <cell r="X62">
            <v>0</v>
          </cell>
          <cell r="AH62">
            <v>0</v>
          </cell>
          <cell r="AK62">
            <v>0</v>
          </cell>
        </row>
        <row r="63">
          <cell r="F63">
            <v>87.333333333333329</v>
          </cell>
          <cell r="G63">
            <v>24</v>
          </cell>
          <cell r="H63">
            <v>63.333333333333329</v>
          </cell>
          <cell r="P63">
            <v>586</v>
          </cell>
          <cell r="S63">
            <v>1295</v>
          </cell>
          <cell r="T63">
            <v>207.20000000000002</v>
          </cell>
          <cell r="U63">
            <v>1087.8</v>
          </cell>
          <cell r="X63">
            <v>615</v>
          </cell>
          <cell r="Y63">
            <v>191</v>
          </cell>
          <cell r="Z63">
            <v>424</v>
          </cell>
          <cell r="AC63">
            <v>734</v>
          </cell>
          <cell r="AD63">
            <v>240</v>
          </cell>
          <cell r="AE63">
            <v>494</v>
          </cell>
          <cell r="AF63">
            <v>553</v>
          </cell>
          <cell r="AG63">
            <v>538</v>
          </cell>
          <cell r="AH63">
            <v>15</v>
          </cell>
          <cell r="AK63">
            <v>3865.3333333333335</v>
          </cell>
          <cell r="AL63">
            <v>1049</v>
          </cell>
          <cell r="AM63">
            <v>2816.3333333333335</v>
          </cell>
          <cell r="AN63">
            <v>431</v>
          </cell>
          <cell r="AO63">
            <v>1358</v>
          </cell>
          <cell r="AP63">
            <v>618</v>
          </cell>
          <cell r="AQ63">
            <v>1458.3333333333335</v>
          </cell>
        </row>
        <row r="64">
          <cell r="G64">
            <v>0</v>
          </cell>
          <cell r="T64">
            <v>21</v>
          </cell>
          <cell r="U64">
            <v>109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N64">
            <v>43</v>
          </cell>
          <cell r="AO64">
            <v>136</v>
          </cell>
          <cell r="AP64">
            <v>62</v>
          </cell>
          <cell r="AQ64">
            <v>146</v>
          </cell>
        </row>
        <row r="65">
          <cell r="F65">
            <v>87</v>
          </cell>
          <cell r="G65">
            <v>24</v>
          </cell>
          <cell r="H65">
            <v>63</v>
          </cell>
          <cell r="P65">
            <v>284</v>
          </cell>
          <cell r="S65">
            <v>2905</v>
          </cell>
          <cell r="X65">
            <v>219</v>
          </cell>
          <cell r="AC65">
            <v>199</v>
          </cell>
          <cell r="AF65">
            <v>67.2</v>
          </cell>
          <cell r="AG65">
            <v>67.2</v>
          </cell>
          <cell r="AH65">
            <v>0</v>
          </cell>
          <cell r="AK65">
            <v>3783.2</v>
          </cell>
          <cell r="AL65">
            <v>308</v>
          </cell>
          <cell r="AM65">
            <v>3475.2</v>
          </cell>
          <cell r="AO65">
            <v>799</v>
          </cell>
        </row>
        <row r="66">
          <cell r="F66">
            <v>0</v>
          </cell>
          <cell r="G66">
            <v>0</v>
          </cell>
          <cell r="P66">
            <v>0</v>
          </cell>
          <cell r="S66">
            <v>0</v>
          </cell>
          <cell r="X66">
            <v>0</v>
          </cell>
          <cell r="AC66">
            <v>0</v>
          </cell>
          <cell r="AD66">
            <v>0</v>
          </cell>
          <cell r="AH66">
            <v>0</v>
          </cell>
          <cell r="AK66">
            <v>0</v>
          </cell>
          <cell r="AL66">
            <v>0</v>
          </cell>
          <cell r="AM66">
            <v>0</v>
          </cell>
          <cell r="AO66">
            <v>0</v>
          </cell>
        </row>
        <row r="67">
          <cell r="G67">
            <v>0</v>
          </cell>
          <cell r="H67">
            <v>0.3333333333333286</v>
          </cell>
          <cell r="P67">
            <v>302</v>
          </cell>
          <cell r="S67">
            <v>-1610</v>
          </cell>
          <cell r="T67">
            <v>186.20000000000002</v>
          </cell>
          <cell r="U67">
            <v>978.8</v>
          </cell>
          <cell r="X67">
            <v>396</v>
          </cell>
          <cell r="Y67">
            <v>191</v>
          </cell>
          <cell r="Z67">
            <v>424</v>
          </cell>
          <cell r="AC67">
            <v>535</v>
          </cell>
          <cell r="AD67">
            <v>240</v>
          </cell>
          <cell r="AE67">
            <v>494</v>
          </cell>
          <cell r="AF67">
            <v>485.8</v>
          </cell>
          <cell r="AG67">
            <v>470.8</v>
          </cell>
          <cell r="AH67">
            <v>15</v>
          </cell>
          <cell r="AI67">
            <v>0</v>
          </cell>
          <cell r="AJ67">
            <v>0</v>
          </cell>
          <cell r="AK67">
            <v>81.800000000000011</v>
          </cell>
          <cell r="AN67">
            <v>388</v>
          </cell>
          <cell r="AO67">
            <v>423</v>
          </cell>
          <cell r="AP67">
            <v>556</v>
          </cell>
          <cell r="AQ67">
            <v>1312.3333333333335</v>
          </cell>
        </row>
        <row r="68">
          <cell r="F68">
            <v>92</v>
          </cell>
          <cell r="G68">
            <v>26</v>
          </cell>
          <cell r="H68">
            <v>66</v>
          </cell>
          <cell r="P68">
            <v>353</v>
          </cell>
          <cell r="S68">
            <v>873</v>
          </cell>
          <cell r="T68">
            <v>218.25</v>
          </cell>
          <cell r="U68">
            <v>654.75</v>
          </cell>
          <cell r="X68">
            <v>638</v>
          </cell>
          <cell r="Y68">
            <v>198</v>
          </cell>
          <cell r="Z68">
            <v>440</v>
          </cell>
          <cell r="AC68">
            <v>449</v>
          </cell>
          <cell r="AD68">
            <v>147</v>
          </cell>
          <cell r="AE68">
            <v>302</v>
          </cell>
          <cell r="AF68">
            <v>260</v>
          </cell>
          <cell r="AG68">
            <v>260</v>
          </cell>
          <cell r="AH68">
            <v>0</v>
          </cell>
          <cell r="AK68">
            <v>2665</v>
          </cell>
          <cell r="AL68">
            <v>724</v>
          </cell>
          <cell r="AM68">
            <v>1941</v>
          </cell>
          <cell r="AN68">
            <v>345</v>
          </cell>
          <cell r="AO68">
            <v>1039</v>
          </cell>
          <cell r="AP68">
            <v>379</v>
          </cell>
          <cell r="AQ68">
            <v>902</v>
          </cell>
        </row>
        <row r="69">
          <cell r="G69">
            <v>0</v>
          </cell>
          <cell r="H69">
            <v>0</v>
          </cell>
          <cell r="P69">
            <v>51</v>
          </cell>
          <cell r="S69">
            <v>296.72727272727275</v>
          </cell>
          <cell r="X69">
            <v>202.18181818181819</v>
          </cell>
          <cell r="Y69">
            <v>63</v>
          </cell>
          <cell r="Z69">
            <v>139.18181818181819</v>
          </cell>
          <cell r="AC69">
            <v>144</v>
          </cell>
          <cell r="AD69">
            <v>47</v>
          </cell>
          <cell r="AE69">
            <v>97</v>
          </cell>
          <cell r="AF69">
            <v>88</v>
          </cell>
          <cell r="AG69">
            <v>88</v>
          </cell>
          <cell r="AH69">
            <v>0</v>
          </cell>
          <cell r="AK69">
            <v>781.90909090909099</v>
          </cell>
          <cell r="AL69">
            <v>161</v>
          </cell>
          <cell r="AM69">
            <v>620.90909090909099</v>
          </cell>
        </row>
        <row r="70">
          <cell r="F70">
            <v>0</v>
          </cell>
          <cell r="G70">
            <v>0</v>
          </cell>
          <cell r="H70">
            <v>0</v>
          </cell>
          <cell r="P70">
            <v>3</v>
          </cell>
          <cell r="S70">
            <v>17</v>
          </cell>
          <cell r="X70">
            <v>11</v>
          </cell>
          <cell r="Y70">
            <v>3</v>
          </cell>
          <cell r="Z70">
            <v>8</v>
          </cell>
          <cell r="AC70">
            <v>8</v>
          </cell>
          <cell r="AD70">
            <v>3</v>
          </cell>
          <cell r="AE70">
            <v>5</v>
          </cell>
          <cell r="AF70">
            <v>5</v>
          </cell>
          <cell r="AG70">
            <v>5</v>
          </cell>
          <cell r="AH70">
            <v>0</v>
          </cell>
          <cell r="AK70">
            <v>44</v>
          </cell>
          <cell r="AL70">
            <v>9</v>
          </cell>
          <cell r="AM70">
            <v>35</v>
          </cell>
        </row>
        <row r="71">
          <cell r="F71">
            <v>0</v>
          </cell>
          <cell r="G71">
            <v>0</v>
          </cell>
          <cell r="H71">
            <v>0</v>
          </cell>
          <cell r="P71">
            <v>16</v>
          </cell>
          <cell r="S71">
            <v>95</v>
          </cell>
          <cell r="X71">
            <v>65</v>
          </cell>
          <cell r="Y71">
            <v>20</v>
          </cell>
          <cell r="Z71">
            <v>45</v>
          </cell>
          <cell r="AC71">
            <v>47</v>
          </cell>
          <cell r="AD71">
            <v>15</v>
          </cell>
          <cell r="AE71">
            <v>32</v>
          </cell>
          <cell r="AF71">
            <v>28</v>
          </cell>
          <cell r="AG71">
            <v>28</v>
          </cell>
          <cell r="AH71">
            <v>0</v>
          </cell>
          <cell r="AK71">
            <v>251</v>
          </cell>
          <cell r="AL71">
            <v>51</v>
          </cell>
          <cell r="AM71">
            <v>200</v>
          </cell>
        </row>
        <row r="72">
          <cell r="F72">
            <v>0</v>
          </cell>
          <cell r="G72">
            <v>0</v>
          </cell>
          <cell r="X72">
            <v>0</v>
          </cell>
          <cell r="AC72">
            <v>0</v>
          </cell>
          <cell r="AF72">
            <v>0</v>
          </cell>
          <cell r="AG72">
            <v>0</v>
          </cell>
          <cell r="AH72">
            <v>0</v>
          </cell>
          <cell r="AK72">
            <v>0</v>
          </cell>
          <cell r="AL72">
            <v>0</v>
          </cell>
          <cell r="AM72">
            <v>0</v>
          </cell>
        </row>
        <row r="73">
          <cell r="G73">
            <v>0</v>
          </cell>
          <cell r="P73">
            <v>353</v>
          </cell>
          <cell r="S73">
            <v>0</v>
          </cell>
          <cell r="X73">
            <v>0</v>
          </cell>
          <cell r="Y73">
            <v>0</v>
          </cell>
          <cell r="Z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K73">
            <v>353</v>
          </cell>
          <cell r="AL73">
            <v>353</v>
          </cell>
          <cell r="AM73">
            <v>0</v>
          </cell>
        </row>
        <row r="74">
          <cell r="G74">
            <v>0</v>
          </cell>
          <cell r="P74">
            <v>0</v>
          </cell>
          <cell r="S74">
            <v>0</v>
          </cell>
          <cell r="X74">
            <v>0</v>
          </cell>
          <cell r="Z74">
            <v>0</v>
          </cell>
          <cell r="AC74">
            <v>0</v>
          </cell>
          <cell r="AD74">
            <v>0</v>
          </cell>
          <cell r="AE74">
            <v>0</v>
          </cell>
          <cell r="AH74">
            <v>0</v>
          </cell>
          <cell r="AK74">
            <v>0</v>
          </cell>
          <cell r="AL74">
            <v>0</v>
          </cell>
          <cell r="AM74">
            <v>0</v>
          </cell>
        </row>
        <row r="75">
          <cell r="F75">
            <v>1748</v>
          </cell>
          <cell r="G75">
            <v>484</v>
          </cell>
          <cell r="H75">
            <v>1264</v>
          </cell>
          <cell r="P75">
            <v>110</v>
          </cell>
          <cell r="S75">
            <v>282</v>
          </cell>
          <cell r="T75">
            <v>116.82000000000001</v>
          </cell>
          <cell r="U75">
            <v>165.18</v>
          </cell>
          <cell r="X75">
            <v>115</v>
          </cell>
          <cell r="Y75">
            <v>36</v>
          </cell>
          <cell r="Z75">
            <v>79</v>
          </cell>
          <cell r="AC75">
            <v>84</v>
          </cell>
          <cell r="AD75">
            <v>27</v>
          </cell>
          <cell r="AE75">
            <v>57</v>
          </cell>
          <cell r="AF75">
            <v>225</v>
          </cell>
          <cell r="AG75">
            <v>186.2</v>
          </cell>
          <cell r="AH75">
            <v>38.800000000000011</v>
          </cell>
          <cell r="AI75">
            <v>633.66666666666663</v>
          </cell>
          <cell r="AK75">
            <v>3637.5333333333328</v>
          </cell>
          <cell r="AL75">
            <v>1134.6765314240254</v>
          </cell>
          <cell r="AM75">
            <v>2502.8568019093073</v>
          </cell>
          <cell r="AN75">
            <v>63</v>
          </cell>
          <cell r="AO75">
            <v>232</v>
          </cell>
          <cell r="AP75">
            <v>1071.6765314240254</v>
          </cell>
          <cell r="AQ75">
            <v>2270.8568019093073</v>
          </cell>
        </row>
        <row r="76">
          <cell r="F76">
            <v>105</v>
          </cell>
          <cell r="G76">
            <v>29</v>
          </cell>
          <cell r="H76">
            <v>76</v>
          </cell>
          <cell r="T76">
            <v>0</v>
          </cell>
          <cell r="U76">
            <v>0</v>
          </cell>
          <cell r="Y76">
            <v>0</v>
          </cell>
          <cell r="Z76">
            <v>0</v>
          </cell>
          <cell r="AE76">
            <v>0</v>
          </cell>
          <cell r="AH76">
            <v>0</v>
          </cell>
          <cell r="AK76">
            <v>105</v>
          </cell>
          <cell r="AL76">
            <v>29</v>
          </cell>
          <cell r="AM76">
            <v>76</v>
          </cell>
          <cell r="AN76">
            <v>0</v>
          </cell>
          <cell r="AO76">
            <v>0</v>
          </cell>
          <cell r="AP76">
            <v>29</v>
          </cell>
          <cell r="AQ76">
            <v>76</v>
          </cell>
        </row>
        <row r="77">
          <cell r="F77">
            <v>1643</v>
          </cell>
          <cell r="G77">
            <v>455</v>
          </cell>
          <cell r="H77">
            <v>1188</v>
          </cell>
          <cell r="P77">
            <v>110</v>
          </cell>
          <cell r="S77">
            <v>282</v>
          </cell>
          <cell r="T77">
            <v>116.82000000000001</v>
          </cell>
          <cell r="U77">
            <v>165.18</v>
          </cell>
          <cell r="X77">
            <v>115</v>
          </cell>
          <cell r="Y77">
            <v>36</v>
          </cell>
          <cell r="Z77">
            <v>79</v>
          </cell>
          <cell r="AC77">
            <v>84</v>
          </cell>
          <cell r="AD77">
            <v>27</v>
          </cell>
          <cell r="AE77">
            <v>57</v>
          </cell>
          <cell r="AF77">
            <v>225</v>
          </cell>
          <cell r="AG77">
            <v>186.2</v>
          </cell>
          <cell r="AH77">
            <v>38.800000000000011</v>
          </cell>
          <cell r="AI77">
            <v>633.66666666666663</v>
          </cell>
          <cell r="AK77">
            <v>2898.8666666666663</v>
          </cell>
          <cell r="AL77">
            <v>1105.6765314240254</v>
          </cell>
          <cell r="AM77">
            <v>1793.190135242641</v>
          </cell>
          <cell r="AN77">
            <v>63</v>
          </cell>
          <cell r="AO77">
            <v>232</v>
          </cell>
          <cell r="AP77">
            <v>1042.6765314240254</v>
          </cell>
          <cell r="AQ77">
            <v>1561.190135242641</v>
          </cell>
        </row>
        <row r="78">
          <cell r="F78">
            <v>591</v>
          </cell>
          <cell r="G78">
            <v>164</v>
          </cell>
          <cell r="H78">
            <v>427</v>
          </cell>
          <cell r="P78">
            <v>66</v>
          </cell>
          <cell r="S78">
            <v>177</v>
          </cell>
          <cell r="T78">
            <v>116.82000000000001</v>
          </cell>
          <cell r="U78">
            <v>60.179999999999993</v>
          </cell>
          <cell r="X78">
            <v>56</v>
          </cell>
          <cell r="Y78">
            <v>17</v>
          </cell>
          <cell r="Z78">
            <v>39</v>
          </cell>
          <cell r="AC78">
            <v>43</v>
          </cell>
          <cell r="AD78">
            <v>27</v>
          </cell>
          <cell r="AE78">
            <v>16</v>
          </cell>
          <cell r="AF78">
            <v>163</v>
          </cell>
          <cell r="AG78">
            <v>149</v>
          </cell>
          <cell r="AH78">
            <v>14</v>
          </cell>
          <cell r="AK78">
            <v>1182</v>
          </cell>
          <cell r="AL78">
            <v>331</v>
          </cell>
          <cell r="AM78">
            <v>851</v>
          </cell>
          <cell r="AQ78">
            <v>851</v>
          </cell>
        </row>
        <row r="79">
          <cell r="H79">
            <v>0</v>
          </cell>
          <cell r="S79">
            <v>0</v>
          </cell>
          <cell r="AK79">
            <v>363.66666666666663</v>
          </cell>
          <cell r="AL79">
            <v>158</v>
          </cell>
          <cell r="AM79">
            <v>205.66666666666663</v>
          </cell>
          <cell r="AQ79">
            <v>205.66666666666663</v>
          </cell>
        </row>
        <row r="80">
          <cell r="F80">
            <v>442</v>
          </cell>
          <cell r="G80">
            <v>123</v>
          </cell>
          <cell r="H80">
            <v>319</v>
          </cell>
          <cell r="P80">
            <v>20</v>
          </cell>
          <cell r="S80">
            <v>46</v>
          </cell>
          <cell r="X80">
            <v>48</v>
          </cell>
          <cell r="Y80">
            <v>15</v>
          </cell>
          <cell r="Z80">
            <v>33</v>
          </cell>
          <cell r="AC80">
            <v>9</v>
          </cell>
          <cell r="AD80">
            <v>3</v>
          </cell>
          <cell r="AE80">
            <v>6</v>
          </cell>
          <cell r="AF80">
            <v>12</v>
          </cell>
          <cell r="AG80">
            <v>7.1999999999999993</v>
          </cell>
          <cell r="AH80">
            <v>4.8000000000000007</v>
          </cell>
          <cell r="AI80">
            <v>39</v>
          </cell>
          <cell r="AK80">
            <v>615.20000000000005</v>
          </cell>
          <cell r="AL80">
            <v>178.67446300715991</v>
          </cell>
          <cell r="AM80">
            <v>436.5255369928401</v>
          </cell>
        </row>
        <row r="81">
          <cell r="F81">
            <v>610</v>
          </cell>
          <cell r="G81">
            <v>169</v>
          </cell>
          <cell r="H81">
            <v>441</v>
          </cell>
          <cell r="P81">
            <v>24</v>
          </cell>
          <cell r="S81">
            <v>59</v>
          </cell>
          <cell r="X81">
            <v>11</v>
          </cell>
          <cell r="Y81">
            <v>3</v>
          </cell>
          <cell r="Z81">
            <v>8</v>
          </cell>
          <cell r="AC81">
            <v>32</v>
          </cell>
          <cell r="AD81">
            <v>10</v>
          </cell>
          <cell r="AE81">
            <v>22</v>
          </cell>
          <cell r="AF81">
            <v>50</v>
          </cell>
          <cell r="AG81">
            <v>30</v>
          </cell>
          <cell r="AH81">
            <v>20</v>
          </cell>
          <cell r="AI81">
            <v>594.66666666666663</v>
          </cell>
          <cell r="AK81">
            <v>1371.6666666666665</v>
          </cell>
          <cell r="AL81">
            <v>451.00206841686554</v>
          </cell>
          <cell r="AM81">
            <v>920.66459824980097</v>
          </cell>
        </row>
        <row r="82">
          <cell r="H82">
            <v>0</v>
          </cell>
          <cell r="Y82">
            <v>0</v>
          </cell>
          <cell r="Z82">
            <v>0</v>
          </cell>
          <cell r="AK82">
            <v>0</v>
          </cell>
          <cell r="AL82">
            <v>0</v>
          </cell>
          <cell r="AM82">
            <v>0</v>
          </cell>
        </row>
        <row r="83">
          <cell r="F83">
            <v>19.399999999999999</v>
          </cell>
          <cell r="G83">
            <v>0</v>
          </cell>
          <cell r="H83">
            <v>19.399999999999999</v>
          </cell>
          <cell r="P83">
            <v>3.1</v>
          </cell>
          <cell r="S83">
            <v>7.5</v>
          </cell>
          <cell r="X83">
            <v>3.1</v>
          </cell>
          <cell r="Y83">
            <v>1</v>
          </cell>
          <cell r="Z83">
            <v>2.1</v>
          </cell>
          <cell r="AC83">
            <v>1.7</v>
          </cell>
          <cell r="AD83">
            <v>1</v>
          </cell>
          <cell r="AE83">
            <v>0.7</v>
          </cell>
          <cell r="AF83">
            <v>4.8</v>
          </cell>
          <cell r="AH83">
            <v>4.8</v>
          </cell>
          <cell r="AK83">
            <v>35.800000000000004</v>
          </cell>
          <cell r="AL83">
            <v>6.1</v>
          </cell>
          <cell r="AM83">
            <v>29.700000000000003</v>
          </cell>
        </row>
        <row r="84">
          <cell r="F84">
            <v>2580.6666666666665</v>
          </cell>
          <cell r="G84">
            <v>715</v>
          </cell>
          <cell r="H84">
            <v>1865.6666666666667</v>
          </cell>
          <cell r="P84">
            <v>2354</v>
          </cell>
          <cell r="Q84">
            <v>0</v>
          </cell>
          <cell r="R84">
            <v>0</v>
          </cell>
          <cell r="S84">
            <v>26604.272727272728</v>
          </cell>
          <cell r="T84">
            <v>23755.143636363639</v>
          </cell>
          <cell r="U84">
            <v>2849.1290909090908</v>
          </cell>
          <cell r="X84">
            <v>28707.81818181818</v>
          </cell>
          <cell r="Y84">
            <v>12776.09756097561</v>
          </cell>
          <cell r="Z84">
            <v>15931.720620842572</v>
          </cell>
          <cell r="AA84">
            <v>0</v>
          </cell>
          <cell r="AB84">
            <v>0</v>
          </cell>
          <cell r="AC84">
            <v>26674</v>
          </cell>
          <cell r="AD84">
            <v>13272.477434679333</v>
          </cell>
          <cell r="AE84">
            <v>13401.522565320667</v>
          </cell>
          <cell r="AF84">
            <v>4052</v>
          </cell>
          <cell r="AG84">
            <v>3049.1</v>
          </cell>
          <cell r="AH84">
            <v>1002.9000000000001</v>
          </cell>
          <cell r="AI84">
            <v>912.66666666666663</v>
          </cell>
          <cell r="AK84">
            <v>91858.190909090888</v>
          </cell>
          <cell r="AL84">
            <v>30097.38422397634</v>
          </cell>
          <cell r="AM84">
            <v>61760.806685114578</v>
          </cell>
          <cell r="AN84">
            <v>25995.574995654941</v>
          </cell>
          <cell r="AO84">
            <v>50645</v>
          </cell>
          <cell r="AP84">
            <v>3784.8092283214</v>
          </cell>
          <cell r="AQ84">
            <v>10379.806685114569</v>
          </cell>
        </row>
        <row r="85">
          <cell r="F85">
            <v>281</v>
          </cell>
          <cell r="G85">
            <v>78</v>
          </cell>
          <cell r="H85">
            <v>203</v>
          </cell>
          <cell r="P85">
            <v>528</v>
          </cell>
          <cell r="Q85">
            <v>0</v>
          </cell>
          <cell r="R85">
            <v>0</v>
          </cell>
          <cell r="T85">
            <v>454.85363636363633</v>
          </cell>
          <cell r="U85">
            <v>473.41909090909093</v>
          </cell>
          <cell r="V85">
            <v>0</v>
          </cell>
          <cell r="W85">
            <v>0</v>
          </cell>
          <cell r="Y85">
            <v>148</v>
          </cell>
          <cell r="Z85">
            <v>327</v>
          </cell>
          <cell r="AA85">
            <v>0</v>
          </cell>
          <cell r="AB85">
            <v>0</v>
          </cell>
          <cell r="AD85">
            <v>128</v>
          </cell>
          <cell r="AE85">
            <v>265</v>
          </cell>
          <cell r="AH85">
            <v>115</v>
          </cell>
          <cell r="AI85">
            <v>279</v>
          </cell>
          <cell r="AK85">
            <v>4355</v>
          </cell>
          <cell r="AL85">
            <v>1153.1326968973747</v>
          </cell>
          <cell r="AM85">
            <v>3201.8673031026256</v>
          </cell>
        </row>
        <row r="86">
          <cell r="AL86">
            <v>29644.574995654941</v>
          </cell>
        </row>
        <row r="87">
          <cell r="F87">
            <v>11292</v>
          </cell>
          <cell r="G87">
            <v>11292</v>
          </cell>
          <cell r="AK87">
            <v>11292</v>
          </cell>
          <cell r="AL87">
            <v>11292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  <cell r="AQ87">
            <v>0</v>
          </cell>
        </row>
        <row r="88">
          <cell r="F88">
            <v>13872.666666666666</v>
          </cell>
          <cell r="G88">
            <v>12007</v>
          </cell>
          <cell r="H88">
            <v>1865.6666666666667</v>
          </cell>
          <cell r="P88">
            <v>2354</v>
          </cell>
          <cell r="Q88">
            <v>0</v>
          </cell>
          <cell r="R88">
            <v>0</v>
          </cell>
          <cell r="S88">
            <v>26604.272727272728</v>
          </cell>
          <cell r="T88">
            <v>23755.143636363639</v>
          </cell>
          <cell r="U88">
            <v>2849.1290909090908</v>
          </cell>
          <cell r="V88">
            <v>0</v>
          </cell>
          <cell r="W88">
            <v>0</v>
          </cell>
          <cell r="X88">
            <v>28707.81818181818</v>
          </cell>
          <cell r="Y88">
            <v>12776.09756097561</v>
          </cell>
          <cell r="Z88">
            <v>15931.720620842572</v>
          </cell>
          <cell r="AA88">
            <v>0</v>
          </cell>
          <cell r="AB88">
            <v>0</v>
          </cell>
          <cell r="AC88">
            <v>26674</v>
          </cell>
          <cell r="AD88">
            <v>13272.477434679333</v>
          </cell>
          <cell r="AE88">
            <v>13401.522565320667</v>
          </cell>
          <cell r="AF88">
            <v>4052</v>
          </cell>
          <cell r="AG88">
            <v>3049.1</v>
          </cell>
          <cell r="AH88">
            <v>1002.9000000000001</v>
          </cell>
          <cell r="AI88">
            <v>912.66666666666663</v>
          </cell>
          <cell r="AK88">
            <v>103150.19090909089</v>
          </cell>
          <cell r="AL88">
            <v>41389.38422397634</v>
          </cell>
          <cell r="AM88">
            <v>61760.806685114578</v>
          </cell>
          <cell r="AN88">
            <v>25995.574995654941</v>
          </cell>
          <cell r="AO88">
            <v>50645</v>
          </cell>
          <cell r="AP88">
            <v>3784.8092283214</v>
          </cell>
          <cell r="AQ88">
            <v>10379.806685114569</v>
          </cell>
        </row>
        <row r="89">
          <cell r="F89">
            <v>0</v>
          </cell>
          <cell r="G89">
            <v>0</v>
          </cell>
          <cell r="H89">
            <v>0</v>
          </cell>
          <cell r="AH89">
            <v>0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  <cell r="AQ89">
            <v>-1</v>
          </cell>
        </row>
        <row r="90">
          <cell r="F90">
            <v>1390</v>
          </cell>
          <cell r="G90">
            <v>810</v>
          </cell>
          <cell r="H90">
            <v>580</v>
          </cell>
          <cell r="AH90">
            <v>0</v>
          </cell>
          <cell r="AK90">
            <v>1390</v>
          </cell>
          <cell r="AL90">
            <v>810</v>
          </cell>
          <cell r="AM90">
            <v>580</v>
          </cell>
          <cell r="AN90">
            <v>0</v>
          </cell>
          <cell r="AO90">
            <v>0</v>
          </cell>
          <cell r="AP90">
            <v>232.62193611480285</v>
          </cell>
          <cell r="AQ90">
            <v>38.001908588179916</v>
          </cell>
        </row>
        <row r="91">
          <cell r="F91">
            <v>600</v>
          </cell>
          <cell r="G91">
            <v>128</v>
          </cell>
          <cell r="H91">
            <v>472</v>
          </cell>
          <cell r="S91">
            <v>0</v>
          </cell>
          <cell r="T91">
            <v>0</v>
          </cell>
          <cell r="U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H91">
            <v>0</v>
          </cell>
          <cell r="AK91">
            <v>600</v>
          </cell>
          <cell r="AL91">
            <v>128</v>
          </cell>
          <cell r="AM91">
            <v>472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</row>
        <row r="92">
          <cell r="F92">
            <v>18.666666666666664</v>
          </cell>
          <cell r="G92">
            <v>4</v>
          </cell>
          <cell r="H92">
            <v>14.666666666666664</v>
          </cell>
          <cell r="P92">
            <v>61</v>
          </cell>
          <cell r="S92">
            <v>7</v>
          </cell>
          <cell r="X92">
            <v>17</v>
          </cell>
          <cell r="Y92">
            <v>5</v>
          </cell>
          <cell r="Z92">
            <v>12</v>
          </cell>
          <cell r="AC92">
            <v>27</v>
          </cell>
          <cell r="AD92">
            <v>14</v>
          </cell>
          <cell r="AE92">
            <v>13</v>
          </cell>
          <cell r="AF92">
            <v>15</v>
          </cell>
          <cell r="AG92">
            <v>14</v>
          </cell>
          <cell r="AH92">
            <v>1</v>
          </cell>
          <cell r="AK92">
            <v>144.66666666666666</v>
          </cell>
          <cell r="AL92">
            <v>84</v>
          </cell>
          <cell r="AM92">
            <v>60.666666666666657</v>
          </cell>
          <cell r="AN92">
            <v>19</v>
          </cell>
          <cell r="AO92">
            <v>27</v>
          </cell>
          <cell r="AP92">
            <v>65</v>
          </cell>
          <cell r="AQ92">
            <v>33.666666666666657</v>
          </cell>
        </row>
        <row r="95">
          <cell r="F95">
            <v>15881.333333333332</v>
          </cell>
          <cell r="G95">
            <v>12949</v>
          </cell>
          <cell r="H95">
            <v>2932.3333333333335</v>
          </cell>
          <cell r="P95">
            <v>2415</v>
          </cell>
          <cell r="Q95">
            <v>0</v>
          </cell>
          <cell r="R95">
            <v>0</v>
          </cell>
          <cell r="S95">
            <v>26611.272727272728</v>
          </cell>
          <cell r="T95">
            <v>23755.143636363639</v>
          </cell>
          <cell r="U95">
            <v>2849.1290909090908</v>
          </cell>
          <cell r="V95">
            <v>0</v>
          </cell>
          <cell r="W95">
            <v>0</v>
          </cell>
          <cell r="X95">
            <v>28724.81818181818</v>
          </cell>
          <cell r="Y95">
            <v>12781.09756097561</v>
          </cell>
          <cell r="Z95">
            <v>15943.720620842572</v>
          </cell>
          <cell r="AA95">
            <v>0</v>
          </cell>
          <cell r="AB95">
            <v>0</v>
          </cell>
          <cell r="AC95">
            <v>26701</v>
          </cell>
          <cell r="AD95">
            <v>13286.477434679333</v>
          </cell>
          <cell r="AE95">
            <v>13414.522565320667</v>
          </cell>
          <cell r="AF95">
            <v>4066</v>
          </cell>
          <cell r="AG95">
            <v>3063.1</v>
          </cell>
          <cell r="AH95">
            <v>1003.9000000000001</v>
          </cell>
          <cell r="AI95">
            <v>912.66666666666663</v>
          </cell>
          <cell r="AJ95">
            <v>0</v>
          </cell>
          <cell r="AK95">
            <v>105284.85757575756</v>
          </cell>
          <cell r="AL95">
            <v>42411.38422397634</v>
          </cell>
          <cell r="AM95">
            <v>62873.473351781242</v>
          </cell>
          <cell r="AN95">
            <v>26014.574995654941</v>
          </cell>
          <cell r="AO95">
            <v>50672</v>
          </cell>
          <cell r="AP95">
            <v>4082.4311644362028</v>
          </cell>
          <cell r="AQ95">
            <v>10450.475260369414</v>
          </cell>
        </row>
        <row r="96">
          <cell r="F96">
            <v>4589.3333333333321</v>
          </cell>
          <cell r="G96">
            <v>1657</v>
          </cell>
          <cell r="H96">
            <v>2932.3333333333335</v>
          </cell>
          <cell r="P96">
            <v>2415</v>
          </cell>
          <cell r="Q96">
            <v>0</v>
          </cell>
          <cell r="R96">
            <v>0</v>
          </cell>
          <cell r="S96">
            <v>7686.2727272727279</v>
          </cell>
          <cell r="T96">
            <v>4830.1436363636385</v>
          </cell>
          <cell r="U96">
            <v>2849.1290909090908</v>
          </cell>
          <cell r="V96">
            <v>0</v>
          </cell>
          <cell r="W96">
            <v>0</v>
          </cell>
          <cell r="X96">
            <v>2624.8181818181802</v>
          </cell>
          <cell r="Y96">
            <v>815</v>
          </cell>
          <cell r="Z96">
            <v>1809.818181818182</v>
          </cell>
          <cell r="AA96">
            <v>0</v>
          </cell>
          <cell r="AB96">
            <v>0</v>
          </cell>
          <cell r="AC96">
            <v>1950</v>
          </cell>
          <cell r="AD96">
            <v>642</v>
          </cell>
          <cell r="AE96">
            <v>1308</v>
          </cell>
          <cell r="AF96">
            <v>4066</v>
          </cell>
          <cell r="AG96">
            <v>3063.1</v>
          </cell>
          <cell r="AH96">
            <v>1003.9000000000001</v>
          </cell>
          <cell r="AI96">
            <v>912.66666666666663</v>
          </cell>
          <cell r="AJ96">
            <v>0</v>
          </cell>
          <cell r="AK96">
            <v>24216.85757575756</v>
          </cell>
          <cell r="AL96">
            <v>6508.8092283213991</v>
          </cell>
          <cell r="AM96">
            <v>17708.048347436183</v>
          </cell>
          <cell r="AN96">
            <v>1404</v>
          </cell>
          <cell r="AO96">
            <v>5507</v>
          </cell>
          <cell r="AP96">
            <v>4082.4311644362028</v>
          </cell>
          <cell r="AQ96">
            <v>10450.050256024355</v>
          </cell>
        </row>
        <row r="97">
          <cell r="F97">
            <v>424</v>
          </cell>
          <cell r="G97">
            <v>15881.333333333334</v>
          </cell>
          <cell r="P97">
            <v>284</v>
          </cell>
          <cell r="S97">
            <v>2905</v>
          </cell>
          <cell r="X97">
            <v>219</v>
          </cell>
          <cell r="Y97">
            <v>28724.818181818184</v>
          </cell>
          <cell r="AC97">
            <v>199</v>
          </cell>
          <cell r="AD97">
            <v>26701</v>
          </cell>
          <cell r="AF97">
            <v>67.2</v>
          </cell>
          <cell r="AG97">
            <v>67.2</v>
          </cell>
          <cell r="AH97">
            <v>0</v>
          </cell>
          <cell r="AI97">
            <v>54.400000000000006</v>
          </cell>
          <cell r="AJ97">
            <v>0</v>
          </cell>
          <cell r="AK97">
            <v>4174.5999999999995</v>
          </cell>
          <cell r="AL97">
            <v>105284.85757575759</v>
          </cell>
        </row>
        <row r="98">
          <cell r="F98">
            <v>87</v>
          </cell>
          <cell r="P98">
            <v>284</v>
          </cell>
          <cell r="S98">
            <v>2905</v>
          </cell>
          <cell r="X98">
            <v>219</v>
          </cell>
          <cell r="AC98">
            <v>199</v>
          </cell>
          <cell r="AF98">
            <v>67.2</v>
          </cell>
          <cell r="AG98">
            <v>67.2</v>
          </cell>
          <cell r="AH98">
            <v>0</v>
          </cell>
          <cell r="AI98">
            <v>54.400000000000006</v>
          </cell>
          <cell r="AK98">
            <v>3837.6</v>
          </cell>
          <cell r="AL98">
            <v>105284.85757575757</v>
          </cell>
          <cell r="AM98">
            <v>42403.574995654941</v>
          </cell>
        </row>
        <row r="99">
          <cell r="F99">
            <v>0</v>
          </cell>
          <cell r="P99">
            <v>0</v>
          </cell>
          <cell r="X99">
            <v>0</v>
          </cell>
          <cell r="AK99">
            <v>0</v>
          </cell>
        </row>
        <row r="100">
          <cell r="F100">
            <v>337</v>
          </cell>
          <cell r="P100">
            <v>0</v>
          </cell>
          <cell r="S100">
            <v>0</v>
          </cell>
          <cell r="X100">
            <v>0</v>
          </cell>
          <cell r="AC100">
            <v>0</v>
          </cell>
          <cell r="AF100">
            <v>0</v>
          </cell>
          <cell r="AG100">
            <v>0</v>
          </cell>
          <cell r="AH100">
            <v>0</v>
          </cell>
          <cell r="AI100">
            <v>0</v>
          </cell>
          <cell r="AK100">
            <v>337</v>
          </cell>
        </row>
        <row r="101">
          <cell r="P101">
            <v>0</v>
          </cell>
          <cell r="S101">
            <v>0</v>
          </cell>
        </row>
        <row r="102">
          <cell r="S102">
            <v>0</v>
          </cell>
          <cell r="X102">
            <v>0</v>
          </cell>
        </row>
        <row r="104">
          <cell r="AK104">
            <v>0</v>
          </cell>
        </row>
        <row r="105">
          <cell r="AK105">
            <v>0</v>
          </cell>
        </row>
        <row r="106">
          <cell r="F106">
            <v>787</v>
          </cell>
          <cell r="P106">
            <v>0</v>
          </cell>
          <cell r="S106">
            <v>0</v>
          </cell>
          <cell r="X106">
            <v>0</v>
          </cell>
          <cell r="AC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K106">
            <v>787</v>
          </cell>
        </row>
        <row r="107">
          <cell r="F107">
            <v>337</v>
          </cell>
          <cell r="S107">
            <v>0</v>
          </cell>
          <cell r="AC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K107">
            <v>337</v>
          </cell>
        </row>
        <row r="108">
          <cell r="F108">
            <v>450</v>
          </cell>
          <cell r="P108">
            <v>0</v>
          </cell>
          <cell r="S108">
            <v>0</v>
          </cell>
          <cell r="AC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K108">
            <v>450</v>
          </cell>
        </row>
        <row r="109">
          <cell r="F109">
            <v>0</v>
          </cell>
          <cell r="P109">
            <v>0</v>
          </cell>
          <cell r="S109">
            <v>0</v>
          </cell>
          <cell r="X109">
            <v>0</v>
          </cell>
          <cell r="AC109">
            <v>0</v>
          </cell>
          <cell r="AF109">
            <v>0</v>
          </cell>
          <cell r="AG109">
            <v>0</v>
          </cell>
          <cell r="AH109">
            <v>0</v>
          </cell>
          <cell r="AK109">
            <v>0</v>
          </cell>
        </row>
        <row r="110">
          <cell r="F110">
            <v>0</v>
          </cell>
          <cell r="P110">
            <v>0</v>
          </cell>
          <cell r="S110">
            <v>216</v>
          </cell>
          <cell r="X110">
            <v>0</v>
          </cell>
          <cell r="AC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64</v>
          </cell>
          <cell r="AK110">
            <v>280</v>
          </cell>
        </row>
        <row r="111">
          <cell r="F111">
            <v>0</v>
          </cell>
          <cell r="P111">
            <v>0</v>
          </cell>
          <cell r="S111">
            <v>216</v>
          </cell>
          <cell r="AC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64</v>
          </cell>
          <cell r="AK111">
            <v>280</v>
          </cell>
        </row>
        <row r="112">
          <cell r="F112">
            <v>0</v>
          </cell>
          <cell r="P112">
            <v>0</v>
          </cell>
          <cell r="S112">
            <v>0</v>
          </cell>
          <cell r="X112">
            <v>0</v>
          </cell>
          <cell r="AC112">
            <v>0</v>
          </cell>
          <cell r="AF112">
            <v>0</v>
          </cell>
          <cell r="AG112">
            <v>0</v>
          </cell>
          <cell r="AH112">
            <v>0</v>
          </cell>
          <cell r="AK112">
            <v>0</v>
          </cell>
        </row>
        <row r="113">
          <cell r="F113">
            <v>0</v>
          </cell>
          <cell r="P113">
            <v>0</v>
          </cell>
          <cell r="S113">
            <v>331</v>
          </cell>
          <cell r="AC113">
            <v>0</v>
          </cell>
          <cell r="AG113">
            <v>0</v>
          </cell>
          <cell r="AH113">
            <v>0</v>
          </cell>
          <cell r="AK113">
            <v>331</v>
          </cell>
          <cell r="AM113">
            <v>0</v>
          </cell>
        </row>
        <row r="114">
          <cell r="F114">
            <v>0</v>
          </cell>
          <cell r="P114">
            <v>0</v>
          </cell>
          <cell r="S114">
            <v>331</v>
          </cell>
          <cell r="AH114">
            <v>0</v>
          </cell>
          <cell r="AK114">
            <v>331</v>
          </cell>
        </row>
        <row r="115">
          <cell r="F115">
            <v>0</v>
          </cell>
          <cell r="P115">
            <v>0</v>
          </cell>
          <cell r="S115">
            <v>0</v>
          </cell>
          <cell r="AC115">
            <v>0</v>
          </cell>
          <cell r="AG115">
            <v>0</v>
          </cell>
          <cell r="AH115">
            <v>0</v>
          </cell>
          <cell r="AK115">
            <v>0</v>
          </cell>
          <cell r="AL115">
            <v>0</v>
          </cell>
          <cell r="AM115">
            <v>0</v>
          </cell>
        </row>
        <row r="116">
          <cell r="P116">
            <v>0</v>
          </cell>
          <cell r="S116">
            <v>0</v>
          </cell>
          <cell r="AC116">
            <v>0</v>
          </cell>
          <cell r="AG116">
            <v>0</v>
          </cell>
          <cell r="AH116">
            <v>0</v>
          </cell>
          <cell r="AK116">
            <v>0</v>
          </cell>
        </row>
        <row r="117">
          <cell r="F117">
            <v>0</v>
          </cell>
          <cell r="P117">
            <v>0</v>
          </cell>
          <cell r="S117">
            <v>0</v>
          </cell>
          <cell r="AC117">
            <v>0</v>
          </cell>
          <cell r="AF117">
            <v>0</v>
          </cell>
          <cell r="AG117">
            <v>0</v>
          </cell>
          <cell r="AH117">
            <v>0</v>
          </cell>
          <cell r="AK117">
            <v>0</v>
          </cell>
        </row>
        <row r="118">
          <cell r="P118">
            <v>0</v>
          </cell>
          <cell r="X118">
            <v>0</v>
          </cell>
          <cell r="AC118">
            <v>0</v>
          </cell>
          <cell r="AG118">
            <v>0</v>
          </cell>
          <cell r="AH118">
            <v>0</v>
          </cell>
          <cell r="AK118">
            <v>0</v>
          </cell>
        </row>
        <row r="119">
          <cell r="F119">
            <v>250.66666666666666</v>
          </cell>
          <cell r="AK119">
            <v>250.66666666666666</v>
          </cell>
        </row>
        <row r="120">
          <cell r="S120">
            <v>0</v>
          </cell>
          <cell r="X120">
            <v>0</v>
          </cell>
          <cell r="AF120">
            <v>0</v>
          </cell>
          <cell r="AK120">
            <v>0</v>
          </cell>
        </row>
        <row r="121">
          <cell r="F121">
            <v>8992</v>
          </cell>
          <cell r="AK121">
            <v>8992</v>
          </cell>
        </row>
        <row r="122">
          <cell r="AK122">
            <v>0</v>
          </cell>
        </row>
        <row r="123">
          <cell r="AK123">
            <v>-4642</v>
          </cell>
          <cell r="AL123">
            <v>-12062.791969696958</v>
          </cell>
        </row>
        <row r="124">
          <cell r="F124">
            <v>0</v>
          </cell>
        </row>
        <row r="125">
          <cell r="F125">
            <v>10029.666666666666</v>
          </cell>
          <cell r="G125">
            <v>0</v>
          </cell>
          <cell r="H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547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  <cell r="AH125">
            <v>0</v>
          </cell>
          <cell r="AI125">
            <v>64</v>
          </cell>
          <cell r="AJ125">
            <v>0</v>
          </cell>
          <cell r="AK125">
            <v>10640.666666666666</v>
          </cell>
          <cell r="AN125">
            <v>0</v>
          </cell>
          <cell r="AO125">
            <v>0</v>
          </cell>
          <cell r="AP125">
            <v>0</v>
          </cell>
          <cell r="AQ125">
            <v>0</v>
          </cell>
        </row>
        <row r="126">
          <cell r="F126">
            <v>10029.666666666666</v>
          </cell>
          <cell r="G126">
            <v>0</v>
          </cell>
          <cell r="H126">
            <v>0</v>
          </cell>
          <cell r="P126">
            <v>0</v>
          </cell>
          <cell r="S126">
            <v>547</v>
          </cell>
          <cell r="X126">
            <v>0</v>
          </cell>
          <cell r="Y126">
            <v>0</v>
          </cell>
          <cell r="Z126">
            <v>0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I126">
            <v>64</v>
          </cell>
          <cell r="AJ126">
            <v>0</v>
          </cell>
          <cell r="AK126">
            <v>5998.6666666666661</v>
          </cell>
        </row>
        <row r="127">
          <cell r="AK127">
            <v>-1422.1253030302919</v>
          </cell>
          <cell r="AL127">
            <v>10640.666666666666</v>
          </cell>
        </row>
        <row r="128">
          <cell r="AK128">
            <v>-1422.1253030302919</v>
          </cell>
        </row>
        <row r="129">
          <cell r="AK129">
            <v>-2031.60757575756</v>
          </cell>
          <cell r="AL129">
            <v>3974.6157760236601</v>
          </cell>
          <cell r="AM129">
            <v>-6871.4733517812419</v>
          </cell>
        </row>
        <row r="131">
          <cell r="AK131">
            <v>-609.48227272726797</v>
          </cell>
          <cell r="AN131">
            <v>0</v>
          </cell>
        </row>
        <row r="134">
          <cell r="AK134">
            <v>56002</v>
          </cell>
          <cell r="AM134">
            <v>56002</v>
          </cell>
          <cell r="AN134">
            <v>0</v>
          </cell>
          <cell r="AP134">
            <v>0</v>
          </cell>
        </row>
        <row r="135">
          <cell r="AK135">
            <v>-6871.4733517812419</v>
          </cell>
          <cell r="AN135">
            <v>0</v>
          </cell>
        </row>
        <row r="136">
          <cell r="AK136">
            <v>35.44</v>
          </cell>
          <cell r="AN136" t="e">
            <v>#DIV/0!</v>
          </cell>
        </row>
        <row r="137">
          <cell r="AK137">
            <v>39.79</v>
          </cell>
          <cell r="AN137" t="e">
            <v>#DIV/0!</v>
          </cell>
        </row>
        <row r="138">
          <cell r="AK138">
            <v>0</v>
          </cell>
          <cell r="AN138">
            <v>0</v>
          </cell>
        </row>
        <row r="140">
          <cell r="AK140">
            <v>10.96</v>
          </cell>
          <cell r="AN140" t="e">
            <v>#DIV/0!</v>
          </cell>
        </row>
        <row r="142">
          <cell r="AJ142">
            <v>0</v>
          </cell>
          <cell r="AK142">
            <v>10.72</v>
          </cell>
          <cell r="AN142" t="e">
            <v>#DIV/0!</v>
          </cell>
        </row>
        <row r="143">
          <cell r="AK143">
            <v>43363</v>
          </cell>
          <cell r="AL143">
            <v>43363</v>
          </cell>
        </row>
        <row r="145">
          <cell r="AJ145">
            <v>300</v>
          </cell>
        </row>
        <row r="146">
          <cell r="AK146">
            <v>15200.952380952382</v>
          </cell>
          <cell r="AL146">
            <v>-42411.38422397634</v>
          </cell>
          <cell r="AM146">
            <v>-62873.473351781242</v>
          </cell>
        </row>
        <row r="147">
          <cell r="S147">
            <v>0</v>
          </cell>
          <cell r="AK147">
            <v>865.25</v>
          </cell>
        </row>
        <row r="149">
          <cell r="AJ149">
            <v>0</v>
          </cell>
          <cell r="AK149">
            <v>99365</v>
          </cell>
          <cell r="AL149">
            <v>43363</v>
          </cell>
          <cell r="AM149">
            <v>56002</v>
          </cell>
          <cell r="AN149">
            <v>0</v>
          </cell>
        </row>
        <row r="150">
          <cell r="AK150">
            <v>0</v>
          </cell>
        </row>
        <row r="151">
          <cell r="AK151">
            <v>102388</v>
          </cell>
          <cell r="AL151">
            <v>46386</v>
          </cell>
          <cell r="AM151">
            <v>56002</v>
          </cell>
        </row>
        <row r="152">
          <cell r="AK152">
            <v>0</v>
          </cell>
          <cell r="AN152">
            <v>1404</v>
          </cell>
          <cell r="AO152">
            <v>5507</v>
          </cell>
          <cell r="AP152">
            <v>4082.4311644362028</v>
          </cell>
          <cell r="AQ152">
            <v>10450.050256024355</v>
          </cell>
        </row>
        <row r="153">
          <cell r="AK153">
            <v>-1.9</v>
          </cell>
          <cell r="AL153">
            <v>9.4</v>
          </cell>
          <cell r="AM153">
            <v>-10.9</v>
          </cell>
        </row>
        <row r="154">
          <cell r="AK154">
            <v>14.437928426710897</v>
          </cell>
          <cell r="AL154">
            <v>-100</v>
          </cell>
          <cell r="AM154">
            <v>-100</v>
          </cell>
        </row>
        <row r="155">
          <cell r="AL155">
            <v>0</v>
          </cell>
          <cell r="AM155">
            <v>0</v>
          </cell>
        </row>
        <row r="157">
          <cell r="F157">
            <v>0</v>
          </cell>
          <cell r="P157">
            <v>0</v>
          </cell>
          <cell r="S157">
            <v>0</v>
          </cell>
          <cell r="X157">
            <v>0</v>
          </cell>
          <cell r="AC157">
            <v>0</v>
          </cell>
          <cell r="AI157">
            <v>0</v>
          </cell>
          <cell r="AJ157">
            <v>142</v>
          </cell>
          <cell r="AK157">
            <v>0</v>
          </cell>
        </row>
        <row r="158">
          <cell r="F158">
            <v>542</v>
          </cell>
          <cell r="P158">
            <v>353</v>
          </cell>
          <cell r="S158">
            <v>873</v>
          </cell>
          <cell r="X158">
            <v>638</v>
          </cell>
          <cell r="AC158">
            <v>449</v>
          </cell>
          <cell r="AF158">
            <v>260</v>
          </cell>
          <cell r="AG158">
            <v>260</v>
          </cell>
          <cell r="AH158">
            <v>0</v>
          </cell>
          <cell r="AK158">
            <v>3115</v>
          </cell>
        </row>
        <row r="159">
          <cell r="F159">
            <v>542</v>
          </cell>
          <cell r="P159">
            <v>169</v>
          </cell>
          <cell r="S159">
            <v>315</v>
          </cell>
          <cell r="X159">
            <v>320</v>
          </cell>
          <cell r="AC159">
            <v>231</v>
          </cell>
          <cell r="AF159">
            <v>67.2</v>
          </cell>
          <cell r="AG159">
            <v>67.2</v>
          </cell>
          <cell r="AH159">
            <v>0</v>
          </cell>
          <cell r="AK159">
            <v>1577</v>
          </cell>
        </row>
        <row r="160">
          <cell r="F160">
            <v>542</v>
          </cell>
          <cell r="P160">
            <v>56</v>
          </cell>
          <cell r="S160">
            <v>190.4</v>
          </cell>
          <cell r="X160">
            <v>101.36000000000001</v>
          </cell>
          <cell r="AC160">
            <v>72.8</v>
          </cell>
          <cell r="AF160">
            <v>56</v>
          </cell>
          <cell r="AG160">
            <v>56</v>
          </cell>
          <cell r="AH160">
            <v>0</v>
          </cell>
          <cell r="AI160">
            <v>436.44</v>
          </cell>
          <cell r="AK160">
            <v>1455</v>
          </cell>
        </row>
        <row r="161">
          <cell r="AK161">
            <v>0</v>
          </cell>
        </row>
        <row r="162">
          <cell r="AK162">
            <v>0</v>
          </cell>
        </row>
        <row r="163">
          <cell r="F163">
            <v>14.170833333333334</v>
          </cell>
          <cell r="AK163">
            <v>14.170833333333334</v>
          </cell>
        </row>
        <row r="164">
          <cell r="P164">
            <v>70</v>
          </cell>
          <cell r="S164">
            <v>408.72727272727275</v>
          </cell>
          <cell r="X164">
            <v>278.18181818181819</v>
          </cell>
          <cell r="AC164">
            <v>199</v>
          </cell>
          <cell r="AG164">
            <v>121</v>
          </cell>
          <cell r="AK164">
            <v>955.90909090909099</v>
          </cell>
        </row>
        <row r="165">
          <cell r="F165">
            <v>83</v>
          </cell>
          <cell r="S165">
            <v>464.27272727272725</v>
          </cell>
          <cell r="X165">
            <v>359.81818181818181</v>
          </cell>
          <cell r="AC165">
            <v>250</v>
          </cell>
          <cell r="AK165">
            <v>1157.090909090909</v>
          </cell>
        </row>
        <row r="166">
          <cell r="S166">
            <v>873</v>
          </cell>
          <cell r="X166">
            <v>638</v>
          </cell>
          <cell r="AC166">
            <v>449</v>
          </cell>
        </row>
        <row r="167">
          <cell r="F167">
            <v>459</v>
          </cell>
          <cell r="P167">
            <v>0</v>
          </cell>
          <cell r="S167">
            <v>0</v>
          </cell>
          <cell r="X167">
            <v>0</v>
          </cell>
          <cell r="AC167">
            <v>0</v>
          </cell>
          <cell r="AK167">
            <v>459</v>
          </cell>
        </row>
        <row r="168">
          <cell r="S168">
            <v>0</v>
          </cell>
          <cell r="X168">
            <v>0</v>
          </cell>
          <cell r="AC168">
            <v>0</v>
          </cell>
          <cell r="AF168">
            <v>0</v>
          </cell>
          <cell r="AG168">
            <v>0</v>
          </cell>
          <cell r="AH168">
            <v>0</v>
          </cell>
          <cell r="AK168">
            <v>0</v>
          </cell>
        </row>
        <row r="169">
          <cell r="F169">
            <v>424</v>
          </cell>
          <cell r="G169">
            <v>15881.333333333334</v>
          </cell>
          <cell r="H169">
            <v>0</v>
          </cell>
          <cell r="P169">
            <v>284</v>
          </cell>
          <cell r="Q169">
            <v>0</v>
          </cell>
          <cell r="R169">
            <v>0</v>
          </cell>
          <cell r="S169">
            <v>3452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219</v>
          </cell>
          <cell r="Y169">
            <v>28724.818181818184</v>
          </cell>
          <cell r="Z169">
            <v>0</v>
          </cell>
          <cell r="AA169">
            <v>0</v>
          </cell>
          <cell r="AB169">
            <v>0</v>
          </cell>
          <cell r="AC169">
            <v>199</v>
          </cell>
          <cell r="AD169">
            <v>26701</v>
          </cell>
          <cell r="AE169">
            <v>0</v>
          </cell>
          <cell r="AF169">
            <v>67.2</v>
          </cell>
          <cell r="AG169">
            <v>67.2</v>
          </cell>
          <cell r="AH169">
            <v>0</v>
          </cell>
          <cell r="AI169">
            <v>118.4</v>
          </cell>
          <cell r="AJ169">
            <v>0</v>
          </cell>
          <cell r="AK169">
            <v>4785.5999999999995</v>
          </cell>
        </row>
        <row r="170">
          <cell r="F170">
            <v>424</v>
          </cell>
          <cell r="G170">
            <v>15881.333333333334</v>
          </cell>
          <cell r="H170">
            <v>0</v>
          </cell>
          <cell r="P170">
            <v>284</v>
          </cell>
          <cell r="Q170">
            <v>0</v>
          </cell>
          <cell r="R170">
            <v>0</v>
          </cell>
          <cell r="S170">
            <v>3121</v>
          </cell>
          <cell r="T170">
            <v>0</v>
          </cell>
          <cell r="U170">
            <v>0</v>
          </cell>
          <cell r="V170">
            <v>0</v>
          </cell>
          <cell r="W170">
            <v>0</v>
          </cell>
          <cell r="X170">
            <v>219</v>
          </cell>
          <cell r="Y170">
            <v>28724.818181818184</v>
          </cell>
          <cell r="Z170">
            <v>0</v>
          </cell>
          <cell r="AA170">
            <v>0</v>
          </cell>
          <cell r="AB170">
            <v>0</v>
          </cell>
          <cell r="AC170">
            <v>199</v>
          </cell>
          <cell r="AD170">
            <v>26701</v>
          </cell>
          <cell r="AE170">
            <v>0</v>
          </cell>
          <cell r="AF170">
            <v>67.2</v>
          </cell>
          <cell r="AG170">
            <v>67.2</v>
          </cell>
          <cell r="AH170">
            <v>0</v>
          </cell>
          <cell r="AI170">
            <v>118.4</v>
          </cell>
          <cell r="AJ170">
            <v>0</v>
          </cell>
          <cell r="AK170">
            <v>4454.5999999999995</v>
          </cell>
        </row>
        <row r="171">
          <cell r="F171">
            <v>0</v>
          </cell>
          <cell r="G171">
            <v>0</v>
          </cell>
          <cell r="H171">
            <v>0</v>
          </cell>
          <cell r="P171">
            <v>0</v>
          </cell>
          <cell r="R171">
            <v>0</v>
          </cell>
          <cell r="S171">
            <v>331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K171">
            <v>331</v>
          </cell>
        </row>
        <row r="172">
          <cell r="F172">
            <v>0</v>
          </cell>
          <cell r="AG172">
            <v>0</v>
          </cell>
          <cell r="AK172">
            <v>0</v>
          </cell>
        </row>
        <row r="173">
          <cell r="AK173">
            <v>0</v>
          </cell>
        </row>
        <row r="174">
          <cell r="F174">
            <v>8992</v>
          </cell>
          <cell r="AK174">
            <v>8992</v>
          </cell>
        </row>
        <row r="175">
          <cell r="F175">
            <v>384</v>
          </cell>
          <cell r="P175">
            <v>726</v>
          </cell>
          <cell r="Q175">
            <v>0</v>
          </cell>
          <cell r="R175">
            <v>0</v>
          </cell>
          <cell r="S175">
            <v>1685</v>
          </cell>
          <cell r="T175">
            <v>625.85363636363627</v>
          </cell>
          <cell r="U175">
            <v>650.41909090909098</v>
          </cell>
          <cell r="V175">
            <v>0</v>
          </cell>
          <cell r="W175">
            <v>0</v>
          </cell>
          <cell r="X175">
            <v>653</v>
          </cell>
          <cell r="AA175">
            <v>0</v>
          </cell>
          <cell r="AB175">
            <v>0</v>
          </cell>
          <cell r="AC175">
            <v>542</v>
          </cell>
          <cell r="AF175">
            <v>1440</v>
          </cell>
          <cell r="AG175">
            <v>1281</v>
          </cell>
          <cell r="AH175">
            <v>159</v>
          </cell>
          <cell r="AJ175">
            <v>0</v>
          </cell>
          <cell r="AK175">
            <v>5605</v>
          </cell>
          <cell r="AN175">
            <v>176</v>
          </cell>
          <cell r="AO175">
            <v>699</v>
          </cell>
          <cell r="AP175">
            <v>871.13269689737467</v>
          </cell>
          <cell r="AQ175">
            <v>2007.9582121935346</v>
          </cell>
        </row>
        <row r="176">
          <cell r="F176">
            <v>0</v>
          </cell>
          <cell r="G176">
            <v>0</v>
          </cell>
          <cell r="H176">
            <v>0</v>
          </cell>
          <cell r="P176">
            <v>70</v>
          </cell>
          <cell r="Q176">
            <v>0</v>
          </cell>
          <cell r="R176">
            <v>0</v>
          </cell>
          <cell r="S176">
            <v>408.72727272727275</v>
          </cell>
          <cell r="T176">
            <v>0</v>
          </cell>
          <cell r="U176">
            <v>0</v>
          </cell>
          <cell r="V176">
            <v>0</v>
          </cell>
          <cell r="W176">
            <v>0</v>
          </cell>
          <cell r="X176">
            <v>278.18181818181819</v>
          </cell>
          <cell r="Y176">
            <v>86</v>
          </cell>
          <cell r="Z176">
            <v>192.18181818181819</v>
          </cell>
          <cell r="AA176">
            <v>0</v>
          </cell>
          <cell r="AB176">
            <v>0</v>
          </cell>
          <cell r="AC176">
            <v>199</v>
          </cell>
          <cell r="AD176">
            <v>65</v>
          </cell>
          <cell r="AE176">
            <v>134</v>
          </cell>
          <cell r="AF176">
            <v>121</v>
          </cell>
          <cell r="AG176">
            <v>121</v>
          </cell>
          <cell r="AH176">
            <v>0</v>
          </cell>
        </row>
        <row r="177">
          <cell r="F177">
            <v>18.666666666666664</v>
          </cell>
          <cell r="P177">
            <v>61</v>
          </cell>
          <cell r="Q177">
            <v>0</v>
          </cell>
          <cell r="R177">
            <v>0</v>
          </cell>
          <cell r="S177">
            <v>28</v>
          </cell>
          <cell r="T177">
            <v>21</v>
          </cell>
          <cell r="U177">
            <v>0</v>
          </cell>
          <cell r="V177">
            <v>0</v>
          </cell>
          <cell r="W177">
            <v>0</v>
          </cell>
          <cell r="X177">
            <v>494</v>
          </cell>
          <cell r="AA177">
            <v>0</v>
          </cell>
          <cell r="AB177">
            <v>0</v>
          </cell>
          <cell r="AC177">
            <v>41</v>
          </cell>
          <cell r="AF177">
            <v>15</v>
          </cell>
          <cell r="AG177">
            <v>14</v>
          </cell>
          <cell r="AH177">
            <v>1</v>
          </cell>
          <cell r="AI177">
            <v>0</v>
          </cell>
          <cell r="AJ177">
            <v>0</v>
          </cell>
          <cell r="AK177">
            <v>47.18439393939866</v>
          </cell>
          <cell r="AN177">
            <v>172</v>
          </cell>
          <cell r="AO177">
            <v>372</v>
          </cell>
          <cell r="AP177">
            <v>65</v>
          </cell>
          <cell r="AQ177">
            <v>47.666666666666657</v>
          </cell>
        </row>
        <row r="180">
          <cell r="F180">
            <v>1912.6666666666656</v>
          </cell>
          <cell r="P180">
            <v>759</v>
          </cell>
          <cell r="S180">
            <v>4214.0000000000009</v>
          </cell>
          <cell r="X180">
            <v>502.99999999999835</v>
          </cell>
          <cell r="AC180">
            <v>383</v>
          </cell>
          <cell r="AF180">
            <v>1919</v>
          </cell>
          <cell r="AG180">
            <v>1091.0999999999999</v>
          </cell>
          <cell r="AH180">
            <v>827.90000000000009</v>
          </cell>
          <cell r="AO180">
            <v>1507.2</v>
          </cell>
        </row>
        <row r="181">
          <cell r="AN181" t="str">
            <v>ОЧИК.18.02.</v>
          </cell>
        </row>
        <row r="184">
          <cell r="F184" t="str">
            <v>АПАРАТ ВСЬОГО</v>
          </cell>
          <cell r="G184" t="str">
            <v>АПАРАТ ЕЛЕКТРО</v>
          </cell>
          <cell r="H184" t="str">
            <v>АПАРАТ ТЕПЛО</v>
          </cell>
          <cell r="P184" t="str">
            <v>ККМ</v>
          </cell>
          <cell r="S184" t="str">
            <v>КТМ</v>
          </cell>
          <cell r="X184" t="str">
            <v>ТЕЦ-5 ВСЬОГО</v>
          </cell>
          <cell r="Y184" t="str">
            <v>Е/Е</v>
          </cell>
          <cell r="Z184" t="str">
            <v xml:space="preserve"> Т/Е</v>
          </cell>
          <cell r="AC184" t="str">
            <v>ТЕЦ-6 ВСЬОГО</v>
          </cell>
          <cell r="AD184" t="str">
            <v>Е/Е</v>
          </cell>
          <cell r="AE184" t="str">
            <v xml:space="preserve"> Т/Е</v>
          </cell>
          <cell r="AF184" t="str">
            <v>Е/Е</v>
          </cell>
          <cell r="AG184" t="str">
            <v xml:space="preserve"> Т/Е</v>
          </cell>
          <cell r="AI184" t="str">
            <v xml:space="preserve">ДОП.ВИР. </v>
          </cell>
          <cell r="AJ184" t="str">
            <v>ДОП.ВИР. СТ.ОРГ.</v>
          </cell>
          <cell r="AK184" t="str">
            <v>АК КЕ ВСЬОГО</v>
          </cell>
          <cell r="AL184" t="str">
            <v>Е/Е</v>
          </cell>
          <cell r="AM184" t="str">
            <v xml:space="preserve"> Т/Е</v>
          </cell>
          <cell r="AN184" t="str">
            <v>СТАНЦІї ЕЛЕКТРО</v>
          </cell>
          <cell r="AO184" t="str">
            <v>СТАНЦІІ ТЕПЛОВІ</v>
          </cell>
          <cell r="AP184" t="str">
            <v>МЕРЕЖІ ЕЛЕКТРО</v>
          </cell>
          <cell r="AQ184" t="str">
            <v>МЕРЕЖІ ТЕПЛОВІ</v>
          </cell>
        </row>
        <row r="187">
          <cell r="S187">
            <v>97.3</v>
          </cell>
          <cell r="X187">
            <v>89.2</v>
          </cell>
          <cell r="AC187">
            <v>73.2</v>
          </cell>
          <cell r="AK187">
            <v>259.7</v>
          </cell>
          <cell r="AN187">
            <v>221.49122807017542</v>
          </cell>
        </row>
        <row r="188">
          <cell r="S188">
            <v>111.9</v>
          </cell>
          <cell r="X188">
            <v>102.5</v>
          </cell>
          <cell r="AC188">
            <v>84.2</v>
          </cell>
          <cell r="AK188">
            <v>298.60000000000002</v>
          </cell>
          <cell r="AN188">
            <v>252.49999999999997</v>
          </cell>
        </row>
        <row r="189">
          <cell r="P189">
            <v>0</v>
          </cell>
          <cell r="S189">
            <v>0</v>
          </cell>
          <cell r="X189">
            <v>0</v>
          </cell>
          <cell r="AC189">
            <v>0</v>
          </cell>
          <cell r="AN189">
            <v>66</v>
          </cell>
        </row>
        <row r="190">
          <cell r="P190">
            <v>0</v>
          </cell>
          <cell r="S190">
            <v>194.5</v>
          </cell>
          <cell r="X190">
            <v>194.5</v>
          </cell>
          <cell r="AC190">
            <v>194.5</v>
          </cell>
          <cell r="AK190">
            <v>194.5</v>
          </cell>
          <cell r="AN190">
            <v>0</v>
          </cell>
        </row>
        <row r="191">
          <cell r="S191">
            <v>18925</v>
          </cell>
          <cell r="X191">
            <v>17350</v>
          </cell>
          <cell r="AC191">
            <v>14237</v>
          </cell>
          <cell r="AK191">
            <v>50512</v>
          </cell>
          <cell r="AN191">
            <v>0</v>
          </cell>
        </row>
        <row r="192">
          <cell r="AK192">
            <v>50512</v>
          </cell>
        </row>
        <row r="193">
          <cell r="X193">
            <v>0</v>
          </cell>
          <cell r="AC193">
            <v>0</v>
          </cell>
          <cell r="AK193">
            <v>0</v>
          </cell>
        </row>
        <row r="194">
          <cell r="X194">
            <v>0</v>
          </cell>
          <cell r="AC194">
            <v>0</v>
          </cell>
          <cell r="AK194">
            <v>0</v>
          </cell>
        </row>
        <row r="195">
          <cell r="X195">
            <v>82.5</v>
          </cell>
          <cell r="AC195">
            <v>82.5</v>
          </cell>
        </row>
        <row r="196">
          <cell r="X196">
            <v>0</v>
          </cell>
          <cell r="AC196">
            <v>0</v>
          </cell>
          <cell r="AK196">
            <v>0</v>
          </cell>
        </row>
        <row r="197">
          <cell r="S197">
            <v>0</v>
          </cell>
          <cell r="X197">
            <v>0</v>
          </cell>
          <cell r="AC197">
            <v>0</v>
          </cell>
          <cell r="AK197">
            <v>0</v>
          </cell>
        </row>
        <row r="199">
          <cell r="X199">
            <v>13.4</v>
          </cell>
          <cell r="AC199">
            <v>16.100000000000001</v>
          </cell>
          <cell r="AK199">
            <v>29.5</v>
          </cell>
          <cell r="AN199">
            <v>75.839416058394164</v>
          </cell>
        </row>
        <row r="200">
          <cell r="X200">
            <v>18.5</v>
          </cell>
          <cell r="AC200">
            <v>22.2</v>
          </cell>
          <cell r="AK200">
            <v>40.700000000000003</v>
          </cell>
          <cell r="AN200">
            <v>103.9</v>
          </cell>
        </row>
        <row r="201">
          <cell r="F201">
            <v>75</v>
          </cell>
          <cell r="P201">
            <v>75</v>
          </cell>
          <cell r="AJ201">
            <v>0</v>
          </cell>
          <cell r="AN201" t="e">
            <v>#DIV/0!</v>
          </cell>
          <cell r="AQ201">
            <v>75</v>
          </cell>
        </row>
        <row r="202">
          <cell r="S202">
            <v>653</v>
          </cell>
          <cell r="X202">
            <v>653</v>
          </cell>
          <cell r="AC202">
            <v>653</v>
          </cell>
          <cell r="AK202">
            <v>653</v>
          </cell>
          <cell r="AN202">
            <v>195.28</v>
          </cell>
        </row>
        <row r="203">
          <cell r="S203">
            <v>0</v>
          </cell>
          <cell r="X203">
            <v>8750</v>
          </cell>
          <cell r="AC203">
            <v>10514</v>
          </cell>
          <cell r="AK203">
            <v>19264</v>
          </cell>
          <cell r="AN203">
            <v>14810</v>
          </cell>
        </row>
        <row r="204">
          <cell r="AK204">
            <v>19264</v>
          </cell>
        </row>
        <row r="205">
          <cell r="S205">
            <v>111.9</v>
          </cell>
          <cell r="X205">
            <v>121</v>
          </cell>
          <cell r="Y205">
            <v>37.5</v>
          </cell>
          <cell r="Z205">
            <v>83.5</v>
          </cell>
          <cell r="AC205">
            <v>106.4</v>
          </cell>
          <cell r="AD205">
            <v>34.799999999999997</v>
          </cell>
          <cell r="AE205">
            <v>71.600000000000009</v>
          </cell>
          <cell r="AK205">
            <v>339.3</v>
          </cell>
          <cell r="AL205">
            <v>72.3</v>
          </cell>
          <cell r="AM205">
            <v>267</v>
          </cell>
          <cell r="AN205">
            <v>356.4</v>
          </cell>
          <cell r="AO205">
            <v>74.900000000000006</v>
          </cell>
          <cell r="AP205">
            <v>281.5</v>
          </cell>
        </row>
        <row r="206">
          <cell r="S206">
            <v>18925</v>
          </cell>
          <cell r="X206">
            <v>26100</v>
          </cell>
          <cell r="Y206">
            <v>11966.09756097561</v>
          </cell>
          <cell r="Z206">
            <v>14133.90243902439</v>
          </cell>
          <cell r="AA206">
            <v>14133.90243902439</v>
          </cell>
          <cell r="AC206">
            <v>24751</v>
          </cell>
          <cell r="AD206">
            <v>12644.477434679333</v>
          </cell>
          <cell r="AE206">
            <v>12106.522565320667</v>
          </cell>
          <cell r="AK206">
            <v>69776</v>
          </cell>
          <cell r="AL206">
            <v>24610.574995654941</v>
          </cell>
          <cell r="AM206">
            <v>45165.425004345059</v>
          </cell>
          <cell r="AN206">
            <v>14810</v>
          </cell>
          <cell r="AO206">
            <v>3112.427048260382</v>
          </cell>
          <cell r="AP206">
            <v>11697.572951739618</v>
          </cell>
        </row>
        <row r="207">
          <cell r="S207">
            <v>169.12</v>
          </cell>
          <cell r="X207">
            <v>215.7</v>
          </cell>
          <cell r="Y207">
            <v>319.10000000000002</v>
          </cell>
          <cell r="Z207">
            <v>169.27</v>
          </cell>
          <cell r="AC207">
            <v>232.62</v>
          </cell>
          <cell r="AD207">
            <v>363.35</v>
          </cell>
          <cell r="AE207">
            <v>169.09</v>
          </cell>
          <cell r="AI207">
            <v>0</v>
          </cell>
          <cell r="AJ207">
            <v>0</v>
          </cell>
          <cell r="AK207">
            <v>205.65</v>
          </cell>
          <cell r="AL207">
            <v>340.4</v>
          </cell>
          <cell r="AM207">
            <v>169.16</v>
          </cell>
          <cell r="AN207">
            <v>41.55</v>
          </cell>
          <cell r="AO207">
            <v>41.55</v>
          </cell>
          <cell r="AP207">
            <v>41.55</v>
          </cell>
          <cell r="AQ207">
            <v>0</v>
          </cell>
        </row>
        <row r="208">
          <cell r="AM208">
            <v>0</v>
          </cell>
          <cell r="AN208">
            <v>52</v>
          </cell>
          <cell r="AO208">
            <v>52</v>
          </cell>
        </row>
        <row r="209">
          <cell r="X209">
            <v>26100</v>
          </cell>
          <cell r="AC209">
            <v>24751</v>
          </cell>
          <cell r="AK209">
            <v>69776</v>
          </cell>
          <cell r="AL209">
            <v>24610.574995654941</v>
          </cell>
          <cell r="AM209">
            <v>45165.425004345059</v>
          </cell>
          <cell r="AN209">
            <v>14862</v>
          </cell>
          <cell r="AO209">
            <v>3164.427048260382</v>
          </cell>
          <cell r="AP209">
            <v>11697.572951739618</v>
          </cell>
        </row>
        <row r="211">
          <cell r="AK211">
            <v>69776</v>
          </cell>
        </row>
        <row r="218">
          <cell r="G218" t="str">
            <v>Б.В.ЯЩЕНКО</v>
          </cell>
        </row>
        <row r="219">
          <cell r="G219" t="str">
            <v>М.В.ТЕРПИЛО</v>
          </cell>
        </row>
        <row r="220">
          <cell r="G220" t="str">
            <v xml:space="preserve">В.І.МИРГОРОДСЬКИЙ                                  </v>
          </cell>
        </row>
        <row r="221">
          <cell r="G221" t="str">
            <v xml:space="preserve">М.І.ШЕВЧЕНКО                                 </v>
          </cell>
        </row>
        <row r="222">
          <cell r="G222" t="str">
            <v>В.Ю.МОНТЬЕВ</v>
          </cell>
        </row>
        <row r="223">
          <cell r="G223" t="str">
            <v xml:space="preserve">О.М.НИКОЛЕНКО      </v>
          </cell>
        </row>
        <row r="227">
          <cell r="AO227">
            <v>1507.2</v>
          </cell>
        </row>
        <row r="242">
          <cell r="AG242" t="str">
            <v xml:space="preserve">         Затверджую</v>
          </cell>
        </row>
        <row r="243">
          <cell r="AG243" t="str">
            <v xml:space="preserve"> Голова правління </v>
          </cell>
        </row>
        <row r="244">
          <cell r="AG244" t="str">
            <v xml:space="preserve">                        І.В.Плачков</v>
          </cell>
        </row>
        <row r="245">
          <cell r="AG245" t="str">
            <v xml:space="preserve">   "_____" ________2000 р.</v>
          </cell>
        </row>
        <row r="249">
          <cell r="F249" t="str">
            <v>РОЗРАХУНОК ФІНАНСОВИХ ПОТОКІВ НА   березень  2000 року</v>
          </cell>
        </row>
        <row r="250">
          <cell r="F250" t="str">
            <v>ПО ФІЛІАЛАХ АК КИЇВЕНЕРГО</v>
          </cell>
        </row>
        <row r="255">
          <cell r="AI255" t="str">
            <v>ТИС.ГРН.</v>
          </cell>
          <cell r="AK255" t="str">
            <v>тис.грн.</v>
          </cell>
        </row>
        <row r="256">
          <cell r="F256" t="str">
            <v>ВИКОН.ДИР.</v>
          </cell>
          <cell r="G256" t="str">
            <v>АПАРАТ ЕЛЕКТРО</v>
          </cell>
          <cell r="H256" t="str">
            <v>АПАРАТ ТЕПЛО</v>
          </cell>
          <cell r="P256" t="str">
            <v>КМ</v>
          </cell>
          <cell r="Q256" t="str">
            <v>ТМ</v>
          </cell>
          <cell r="S256" t="str">
            <v>КТМ</v>
          </cell>
          <cell r="T256" t="str">
            <v>ВИРОБН</v>
          </cell>
          <cell r="U256" t="str">
            <v>ПЕРЕД</v>
          </cell>
          <cell r="X256" t="str">
            <v>ТЕЦ-5 ВСЬОГО</v>
          </cell>
          <cell r="Y256" t="str">
            <v>Е/Е</v>
          </cell>
          <cell r="Z256" t="str">
            <v xml:space="preserve"> Т/Е</v>
          </cell>
          <cell r="AC256" t="str">
            <v>ТЕЦ-6 ВСЬОГО</v>
          </cell>
          <cell r="AD256" t="str">
            <v>Е/Е</v>
          </cell>
          <cell r="AE256" t="str">
            <v xml:space="preserve"> Т/Е</v>
          </cell>
          <cell r="AF256" t="str">
            <v>ТРМ ВСЬОГО</v>
          </cell>
          <cell r="AG256" t="str">
            <v>ТРМ  АК КЕ</v>
          </cell>
          <cell r="AH256" t="str">
            <v>ТРМ СТОР</v>
          </cell>
          <cell r="AI256" t="str">
            <v xml:space="preserve">ДОП.ВИР. </v>
          </cell>
          <cell r="AJ256" t="str">
            <v>ДОП.ВИР. СТ.ОРГ.</v>
          </cell>
          <cell r="AK256" t="str">
            <v>АК КЕ осн.вир.</v>
          </cell>
          <cell r="AL256" t="str">
            <v>АК КЕ ВСЬОГО</v>
          </cell>
          <cell r="AM256" t="str">
            <v xml:space="preserve"> Т/Е</v>
          </cell>
          <cell r="AN256" t="str">
            <v>СТАНЦІї ЕЛЕКТРО</v>
          </cell>
          <cell r="AO256" t="str">
            <v>СТАНЦІІ ТЕПЛОВІ</v>
          </cell>
          <cell r="AP256" t="str">
            <v>МЕРЕЖІ ЕЛЕКТРО</v>
          </cell>
          <cell r="AQ256" t="str">
            <v>МЕРЕЖІ ТЕПЛОВІ</v>
          </cell>
        </row>
        <row r="257">
          <cell r="F257">
            <v>3281.3333333333321</v>
          </cell>
          <cell r="P257">
            <v>2113</v>
          </cell>
          <cell r="S257">
            <v>9843.2727272727279</v>
          </cell>
          <cell r="X257">
            <v>2228.8181818181802</v>
          </cell>
          <cell r="AC257">
            <v>1415</v>
          </cell>
          <cell r="AF257">
            <v>3580.2</v>
          </cell>
          <cell r="AG257">
            <v>2592.2999999999997</v>
          </cell>
          <cell r="AH257">
            <v>988.90000000000009</v>
          </cell>
          <cell r="AJ257">
            <v>7599</v>
          </cell>
          <cell r="AK257">
            <v>23449.290909090909</v>
          </cell>
        </row>
        <row r="259">
          <cell r="F259">
            <v>22223.257142857143</v>
          </cell>
          <cell r="G259">
            <v>1657</v>
          </cell>
          <cell r="H259">
            <v>2932</v>
          </cell>
          <cell r="P259">
            <v>2113</v>
          </cell>
          <cell r="Q259">
            <v>0</v>
          </cell>
          <cell r="R259">
            <v>0</v>
          </cell>
          <cell r="S259">
            <v>9843.2727272727279</v>
          </cell>
          <cell r="T259">
            <v>4622.9436363636387</v>
          </cell>
          <cell r="U259">
            <v>1761.3290909090908</v>
          </cell>
          <cell r="V259">
            <v>0</v>
          </cell>
          <cell r="W259">
            <v>0</v>
          </cell>
          <cell r="X259">
            <v>2228.8181818181802</v>
          </cell>
          <cell r="Y259">
            <v>624</v>
          </cell>
          <cell r="Z259">
            <v>1385.818181818182</v>
          </cell>
          <cell r="AA259">
            <v>0</v>
          </cell>
          <cell r="AB259">
            <v>0</v>
          </cell>
          <cell r="AC259">
            <v>1415</v>
          </cell>
          <cell r="AD259">
            <v>402</v>
          </cell>
          <cell r="AE259">
            <v>814</v>
          </cell>
          <cell r="AF259">
            <v>3580.2</v>
          </cell>
          <cell r="AG259">
            <v>2592.2999999999997</v>
          </cell>
          <cell r="AH259">
            <v>988.90000000000009</v>
          </cell>
          <cell r="AI259">
            <v>976.66666666666663</v>
          </cell>
          <cell r="AJ259">
            <v>0</v>
          </cell>
          <cell r="AK259">
            <v>115402.7813852814</v>
          </cell>
          <cell r="AM259">
            <v>100230.25</v>
          </cell>
        </row>
        <row r="260">
          <cell r="F260">
            <v>11037.590476190477</v>
          </cell>
          <cell r="G260">
            <v>1551</v>
          </cell>
          <cell r="H260">
            <v>2654</v>
          </cell>
          <cell r="P260">
            <v>821</v>
          </cell>
          <cell r="S260">
            <v>3495.166666666667</v>
          </cell>
          <cell r="T260">
            <v>3789.8900000000026</v>
          </cell>
          <cell r="U260">
            <v>23.1099999999999</v>
          </cell>
          <cell r="X260">
            <v>1223.9999999999984</v>
          </cell>
          <cell r="Y260">
            <v>316</v>
          </cell>
          <cell r="Z260">
            <v>704.00000000000023</v>
          </cell>
          <cell r="AC260">
            <v>499</v>
          </cell>
          <cell r="AD260">
            <v>50</v>
          </cell>
          <cell r="AE260">
            <v>89</v>
          </cell>
          <cell r="AF260">
            <v>508.99999999999983</v>
          </cell>
          <cell r="AG260">
            <v>462.19999999999965</v>
          </cell>
          <cell r="AH260">
            <v>47.800000000000068</v>
          </cell>
          <cell r="AI260">
            <v>697.66666666666663</v>
          </cell>
          <cell r="AJ260">
            <v>-2455</v>
          </cell>
          <cell r="AK260">
            <v>101430.05714285716</v>
          </cell>
          <cell r="AM260">
            <v>18030.423809523811</v>
          </cell>
        </row>
        <row r="261">
          <cell r="F261">
            <v>100507.92380952381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0</v>
          </cell>
          <cell r="V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0</v>
          </cell>
          <cell r="AB261">
            <v>0</v>
          </cell>
          <cell r="AC261">
            <v>0</v>
          </cell>
          <cell r="AD261">
            <v>0</v>
          </cell>
          <cell r="AE261">
            <v>0</v>
          </cell>
          <cell r="AF261">
            <v>0</v>
          </cell>
          <cell r="AG261">
            <v>0</v>
          </cell>
          <cell r="AH261">
            <v>0</v>
          </cell>
          <cell r="AI261">
            <v>0</v>
          </cell>
          <cell r="AK261">
            <v>100507.92380952381</v>
          </cell>
        </row>
        <row r="262">
          <cell r="F262">
            <v>69776</v>
          </cell>
          <cell r="AK262">
            <v>69776</v>
          </cell>
        </row>
        <row r="263">
          <cell r="F263">
            <v>11292</v>
          </cell>
          <cell r="AK263">
            <v>11292</v>
          </cell>
        </row>
        <row r="264">
          <cell r="F264">
            <v>10092.257142857143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0</v>
          </cell>
          <cell r="V264">
            <v>0</v>
          </cell>
          <cell r="W264">
            <v>0</v>
          </cell>
          <cell r="X264">
            <v>0</v>
          </cell>
          <cell r="Y264">
            <v>0</v>
          </cell>
          <cell r="Z264">
            <v>0</v>
          </cell>
          <cell r="AA264">
            <v>0</v>
          </cell>
          <cell r="AB264">
            <v>0</v>
          </cell>
          <cell r="AC264">
            <v>0</v>
          </cell>
          <cell r="AD264">
            <v>0</v>
          </cell>
          <cell r="AE264">
            <v>0</v>
          </cell>
          <cell r="AF264">
            <v>0</v>
          </cell>
          <cell r="AG264">
            <v>0</v>
          </cell>
          <cell r="AH264">
            <v>0</v>
          </cell>
          <cell r="AI264">
            <v>0</v>
          </cell>
          <cell r="AK264">
            <v>10092.257142857143</v>
          </cell>
        </row>
        <row r="265">
          <cell r="F265">
            <v>498</v>
          </cell>
          <cell r="AK265">
            <v>498</v>
          </cell>
        </row>
        <row r="266">
          <cell r="F266">
            <v>0</v>
          </cell>
          <cell r="AK266">
            <v>0</v>
          </cell>
        </row>
        <row r="267">
          <cell r="F267">
            <v>4104.2571428571437</v>
          </cell>
          <cell r="AK267">
            <v>4104.2571428571437</v>
          </cell>
        </row>
        <row r="268">
          <cell r="F268">
            <v>3500</v>
          </cell>
          <cell r="AK268">
            <v>3500</v>
          </cell>
        </row>
        <row r="269">
          <cell r="F269">
            <v>0</v>
          </cell>
          <cell r="AK269">
            <v>0</v>
          </cell>
        </row>
        <row r="270">
          <cell r="F270">
            <v>1990</v>
          </cell>
          <cell r="P270">
            <v>0</v>
          </cell>
          <cell r="S270">
            <v>0</v>
          </cell>
          <cell r="X270">
            <v>0</v>
          </cell>
          <cell r="AC270">
            <v>0</v>
          </cell>
          <cell r="AF270">
            <v>0</v>
          </cell>
          <cell r="AG270">
            <v>0</v>
          </cell>
          <cell r="AH270">
            <v>0</v>
          </cell>
          <cell r="AI270">
            <v>0</v>
          </cell>
          <cell r="AK270">
            <v>1990</v>
          </cell>
        </row>
        <row r="271">
          <cell r="F271">
            <v>9242.6666666666661</v>
          </cell>
          <cell r="AK271">
            <v>9242.6666666666661</v>
          </cell>
        </row>
        <row r="272">
          <cell r="F272">
            <v>105</v>
          </cell>
          <cell r="P272">
            <v>0</v>
          </cell>
          <cell r="S272">
            <v>0</v>
          </cell>
          <cell r="X272">
            <v>0</v>
          </cell>
          <cell r="AC272">
            <v>0</v>
          </cell>
          <cell r="AF272">
            <v>0</v>
          </cell>
          <cell r="AG272">
            <v>0</v>
          </cell>
          <cell r="AH272">
            <v>0</v>
          </cell>
          <cell r="AI272">
            <v>0</v>
          </cell>
          <cell r="AK272">
            <v>105</v>
          </cell>
        </row>
        <row r="273">
          <cell r="F273">
            <v>103789.25714285714</v>
          </cell>
          <cell r="P273">
            <v>2113</v>
          </cell>
          <cell r="Q273">
            <v>0</v>
          </cell>
          <cell r="R273">
            <v>0</v>
          </cell>
          <cell r="S273">
            <v>9843.2727272727279</v>
          </cell>
          <cell r="T273">
            <v>0</v>
          </cell>
          <cell r="U273">
            <v>0</v>
          </cell>
          <cell r="V273">
            <v>0</v>
          </cell>
          <cell r="W273">
            <v>0</v>
          </cell>
          <cell r="X273">
            <v>2228.8181818181802</v>
          </cell>
          <cell r="Y273">
            <v>0</v>
          </cell>
          <cell r="Z273">
            <v>0</v>
          </cell>
          <cell r="AA273">
            <v>0</v>
          </cell>
          <cell r="AB273">
            <v>0</v>
          </cell>
          <cell r="AC273">
            <v>1415</v>
          </cell>
          <cell r="AD273">
            <v>0</v>
          </cell>
          <cell r="AE273">
            <v>0</v>
          </cell>
          <cell r="AF273">
            <v>3580.2</v>
          </cell>
          <cell r="AG273">
            <v>2592.2999999999997</v>
          </cell>
          <cell r="AH273">
            <v>988.90000000000009</v>
          </cell>
          <cell r="AI273">
            <v>0</v>
          </cell>
          <cell r="AK273">
            <v>123957.21471861472</v>
          </cell>
        </row>
        <row r="274">
          <cell r="F274">
            <v>1445</v>
          </cell>
          <cell r="P274">
            <v>1139</v>
          </cell>
          <cell r="Q274">
            <v>0</v>
          </cell>
          <cell r="R274">
            <v>0</v>
          </cell>
          <cell r="S274">
            <v>6250.833333333333</v>
          </cell>
          <cell r="T274">
            <v>646.85363636363627</v>
          </cell>
          <cell r="U274">
            <v>650.41909090909098</v>
          </cell>
          <cell r="V274">
            <v>0</v>
          </cell>
          <cell r="W274">
            <v>0</v>
          </cell>
          <cell r="X274">
            <v>1324</v>
          </cell>
          <cell r="Y274">
            <v>265</v>
          </cell>
          <cell r="Z274">
            <v>586.81818181818176</v>
          </cell>
          <cell r="AA274">
            <v>0</v>
          </cell>
          <cell r="AB274">
            <v>0</v>
          </cell>
          <cell r="AC274">
            <v>752</v>
          </cell>
          <cell r="AD274">
            <v>117</v>
          </cell>
          <cell r="AE274">
            <v>240</v>
          </cell>
          <cell r="AF274">
            <v>3044.2</v>
          </cell>
          <cell r="AG274">
            <v>2103.1</v>
          </cell>
          <cell r="AH274">
            <v>941.1</v>
          </cell>
          <cell r="AI274">
            <v>279</v>
          </cell>
          <cell r="AK274">
            <v>14686.7</v>
          </cell>
        </row>
        <row r="275">
          <cell r="F275">
            <v>384</v>
          </cell>
          <cell r="G275">
            <v>106</v>
          </cell>
          <cell r="H275">
            <v>278</v>
          </cell>
          <cell r="P275">
            <v>726</v>
          </cell>
          <cell r="S275">
            <v>1685</v>
          </cell>
          <cell r="T275">
            <v>625.85363636363627</v>
          </cell>
          <cell r="U275">
            <v>650.41909090909098</v>
          </cell>
          <cell r="X275">
            <v>653</v>
          </cell>
          <cell r="Y275">
            <v>117</v>
          </cell>
          <cell r="Z275">
            <v>257.81818181818181</v>
          </cell>
          <cell r="AC275">
            <v>542</v>
          </cell>
          <cell r="AD275">
            <v>112</v>
          </cell>
          <cell r="AE275">
            <v>231</v>
          </cell>
          <cell r="AF275">
            <v>1440</v>
          </cell>
          <cell r="AG275">
            <v>1281</v>
          </cell>
          <cell r="AH275">
            <v>159</v>
          </cell>
          <cell r="AI275">
            <v>279</v>
          </cell>
          <cell r="AK275">
            <v>5764</v>
          </cell>
        </row>
        <row r="276">
          <cell r="F276">
            <v>0</v>
          </cell>
          <cell r="P276">
            <v>0</v>
          </cell>
          <cell r="Q276">
            <v>0</v>
          </cell>
          <cell r="R276">
            <v>0</v>
          </cell>
          <cell r="S276">
            <v>21</v>
          </cell>
          <cell r="T276">
            <v>21</v>
          </cell>
          <cell r="U276">
            <v>0</v>
          </cell>
          <cell r="V276">
            <v>0</v>
          </cell>
          <cell r="W276">
            <v>0</v>
          </cell>
          <cell r="X276">
            <v>477</v>
          </cell>
          <cell r="Y276">
            <v>148</v>
          </cell>
          <cell r="Z276">
            <v>329</v>
          </cell>
          <cell r="AA276">
            <v>0</v>
          </cell>
          <cell r="AB276">
            <v>0</v>
          </cell>
          <cell r="AC276">
            <v>0</v>
          </cell>
          <cell r="AD276">
            <v>5</v>
          </cell>
          <cell r="AE276">
            <v>9</v>
          </cell>
          <cell r="AF276">
            <v>0</v>
          </cell>
          <cell r="AG276">
            <v>0</v>
          </cell>
          <cell r="AH276">
            <v>0</v>
          </cell>
          <cell r="AI276">
            <v>0</v>
          </cell>
          <cell r="AK276">
            <v>498</v>
          </cell>
        </row>
        <row r="277">
          <cell r="F277">
            <v>1058</v>
          </cell>
          <cell r="P277">
            <v>321</v>
          </cell>
          <cell r="Q277">
            <v>0</v>
          </cell>
          <cell r="R277">
            <v>0</v>
          </cell>
          <cell r="S277">
            <v>1138.8333333333333</v>
          </cell>
          <cell r="T277">
            <v>0</v>
          </cell>
          <cell r="U277">
            <v>0</v>
          </cell>
          <cell r="V277">
            <v>0</v>
          </cell>
          <cell r="W277">
            <v>0</v>
          </cell>
          <cell r="X277">
            <v>176</v>
          </cell>
          <cell r="Y277">
            <v>0</v>
          </cell>
          <cell r="Z277">
            <v>0</v>
          </cell>
          <cell r="AA277">
            <v>0</v>
          </cell>
          <cell r="AB277">
            <v>0</v>
          </cell>
          <cell r="AC277">
            <v>163</v>
          </cell>
          <cell r="AD277">
            <v>0</v>
          </cell>
          <cell r="AE277">
            <v>0</v>
          </cell>
          <cell r="AF277">
            <v>450.2</v>
          </cell>
          <cell r="AG277">
            <v>418.2</v>
          </cell>
          <cell r="AH277">
            <v>32</v>
          </cell>
          <cell r="AI277">
            <v>0</v>
          </cell>
          <cell r="AK277">
            <v>3341.0333333333328</v>
          </cell>
        </row>
        <row r="278">
          <cell r="F278">
            <v>158</v>
          </cell>
          <cell r="P278">
            <v>56</v>
          </cell>
          <cell r="S278">
            <v>400.83333333333331</v>
          </cell>
          <cell r="X278">
            <v>75</v>
          </cell>
          <cell r="AC278">
            <v>40</v>
          </cell>
          <cell r="AF278">
            <v>295</v>
          </cell>
          <cell r="AG278">
            <v>263</v>
          </cell>
          <cell r="AH278">
            <v>32</v>
          </cell>
          <cell r="AI278">
            <v>0</v>
          </cell>
          <cell r="AK278">
            <v>1058.8333333333333</v>
          </cell>
        </row>
        <row r="279">
          <cell r="F279">
            <v>298</v>
          </cell>
          <cell r="P279">
            <v>10</v>
          </cell>
          <cell r="S279">
            <v>0</v>
          </cell>
          <cell r="X279">
            <v>0</v>
          </cell>
          <cell r="AC279">
            <v>20</v>
          </cell>
          <cell r="AF279">
            <v>32</v>
          </cell>
          <cell r="AG279">
            <v>32</v>
          </cell>
          <cell r="AH279">
            <v>0</v>
          </cell>
          <cell r="AI279">
            <v>0</v>
          </cell>
          <cell r="AK279">
            <v>360</v>
          </cell>
        </row>
        <row r="280">
          <cell r="F280">
            <v>60</v>
          </cell>
          <cell r="P280">
            <v>190</v>
          </cell>
          <cell r="S280">
            <v>690</v>
          </cell>
          <cell r="X280">
            <v>0</v>
          </cell>
          <cell r="AC280">
            <v>60</v>
          </cell>
          <cell r="AF280">
            <v>67.2</v>
          </cell>
          <cell r="AG280">
            <v>67.2</v>
          </cell>
          <cell r="AK280">
            <v>1067.2</v>
          </cell>
        </row>
        <row r="281">
          <cell r="F281">
            <v>542</v>
          </cell>
          <cell r="P281">
            <v>65</v>
          </cell>
          <cell r="S281">
            <v>48</v>
          </cell>
          <cell r="X281">
            <v>101</v>
          </cell>
          <cell r="AC281">
            <v>43</v>
          </cell>
          <cell r="AF281">
            <v>56</v>
          </cell>
          <cell r="AG281">
            <v>56</v>
          </cell>
          <cell r="AH281">
            <v>0</v>
          </cell>
          <cell r="AK281">
            <v>855</v>
          </cell>
        </row>
        <row r="282">
          <cell r="F282">
            <v>3</v>
          </cell>
          <cell r="P282">
            <v>92</v>
          </cell>
          <cell r="Q282">
            <v>0</v>
          </cell>
          <cell r="R282">
            <v>0</v>
          </cell>
          <cell r="S282">
            <v>3156</v>
          </cell>
          <cell r="T282">
            <v>0</v>
          </cell>
          <cell r="U282">
            <v>0</v>
          </cell>
          <cell r="V282">
            <v>0</v>
          </cell>
          <cell r="W282">
            <v>0</v>
          </cell>
          <cell r="X282">
            <v>18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>
            <v>47</v>
          </cell>
          <cell r="AD282">
            <v>0</v>
          </cell>
          <cell r="AE282">
            <v>0</v>
          </cell>
          <cell r="AF282">
            <v>1154</v>
          </cell>
          <cell r="AG282">
            <v>403.9</v>
          </cell>
          <cell r="AH282">
            <v>750.1</v>
          </cell>
          <cell r="AI282">
            <v>0</v>
          </cell>
          <cell r="AK282">
            <v>4833.6666666666661</v>
          </cell>
        </row>
        <row r="283">
          <cell r="F283">
            <v>0</v>
          </cell>
          <cell r="P283">
            <v>1</v>
          </cell>
          <cell r="S283">
            <v>0</v>
          </cell>
          <cell r="X283">
            <v>18</v>
          </cell>
          <cell r="AC283">
            <v>47</v>
          </cell>
          <cell r="AF283">
            <v>0</v>
          </cell>
          <cell r="AG283">
            <v>0</v>
          </cell>
          <cell r="AH283">
            <v>0</v>
          </cell>
          <cell r="AI283">
            <v>0</v>
          </cell>
          <cell r="AK283">
            <v>66</v>
          </cell>
        </row>
        <row r="284">
          <cell r="F284">
            <v>3</v>
          </cell>
          <cell r="P284">
            <v>91</v>
          </cell>
          <cell r="S284">
            <v>3156</v>
          </cell>
          <cell r="X284">
            <v>0</v>
          </cell>
          <cell r="AC284">
            <v>0</v>
          </cell>
          <cell r="AF284">
            <v>1154</v>
          </cell>
          <cell r="AG284">
            <v>403.9</v>
          </cell>
          <cell r="AH284">
            <v>750.1</v>
          </cell>
          <cell r="AI284">
            <v>0</v>
          </cell>
          <cell r="AK284">
            <v>4404</v>
          </cell>
        </row>
        <row r="285">
          <cell r="AK285">
            <v>363.66666666666663</v>
          </cell>
        </row>
        <row r="286">
          <cell r="S286">
            <v>250</v>
          </cell>
          <cell r="AH286">
            <v>0</v>
          </cell>
          <cell r="AI286">
            <v>0</v>
          </cell>
          <cell r="AK286">
            <v>250</v>
          </cell>
        </row>
        <row r="287">
          <cell r="F287">
            <v>102344.25714285714</v>
          </cell>
          <cell r="P287">
            <v>974</v>
          </cell>
          <cell r="Q287">
            <v>0</v>
          </cell>
          <cell r="R287">
            <v>0</v>
          </cell>
          <cell r="S287">
            <v>3592.4393939393949</v>
          </cell>
          <cell r="T287">
            <v>-646.85363636363627</v>
          </cell>
          <cell r="U287">
            <v>-650.41909090909098</v>
          </cell>
          <cell r="V287">
            <v>0</v>
          </cell>
          <cell r="W287">
            <v>0</v>
          </cell>
          <cell r="X287">
            <v>904.81818181818016</v>
          </cell>
          <cell r="Y287">
            <v>-265</v>
          </cell>
          <cell r="Z287">
            <v>-586.81818181818176</v>
          </cell>
          <cell r="AA287">
            <v>0</v>
          </cell>
          <cell r="AB287">
            <v>0</v>
          </cell>
          <cell r="AC287">
            <v>663</v>
          </cell>
          <cell r="AD287">
            <v>-117</v>
          </cell>
          <cell r="AE287">
            <v>-240</v>
          </cell>
          <cell r="AF287">
            <v>536</v>
          </cell>
          <cell r="AG287">
            <v>489.19999999999982</v>
          </cell>
          <cell r="AH287">
            <v>47.800000000000068</v>
          </cell>
          <cell r="AI287">
            <v>-279</v>
          </cell>
          <cell r="AK287">
            <v>109270.51471861471</v>
          </cell>
        </row>
        <row r="288">
          <cell r="AK288">
            <v>0</v>
          </cell>
        </row>
        <row r="289">
          <cell r="F289">
            <v>2637.9999999999995</v>
          </cell>
          <cell r="P289">
            <v>974</v>
          </cell>
          <cell r="Q289">
            <v>0</v>
          </cell>
          <cell r="R289">
            <v>0</v>
          </cell>
          <cell r="S289">
            <v>3592.439393939394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904.81818181818176</v>
          </cell>
          <cell r="Y289">
            <v>0</v>
          </cell>
          <cell r="Z289">
            <v>0</v>
          </cell>
          <cell r="AA289">
            <v>0</v>
          </cell>
          <cell r="AB289">
            <v>0</v>
          </cell>
          <cell r="AC289">
            <v>663</v>
          </cell>
          <cell r="AD289">
            <v>0</v>
          </cell>
          <cell r="AE289">
            <v>0</v>
          </cell>
          <cell r="AF289">
            <v>537</v>
          </cell>
          <cell r="AG289">
            <v>489.2</v>
          </cell>
          <cell r="AH289">
            <v>47.800000000000011</v>
          </cell>
          <cell r="AI289">
            <v>752.06666666666661</v>
          </cell>
          <cell r="AK289">
            <v>9565.257575757576</v>
          </cell>
        </row>
        <row r="290">
          <cell r="F290">
            <v>424</v>
          </cell>
          <cell r="P290">
            <v>94</v>
          </cell>
          <cell r="S290">
            <v>2512</v>
          </cell>
          <cell r="X290">
            <v>219</v>
          </cell>
          <cell r="AC290">
            <v>139</v>
          </cell>
          <cell r="AF290">
            <v>0</v>
          </cell>
          <cell r="AG290">
            <v>0</v>
          </cell>
          <cell r="AH290">
            <v>0</v>
          </cell>
          <cell r="AI290">
            <v>118.4</v>
          </cell>
          <cell r="AK290">
            <v>3410</v>
          </cell>
        </row>
        <row r="291">
          <cell r="F291">
            <v>542</v>
          </cell>
          <cell r="P291">
            <v>218</v>
          </cell>
          <cell r="Q291">
            <v>0</v>
          </cell>
          <cell r="R291">
            <v>0</v>
          </cell>
          <cell r="S291">
            <v>416.27272727272725</v>
          </cell>
          <cell r="T291">
            <v>0</v>
          </cell>
          <cell r="U291">
            <v>0</v>
          </cell>
          <cell r="V291">
            <v>0</v>
          </cell>
          <cell r="W291">
            <v>0</v>
          </cell>
          <cell r="X291">
            <v>258.81818181818181</v>
          </cell>
          <cell r="Y291">
            <v>0</v>
          </cell>
          <cell r="Z291">
            <v>0</v>
          </cell>
          <cell r="AA291">
            <v>0</v>
          </cell>
          <cell r="AB291">
            <v>0</v>
          </cell>
          <cell r="AC291">
            <v>207</v>
          </cell>
          <cell r="AD291">
            <v>0</v>
          </cell>
          <cell r="AE291">
            <v>0</v>
          </cell>
          <cell r="AF291">
            <v>83</v>
          </cell>
          <cell r="AG291">
            <v>83</v>
          </cell>
          <cell r="AH291">
            <v>0</v>
          </cell>
          <cell r="AI291">
            <v>0</v>
          </cell>
          <cell r="AK291">
            <v>1725.090909090909</v>
          </cell>
        </row>
        <row r="292">
          <cell r="F292">
            <v>0</v>
          </cell>
          <cell r="P292">
            <v>0</v>
          </cell>
          <cell r="S292">
            <v>0</v>
          </cell>
          <cell r="X292">
            <v>0</v>
          </cell>
          <cell r="AC292">
            <v>0</v>
          </cell>
          <cell r="AF292">
            <v>0</v>
          </cell>
          <cell r="AG292">
            <v>0</v>
          </cell>
          <cell r="AH292">
            <v>0</v>
          </cell>
          <cell r="AI292">
            <v>0</v>
          </cell>
          <cell r="AK292">
            <v>0</v>
          </cell>
        </row>
        <row r="293">
          <cell r="F293">
            <v>0</v>
          </cell>
          <cell r="P293">
            <v>0</v>
          </cell>
          <cell r="S293">
            <v>0</v>
          </cell>
          <cell r="X293">
            <v>0</v>
          </cell>
          <cell r="AC293">
            <v>0</v>
          </cell>
          <cell r="AF293">
            <v>0</v>
          </cell>
          <cell r="AG293">
            <v>0</v>
          </cell>
          <cell r="AH293">
            <v>0</v>
          </cell>
          <cell r="AI293">
            <v>0</v>
          </cell>
          <cell r="AK293">
            <v>0</v>
          </cell>
        </row>
        <row r="294">
          <cell r="F294">
            <v>1653.3333333333333</v>
          </cell>
          <cell r="P294">
            <v>601</v>
          </cell>
          <cell r="Q294">
            <v>0</v>
          </cell>
          <cell r="R294">
            <v>0</v>
          </cell>
          <cell r="S294">
            <v>657.16666666666674</v>
          </cell>
          <cell r="T294">
            <v>0</v>
          </cell>
          <cell r="U294">
            <v>0</v>
          </cell>
          <cell r="V294">
            <v>0</v>
          </cell>
          <cell r="W294">
            <v>0</v>
          </cell>
          <cell r="X294">
            <v>410</v>
          </cell>
          <cell r="Y294">
            <v>0</v>
          </cell>
          <cell r="Z294">
            <v>0</v>
          </cell>
          <cell r="AA294">
            <v>0</v>
          </cell>
          <cell r="AB294">
            <v>0</v>
          </cell>
          <cell r="AC294">
            <v>290</v>
          </cell>
          <cell r="AD294">
            <v>0</v>
          </cell>
          <cell r="AE294">
            <v>0</v>
          </cell>
          <cell r="AF294">
            <v>439</v>
          </cell>
          <cell r="AG294">
            <v>392.2</v>
          </cell>
          <cell r="AH294">
            <v>46.800000000000011</v>
          </cell>
          <cell r="AI294">
            <v>633.66666666666663</v>
          </cell>
          <cell r="AK294">
            <v>4284.5</v>
          </cell>
        </row>
        <row r="295">
          <cell r="F295">
            <v>0</v>
          </cell>
          <cell r="P295">
            <v>435</v>
          </cell>
          <cell r="S295">
            <v>12.166666666666686</v>
          </cell>
          <cell r="X295">
            <v>165</v>
          </cell>
          <cell r="AC295">
            <v>111</v>
          </cell>
          <cell r="AF295">
            <v>9</v>
          </cell>
          <cell r="AG295">
            <v>5</v>
          </cell>
          <cell r="AH295">
            <v>4</v>
          </cell>
          <cell r="AI295">
            <v>0</v>
          </cell>
          <cell r="AK295">
            <v>846.16666666666674</v>
          </cell>
        </row>
        <row r="296">
          <cell r="F296">
            <v>10.333333333333334</v>
          </cell>
          <cell r="P296">
            <v>56</v>
          </cell>
          <cell r="S296">
            <v>363</v>
          </cell>
          <cell r="X296">
            <v>130</v>
          </cell>
          <cell r="AC296">
            <v>95</v>
          </cell>
          <cell r="AF296">
            <v>205</v>
          </cell>
          <cell r="AG296">
            <v>201</v>
          </cell>
          <cell r="AH296">
            <v>4</v>
          </cell>
          <cell r="AI296">
            <v>0</v>
          </cell>
          <cell r="AK296">
            <v>864.33333333333326</v>
          </cell>
        </row>
        <row r="297">
          <cell r="F297">
            <v>1643</v>
          </cell>
          <cell r="P297">
            <v>110</v>
          </cell>
          <cell r="S297">
            <v>282</v>
          </cell>
          <cell r="X297">
            <v>115</v>
          </cell>
          <cell r="AC297">
            <v>84</v>
          </cell>
          <cell r="AF297">
            <v>225</v>
          </cell>
          <cell r="AG297">
            <v>186.2</v>
          </cell>
          <cell r="AH297">
            <v>38.800000000000011</v>
          </cell>
          <cell r="AI297">
            <v>633.66666666666663</v>
          </cell>
          <cell r="AK297">
            <v>2574</v>
          </cell>
        </row>
        <row r="298">
          <cell r="P298">
            <v>0</v>
          </cell>
          <cell r="AF298">
            <v>0</v>
          </cell>
          <cell r="AG298">
            <v>0</v>
          </cell>
          <cell r="AH298">
            <v>0</v>
          </cell>
          <cell r="AI298">
            <v>0</v>
          </cell>
          <cell r="AK298">
            <v>0</v>
          </cell>
        </row>
        <row r="299">
          <cell r="F299">
            <v>18.666666666666664</v>
          </cell>
          <cell r="P299">
            <v>61</v>
          </cell>
          <cell r="S299">
            <v>7</v>
          </cell>
          <cell r="X299">
            <v>17</v>
          </cell>
          <cell r="AC299">
            <v>27</v>
          </cell>
          <cell r="AF299">
            <v>15</v>
          </cell>
          <cell r="AG299">
            <v>14</v>
          </cell>
          <cell r="AH299">
            <v>1</v>
          </cell>
          <cell r="AI299">
            <v>0</v>
          </cell>
          <cell r="AK299">
            <v>145.66666666666666</v>
          </cell>
        </row>
        <row r="300">
          <cell r="F300">
            <v>102344.25714285714</v>
          </cell>
          <cell r="P300">
            <v>974</v>
          </cell>
          <cell r="Q300">
            <v>0</v>
          </cell>
          <cell r="R300">
            <v>0</v>
          </cell>
          <cell r="S300">
            <v>3592.4393939393949</v>
          </cell>
          <cell r="T300">
            <v>-646.85363636363627</v>
          </cell>
          <cell r="U300">
            <v>-650.41909090909098</v>
          </cell>
          <cell r="V300">
            <v>0</v>
          </cell>
          <cell r="W300">
            <v>0</v>
          </cell>
          <cell r="X300">
            <v>904.81818181818016</v>
          </cell>
          <cell r="Y300">
            <v>-265</v>
          </cell>
          <cell r="Z300">
            <v>-586.81818181818176</v>
          </cell>
          <cell r="AA300">
            <v>0</v>
          </cell>
          <cell r="AB300">
            <v>0</v>
          </cell>
          <cell r="AC300">
            <v>663</v>
          </cell>
          <cell r="AD300">
            <v>-117</v>
          </cell>
          <cell r="AE300">
            <v>-240</v>
          </cell>
          <cell r="AF300">
            <v>536</v>
          </cell>
          <cell r="AG300">
            <v>489.19999999999982</v>
          </cell>
          <cell r="AH300">
            <v>47.800000000000068</v>
          </cell>
          <cell r="AI300">
            <v>-279</v>
          </cell>
          <cell r="AK300">
            <v>109270.51471861471</v>
          </cell>
        </row>
        <row r="301">
          <cell r="AH301">
            <v>191</v>
          </cell>
          <cell r="AK301">
            <v>0</v>
          </cell>
        </row>
        <row r="303">
          <cell r="F303">
            <v>102344.25714285714</v>
          </cell>
          <cell r="G303">
            <v>0</v>
          </cell>
          <cell r="H303">
            <v>0</v>
          </cell>
          <cell r="P303">
            <v>974</v>
          </cell>
          <cell r="Q303">
            <v>0</v>
          </cell>
          <cell r="R303">
            <v>0</v>
          </cell>
          <cell r="S303">
            <v>3592.4393939393949</v>
          </cell>
          <cell r="T303">
            <v>-646.85363636363627</v>
          </cell>
          <cell r="U303">
            <v>-650.41909090909098</v>
          </cell>
          <cell r="V303">
            <v>0</v>
          </cell>
          <cell r="W303">
            <v>0</v>
          </cell>
          <cell r="X303">
            <v>904.81818181818016</v>
          </cell>
          <cell r="Y303">
            <v>-265</v>
          </cell>
          <cell r="Z303">
            <v>-586.81818181818176</v>
          </cell>
          <cell r="AA303">
            <v>0</v>
          </cell>
          <cell r="AB303">
            <v>0</v>
          </cell>
          <cell r="AC303">
            <v>663</v>
          </cell>
          <cell r="AF303">
            <v>536</v>
          </cell>
          <cell r="AG303">
            <v>297.19999999999993</v>
          </cell>
          <cell r="AH303">
            <v>238.80000000000007</v>
          </cell>
          <cell r="AK303">
            <v>109270.51471861471</v>
          </cell>
        </row>
        <row r="304">
          <cell r="F304">
            <v>0</v>
          </cell>
          <cell r="AK304">
            <v>0</v>
          </cell>
        </row>
        <row r="305">
          <cell r="F305">
            <v>0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0</v>
          </cell>
          <cell r="V305">
            <v>0</v>
          </cell>
          <cell r="W305">
            <v>0</v>
          </cell>
          <cell r="X305">
            <v>0</v>
          </cell>
          <cell r="Y305">
            <v>0</v>
          </cell>
          <cell r="Z305">
            <v>0</v>
          </cell>
          <cell r="AA305">
            <v>0</v>
          </cell>
          <cell r="AB305">
            <v>0</v>
          </cell>
          <cell r="AC305">
            <v>0</v>
          </cell>
          <cell r="AD305">
            <v>0</v>
          </cell>
          <cell r="AE305">
            <v>0</v>
          </cell>
          <cell r="AF305">
            <v>0</v>
          </cell>
          <cell r="AG305">
            <v>0</v>
          </cell>
          <cell r="AH305">
            <v>0</v>
          </cell>
          <cell r="AI305">
            <v>0</v>
          </cell>
          <cell r="AK305">
            <v>0</v>
          </cell>
        </row>
        <row r="306">
          <cell r="F306">
            <v>0</v>
          </cell>
          <cell r="P306">
            <v>0</v>
          </cell>
          <cell r="S306">
            <v>0</v>
          </cell>
          <cell r="X306">
            <v>0</v>
          </cell>
          <cell r="AC306">
            <v>0</v>
          </cell>
          <cell r="AF306">
            <v>0</v>
          </cell>
          <cell r="AG306">
            <v>0</v>
          </cell>
          <cell r="AH306">
            <v>0</v>
          </cell>
          <cell r="AI306">
            <v>0</v>
          </cell>
          <cell r="AK306">
            <v>0</v>
          </cell>
        </row>
        <row r="307">
          <cell r="AK307">
            <v>0</v>
          </cell>
        </row>
        <row r="308">
          <cell r="F308">
            <v>102344.25714285714</v>
          </cell>
          <cell r="P308">
            <v>974</v>
          </cell>
          <cell r="Q308">
            <v>0</v>
          </cell>
          <cell r="R308">
            <v>0</v>
          </cell>
          <cell r="S308">
            <v>3592.4393939393949</v>
          </cell>
          <cell r="T308">
            <v>-646.85363636363627</v>
          </cell>
          <cell r="U308">
            <v>-650.41909090909098</v>
          </cell>
          <cell r="V308">
            <v>0</v>
          </cell>
          <cell r="W308">
            <v>0</v>
          </cell>
          <cell r="X308">
            <v>904.81818181818016</v>
          </cell>
          <cell r="Y308">
            <v>-265</v>
          </cell>
          <cell r="Z308">
            <v>-586.81818181818176</v>
          </cell>
          <cell r="AA308">
            <v>0</v>
          </cell>
          <cell r="AB308">
            <v>0</v>
          </cell>
          <cell r="AC308">
            <v>663</v>
          </cell>
          <cell r="AD308">
            <v>-117</v>
          </cell>
          <cell r="AE308">
            <v>-240</v>
          </cell>
          <cell r="AF308">
            <v>536</v>
          </cell>
          <cell r="AG308">
            <v>297.19999999999993</v>
          </cell>
          <cell r="AH308">
            <v>238.80000000000007</v>
          </cell>
          <cell r="AI308">
            <v>-279</v>
          </cell>
          <cell r="AK308">
            <v>109270.51471861471</v>
          </cell>
        </row>
        <row r="309">
          <cell r="AK309">
            <v>0</v>
          </cell>
        </row>
        <row r="310">
          <cell r="P310">
            <v>0</v>
          </cell>
          <cell r="AK310">
            <v>0</v>
          </cell>
        </row>
        <row r="311">
          <cell r="S311">
            <v>0</v>
          </cell>
          <cell r="AK311">
            <v>0</v>
          </cell>
        </row>
        <row r="312">
          <cell r="F312">
            <v>8992</v>
          </cell>
          <cell r="AK312">
            <v>8992</v>
          </cell>
        </row>
        <row r="313">
          <cell r="S313">
            <v>0</v>
          </cell>
        </row>
        <row r="314">
          <cell r="F314">
            <v>0</v>
          </cell>
          <cell r="AK314">
            <v>0</v>
          </cell>
        </row>
        <row r="315">
          <cell r="AK315">
            <v>0</v>
          </cell>
        </row>
        <row r="317">
          <cell r="AK317">
            <v>0</v>
          </cell>
        </row>
        <row r="318">
          <cell r="S318">
            <v>0</v>
          </cell>
        </row>
        <row r="319">
          <cell r="F319">
            <v>102344.25714285714</v>
          </cell>
          <cell r="P319">
            <v>974</v>
          </cell>
          <cell r="Q319">
            <v>0</v>
          </cell>
          <cell r="R319">
            <v>0</v>
          </cell>
          <cell r="S319">
            <v>3592.4393939393949</v>
          </cell>
          <cell r="T319">
            <v>-646.85363636363627</v>
          </cell>
          <cell r="U319">
            <v>-650.41909090909098</v>
          </cell>
          <cell r="V319">
            <v>0</v>
          </cell>
          <cell r="W319">
            <v>0</v>
          </cell>
          <cell r="X319">
            <v>904.81818181818016</v>
          </cell>
          <cell r="Y319">
            <v>-265</v>
          </cell>
          <cell r="Z319">
            <v>-586.81818181818176</v>
          </cell>
          <cell r="AA319">
            <v>0</v>
          </cell>
          <cell r="AB319">
            <v>0</v>
          </cell>
          <cell r="AC319">
            <v>663</v>
          </cell>
          <cell r="AD319">
            <v>-117</v>
          </cell>
          <cell r="AE319">
            <v>-240</v>
          </cell>
          <cell r="AF319">
            <v>536</v>
          </cell>
          <cell r="AG319">
            <v>297.19999999999993</v>
          </cell>
          <cell r="AH319">
            <v>238.80000000000007</v>
          </cell>
          <cell r="AI319">
            <v>-279</v>
          </cell>
          <cell r="AK319">
            <v>109270.51471861471</v>
          </cell>
        </row>
        <row r="328">
          <cell r="AJ328">
            <v>2455</v>
          </cell>
          <cell r="AK328">
            <v>5764</v>
          </cell>
          <cell r="AM328">
            <v>4603</v>
          </cell>
        </row>
        <row r="329">
          <cell r="F329">
            <v>103</v>
          </cell>
          <cell r="P329">
            <v>198</v>
          </cell>
          <cell r="S329">
            <v>460</v>
          </cell>
          <cell r="X329">
            <v>178</v>
          </cell>
          <cell r="AC329">
            <v>149</v>
          </cell>
          <cell r="AF329">
            <v>393</v>
          </cell>
          <cell r="AG329">
            <v>349</v>
          </cell>
          <cell r="AH329">
            <v>44</v>
          </cell>
          <cell r="AI329">
            <v>0</v>
          </cell>
          <cell r="AK329">
            <v>1573</v>
          </cell>
          <cell r="AM329">
            <v>1180</v>
          </cell>
        </row>
        <row r="330">
          <cell r="AJ330">
            <v>36</v>
          </cell>
          <cell r="AK330">
            <v>10092.257142857143</v>
          </cell>
          <cell r="AM330">
            <v>10092.257142857143</v>
          </cell>
        </row>
        <row r="331">
          <cell r="AK331">
            <v>498</v>
          </cell>
          <cell r="AM331">
            <v>498</v>
          </cell>
        </row>
        <row r="332">
          <cell r="AJ332">
            <v>36</v>
          </cell>
          <cell r="AK332">
            <v>145.66666666666666</v>
          </cell>
          <cell r="AM332">
            <v>130.66666666666666</v>
          </cell>
        </row>
        <row r="333">
          <cell r="AK333">
            <v>4104.2571428571437</v>
          </cell>
          <cell r="AM333">
            <v>4104.2571428571437</v>
          </cell>
        </row>
        <row r="334">
          <cell r="AK334">
            <v>3500</v>
          </cell>
          <cell r="AM334">
            <v>3500</v>
          </cell>
        </row>
        <row r="335">
          <cell r="AK335">
            <v>0</v>
          </cell>
        </row>
        <row r="336">
          <cell r="AK336">
            <v>1990</v>
          </cell>
          <cell r="AM336">
            <v>1990</v>
          </cell>
        </row>
        <row r="337">
          <cell r="AK337">
            <v>9242.6666666666661</v>
          </cell>
        </row>
        <row r="338">
          <cell r="AK338">
            <v>0</v>
          </cell>
          <cell r="AM338">
            <v>0</v>
          </cell>
        </row>
        <row r="339">
          <cell r="AK339">
            <v>3410</v>
          </cell>
          <cell r="AM339">
            <v>3528.4</v>
          </cell>
        </row>
        <row r="340">
          <cell r="AK340">
            <v>1725.090909090909</v>
          </cell>
          <cell r="AM340">
            <v>1642.090909090909</v>
          </cell>
        </row>
        <row r="341">
          <cell r="AK341">
            <v>0</v>
          </cell>
          <cell r="AM341">
            <v>0</v>
          </cell>
        </row>
        <row r="342">
          <cell r="AK342">
            <v>0</v>
          </cell>
          <cell r="AM342">
            <v>0</v>
          </cell>
        </row>
        <row r="343">
          <cell r="AK343">
            <v>0</v>
          </cell>
          <cell r="AM343">
            <v>0</v>
          </cell>
        </row>
        <row r="344">
          <cell r="AK344">
            <v>3341.0333333333328</v>
          </cell>
          <cell r="AM344">
            <v>2890.833333333333</v>
          </cell>
        </row>
        <row r="345">
          <cell r="AK345">
            <v>1058.8333333333333</v>
          </cell>
          <cell r="AM345">
            <v>763.83333333333326</v>
          </cell>
        </row>
        <row r="346">
          <cell r="AK346">
            <v>360</v>
          </cell>
          <cell r="AM346">
            <v>328</v>
          </cell>
        </row>
        <row r="347">
          <cell r="AK347">
            <v>1067.2</v>
          </cell>
        </row>
        <row r="348">
          <cell r="AK348">
            <v>855</v>
          </cell>
        </row>
        <row r="349">
          <cell r="AK349">
            <v>0</v>
          </cell>
          <cell r="AM349">
            <v>0</v>
          </cell>
        </row>
        <row r="350">
          <cell r="AK350">
            <v>66</v>
          </cell>
          <cell r="AM350">
            <v>66</v>
          </cell>
        </row>
        <row r="351">
          <cell r="AK351">
            <v>4404</v>
          </cell>
          <cell r="AM351">
            <v>3250</v>
          </cell>
        </row>
        <row r="352">
          <cell r="P352">
            <v>225</v>
          </cell>
          <cell r="S352">
            <v>296</v>
          </cell>
          <cell r="X352">
            <v>56</v>
          </cell>
          <cell r="AC352">
            <v>19</v>
          </cell>
          <cell r="AF352">
            <v>71.800000000000011</v>
          </cell>
          <cell r="AG352">
            <v>71.800000000000011</v>
          </cell>
          <cell r="AH352">
            <v>0</v>
          </cell>
          <cell r="AK352">
            <v>667.8</v>
          </cell>
        </row>
        <row r="353">
          <cell r="AK353">
            <v>0</v>
          </cell>
        </row>
        <row r="354">
          <cell r="F354">
            <v>0</v>
          </cell>
          <cell r="P354">
            <v>0</v>
          </cell>
          <cell r="S354">
            <v>0</v>
          </cell>
          <cell r="X354">
            <v>0</v>
          </cell>
          <cell r="AC354">
            <v>0</v>
          </cell>
          <cell r="AF354">
            <v>0</v>
          </cell>
          <cell r="AG354">
            <v>0</v>
          </cell>
          <cell r="AH354">
            <v>0</v>
          </cell>
          <cell r="AI354">
            <v>0</v>
          </cell>
          <cell r="AK354">
            <v>363.66666666666663</v>
          </cell>
          <cell r="AM354">
            <v>363.66666666666663</v>
          </cell>
        </row>
        <row r="355">
          <cell r="AK355">
            <v>105</v>
          </cell>
          <cell r="AM355">
            <v>105</v>
          </cell>
        </row>
        <row r="356">
          <cell r="AK356">
            <v>0</v>
          </cell>
          <cell r="AM356">
            <v>0</v>
          </cell>
        </row>
        <row r="357">
          <cell r="AK357">
            <v>0</v>
          </cell>
          <cell r="AM357">
            <v>0</v>
          </cell>
        </row>
        <row r="358">
          <cell r="AJ358">
            <v>-2491</v>
          </cell>
          <cell r="AK358">
            <v>4284.5</v>
          </cell>
          <cell r="AM358" t="e">
            <v>#REF!</v>
          </cell>
        </row>
        <row r="359">
          <cell r="AK359">
            <v>846.16666666666674</v>
          </cell>
        </row>
        <row r="360">
          <cell r="AK360">
            <v>864.33333333333326</v>
          </cell>
        </row>
        <row r="361">
          <cell r="AK361">
            <v>2574</v>
          </cell>
        </row>
        <row r="362">
          <cell r="F362">
            <v>0</v>
          </cell>
          <cell r="P362">
            <v>302</v>
          </cell>
          <cell r="S362">
            <v>-1610</v>
          </cell>
          <cell r="T362">
            <v>207.20000000000002</v>
          </cell>
          <cell r="U362">
            <v>1087.8</v>
          </cell>
          <cell r="X362">
            <v>396</v>
          </cell>
          <cell r="Y362">
            <v>191</v>
          </cell>
          <cell r="Z362">
            <v>424</v>
          </cell>
          <cell r="AC362">
            <v>535</v>
          </cell>
          <cell r="AD362">
            <v>240</v>
          </cell>
          <cell r="AE362">
            <v>494</v>
          </cell>
          <cell r="AF362">
            <v>485.8</v>
          </cell>
          <cell r="AG362">
            <v>470.8</v>
          </cell>
          <cell r="AH362">
            <v>15</v>
          </cell>
          <cell r="AI362">
            <v>0</v>
          </cell>
          <cell r="AK362">
            <v>96.800000000000011</v>
          </cell>
          <cell r="AM362">
            <v>-389</v>
          </cell>
        </row>
        <row r="371">
          <cell r="F371">
            <v>-4642</v>
          </cell>
        </row>
        <row r="383">
          <cell r="F383" t="str">
            <v>лютий</v>
          </cell>
          <cell r="P383" t="str">
            <v>лютий</v>
          </cell>
          <cell r="X383" t="str">
            <v>лютий</v>
          </cell>
          <cell r="AC383" t="str">
            <v>лютий</v>
          </cell>
        </row>
        <row r="384">
          <cell r="F384" t="str">
            <v>АППАРАТ</v>
          </cell>
          <cell r="P384" t="str">
            <v>ККМ</v>
          </cell>
          <cell r="X384" t="str">
            <v>ТЕЦ5</v>
          </cell>
          <cell r="AC384" t="str">
            <v>ТЕЦ6</v>
          </cell>
          <cell r="AK384" t="str">
            <v>АК "КЕ"</v>
          </cell>
          <cell r="AL384" t="str">
            <v>Е/Е</v>
          </cell>
        </row>
        <row r="385">
          <cell r="F385" t="str">
            <v>ПЛАН</v>
          </cell>
          <cell r="P385" t="str">
            <v>ПЛАН</v>
          </cell>
          <cell r="X385" t="str">
            <v>ПЛАН</v>
          </cell>
          <cell r="AC385" t="str">
            <v>ПЛАН</v>
          </cell>
          <cell r="AK385" t="str">
            <v>ПЛАН</v>
          </cell>
          <cell r="AL385" t="str">
            <v>ПЛАН</v>
          </cell>
        </row>
        <row r="386">
          <cell r="F386">
            <v>164.3</v>
          </cell>
          <cell r="G386">
            <v>35</v>
          </cell>
          <cell r="H386">
            <v>35</v>
          </cell>
          <cell r="P386">
            <v>14.333333333333332</v>
          </cell>
          <cell r="S386">
            <v>14.333333333333332</v>
          </cell>
          <cell r="X386">
            <v>182</v>
          </cell>
          <cell r="Y386">
            <v>56</v>
          </cell>
          <cell r="Z386">
            <v>56</v>
          </cell>
          <cell r="AC386">
            <v>323.66666666666674</v>
          </cell>
          <cell r="AD386">
            <v>106</v>
          </cell>
          <cell r="AE386">
            <v>105</v>
          </cell>
          <cell r="AK386">
            <v>735.30000000000018</v>
          </cell>
          <cell r="AL386">
            <v>329.33333333333337</v>
          </cell>
          <cell r="AM386">
            <v>226.33333333333334</v>
          </cell>
        </row>
        <row r="387">
          <cell r="F387">
            <v>29</v>
          </cell>
          <cell r="G387">
            <v>6</v>
          </cell>
          <cell r="P387">
            <v>0</v>
          </cell>
          <cell r="X387">
            <v>0</v>
          </cell>
          <cell r="Y387">
            <v>0</v>
          </cell>
          <cell r="AC387">
            <v>3.6666666666666665</v>
          </cell>
          <cell r="AD387">
            <v>1</v>
          </cell>
          <cell r="AK387">
            <v>46</v>
          </cell>
          <cell r="AL387">
            <v>10</v>
          </cell>
        </row>
        <row r="388">
          <cell r="F388">
            <v>0</v>
          </cell>
          <cell r="G388">
            <v>0</v>
          </cell>
          <cell r="P388">
            <v>0.66666666666666663</v>
          </cell>
          <cell r="X388">
            <v>146.66666666666666</v>
          </cell>
          <cell r="Y388">
            <v>45</v>
          </cell>
          <cell r="AC388">
            <v>280.66666666666669</v>
          </cell>
          <cell r="AD388">
            <v>92</v>
          </cell>
          <cell r="AK388">
            <v>428</v>
          </cell>
          <cell r="AL388">
            <v>137.66666666666666</v>
          </cell>
        </row>
        <row r="389">
          <cell r="F389">
            <v>0</v>
          </cell>
          <cell r="G389">
            <v>0</v>
          </cell>
          <cell r="P389">
            <v>2</v>
          </cell>
          <cell r="X389">
            <v>0</v>
          </cell>
          <cell r="Y389">
            <v>0</v>
          </cell>
          <cell r="AC389">
            <v>25</v>
          </cell>
          <cell r="AD389">
            <v>8</v>
          </cell>
          <cell r="AK389">
            <v>33.666666666666671</v>
          </cell>
          <cell r="AL389">
            <v>13</v>
          </cell>
        </row>
        <row r="390">
          <cell r="F390">
            <v>0</v>
          </cell>
          <cell r="G390">
            <v>0</v>
          </cell>
          <cell r="P390">
            <v>0</v>
          </cell>
          <cell r="X390">
            <v>25.333333333333332</v>
          </cell>
          <cell r="Y390">
            <v>8</v>
          </cell>
          <cell r="AC390">
            <v>0.66666666666666663</v>
          </cell>
          <cell r="AD390">
            <v>0</v>
          </cell>
          <cell r="AK390">
            <v>26</v>
          </cell>
          <cell r="AL390">
            <v>8</v>
          </cell>
        </row>
        <row r="391">
          <cell r="F391">
            <v>120.63333333333333</v>
          </cell>
          <cell r="G391">
            <v>26</v>
          </cell>
          <cell r="P391">
            <v>0</v>
          </cell>
          <cell r="X391">
            <v>0</v>
          </cell>
          <cell r="Y391">
            <v>0</v>
          </cell>
          <cell r="AC391">
            <v>0</v>
          </cell>
          <cell r="AD391">
            <v>0</v>
          </cell>
          <cell r="AK391">
            <v>120.63333333333333</v>
          </cell>
          <cell r="AL391">
            <v>28</v>
          </cell>
        </row>
        <row r="392">
          <cell r="F392">
            <v>8.6666666666666661</v>
          </cell>
          <cell r="G392">
            <v>2</v>
          </cell>
          <cell r="P392">
            <v>0</v>
          </cell>
          <cell r="X392">
            <v>0</v>
          </cell>
          <cell r="Y392">
            <v>0</v>
          </cell>
          <cell r="AC392">
            <v>0</v>
          </cell>
          <cell r="AD392">
            <v>0</v>
          </cell>
          <cell r="AK392">
            <v>8.6666666666666661</v>
          </cell>
          <cell r="AL392">
            <v>0</v>
          </cell>
        </row>
        <row r="393">
          <cell r="F393">
            <v>0</v>
          </cell>
          <cell r="G393">
            <v>0</v>
          </cell>
          <cell r="P393">
            <v>5.333333333333333</v>
          </cell>
          <cell r="X393">
            <v>0</v>
          </cell>
          <cell r="Y393">
            <v>0</v>
          </cell>
          <cell r="AC393">
            <v>0</v>
          </cell>
          <cell r="AD393">
            <v>0</v>
          </cell>
          <cell r="AK393">
            <v>22</v>
          </cell>
          <cell r="AL393">
            <v>15.333333333333332</v>
          </cell>
        </row>
        <row r="394">
          <cell r="F394">
            <v>5.333333333333333</v>
          </cell>
          <cell r="G394">
            <v>1</v>
          </cell>
          <cell r="P394">
            <v>0</v>
          </cell>
          <cell r="X394">
            <v>0</v>
          </cell>
          <cell r="Y394">
            <v>0</v>
          </cell>
          <cell r="AC394">
            <v>0</v>
          </cell>
          <cell r="AD394">
            <v>0</v>
          </cell>
          <cell r="AK394">
            <v>5.333333333333333</v>
          </cell>
          <cell r="AL394">
            <v>1</v>
          </cell>
        </row>
        <row r="395">
          <cell r="F395">
            <v>0.33333333333333331</v>
          </cell>
          <cell r="G395">
            <v>0</v>
          </cell>
          <cell r="P395">
            <v>4.333333333333333</v>
          </cell>
          <cell r="X395">
            <v>0</v>
          </cell>
          <cell r="Y395">
            <v>0</v>
          </cell>
          <cell r="AC395">
            <v>0</v>
          </cell>
          <cell r="AD395">
            <v>0</v>
          </cell>
          <cell r="AK395">
            <v>4.6666666666666661</v>
          </cell>
          <cell r="AL395">
            <v>4.333333333333333</v>
          </cell>
        </row>
        <row r="396">
          <cell r="F396">
            <v>0.33333333333333331</v>
          </cell>
          <cell r="G396">
            <v>0</v>
          </cell>
          <cell r="P396">
            <v>2</v>
          </cell>
          <cell r="X396">
            <v>10</v>
          </cell>
          <cell r="Y396">
            <v>3</v>
          </cell>
          <cell r="AC396">
            <v>13.666666666666666</v>
          </cell>
          <cell r="AD396">
            <v>4</v>
          </cell>
          <cell r="AK396">
            <v>26</v>
          </cell>
          <cell r="AL396">
            <v>9</v>
          </cell>
        </row>
        <row r="397">
          <cell r="F397">
            <v>0</v>
          </cell>
          <cell r="G397">
            <v>0</v>
          </cell>
          <cell r="P397">
            <v>0</v>
          </cell>
          <cell r="X397">
            <v>0</v>
          </cell>
          <cell r="Y397">
            <v>0</v>
          </cell>
          <cell r="AC397">
            <v>0</v>
          </cell>
          <cell r="AD397">
            <v>0</v>
          </cell>
          <cell r="AK397">
            <v>0</v>
          </cell>
        </row>
        <row r="398">
          <cell r="F398">
            <v>1.1666666666666667</v>
          </cell>
          <cell r="G398">
            <v>0</v>
          </cell>
          <cell r="P398">
            <v>20.5</v>
          </cell>
          <cell r="X398">
            <v>522.33333333333337</v>
          </cell>
          <cell r="Y398">
            <v>162</v>
          </cell>
          <cell r="AC398">
            <v>43</v>
          </cell>
          <cell r="AD398">
            <v>14</v>
          </cell>
          <cell r="AK398">
            <v>587.33333333333337</v>
          </cell>
          <cell r="AL398">
            <v>196.5</v>
          </cell>
          <cell r="AM398">
            <v>196.83333333333334</v>
          </cell>
        </row>
        <row r="399">
          <cell r="F399">
            <v>0</v>
          </cell>
          <cell r="G399">
            <v>0</v>
          </cell>
          <cell r="P399">
            <v>0</v>
          </cell>
          <cell r="X399">
            <v>0</v>
          </cell>
          <cell r="Y399">
            <v>0</v>
          </cell>
          <cell r="AC399">
            <v>0</v>
          </cell>
          <cell r="AD399">
            <v>0</v>
          </cell>
          <cell r="AK399">
            <v>0</v>
          </cell>
          <cell r="AL399">
            <v>0</v>
          </cell>
        </row>
        <row r="400">
          <cell r="F400">
            <v>0</v>
          </cell>
          <cell r="G400">
            <v>0</v>
          </cell>
          <cell r="P400">
            <v>0</v>
          </cell>
          <cell r="X400">
            <v>480.66666666666669</v>
          </cell>
          <cell r="Y400">
            <v>149</v>
          </cell>
          <cell r="AC400">
            <v>11</v>
          </cell>
          <cell r="AD400">
            <v>4</v>
          </cell>
          <cell r="AK400">
            <v>491.66666666666669</v>
          </cell>
          <cell r="AL400">
            <v>153</v>
          </cell>
        </row>
        <row r="401">
          <cell r="F401">
            <v>0</v>
          </cell>
          <cell r="G401">
            <v>0</v>
          </cell>
          <cell r="P401">
            <v>0</v>
          </cell>
          <cell r="X401">
            <v>0</v>
          </cell>
          <cell r="Y401">
            <v>0</v>
          </cell>
          <cell r="AC401">
            <v>0</v>
          </cell>
          <cell r="AD401">
            <v>0</v>
          </cell>
          <cell r="AK401">
            <v>0</v>
          </cell>
          <cell r="AL401">
            <v>0</v>
          </cell>
        </row>
        <row r="402">
          <cell r="F402">
            <v>1.1666666666666667</v>
          </cell>
          <cell r="G402">
            <v>0</v>
          </cell>
          <cell r="P402">
            <v>15.833333333333334</v>
          </cell>
          <cell r="X402">
            <v>41.666666666666664</v>
          </cell>
          <cell r="Y402">
            <v>13</v>
          </cell>
          <cell r="AC402">
            <v>32</v>
          </cell>
          <cell r="AD402">
            <v>10</v>
          </cell>
          <cell r="AK402">
            <v>91</v>
          </cell>
          <cell r="AL402">
            <v>43.833333333333336</v>
          </cell>
        </row>
        <row r="403">
          <cell r="F403">
            <v>0</v>
          </cell>
          <cell r="G403">
            <v>0</v>
          </cell>
          <cell r="P403">
            <v>4.666666666666667</v>
          </cell>
          <cell r="X403">
            <v>0</v>
          </cell>
          <cell r="Y403">
            <v>0</v>
          </cell>
          <cell r="AC403">
            <v>0</v>
          </cell>
          <cell r="AD403">
            <v>0</v>
          </cell>
          <cell r="AK403">
            <v>4.666666666666667</v>
          </cell>
          <cell r="AL403">
            <v>0</v>
          </cell>
        </row>
        <row r="404">
          <cell r="F404">
            <v>0</v>
          </cell>
          <cell r="G404">
            <v>0</v>
          </cell>
          <cell r="P404">
            <v>0</v>
          </cell>
          <cell r="X404">
            <v>0</v>
          </cell>
          <cell r="Y404">
            <v>0</v>
          </cell>
          <cell r="AC404">
            <v>0</v>
          </cell>
          <cell r="AD404">
            <v>0</v>
          </cell>
          <cell r="AK404">
            <v>0</v>
          </cell>
        </row>
        <row r="405">
          <cell r="F405">
            <v>10</v>
          </cell>
          <cell r="G405">
            <v>2</v>
          </cell>
          <cell r="P405">
            <v>39</v>
          </cell>
          <cell r="X405">
            <v>0</v>
          </cell>
          <cell r="Y405">
            <v>0</v>
          </cell>
          <cell r="AC405">
            <v>0</v>
          </cell>
          <cell r="AD405">
            <v>0</v>
          </cell>
          <cell r="AK405">
            <v>49</v>
          </cell>
          <cell r="AL405">
            <v>41</v>
          </cell>
          <cell r="AM405">
            <v>42</v>
          </cell>
        </row>
        <row r="406">
          <cell r="F406">
            <v>2.6666666666666665</v>
          </cell>
          <cell r="G406">
            <v>1</v>
          </cell>
          <cell r="P406">
            <v>3.3333333333333335</v>
          </cell>
          <cell r="X406">
            <v>0</v>
          </cell>
          <cell r="Y406">
            <v>0</v>
          </cell>
          <cell r="AC406">
            <v>0</v>
          </cell>
          <cell r="AD406">
            <v>0</v>
          </cell>
          <cell r="AK406">
            <v>6</v>
          </cell>
          <cell r="AL406">
            <v>4.3333333333333339</v>
          </cell>
        </row>
        <row r="407">
          <cell r="F407">
            <v>7.333333333333333</v>
          </cell>
          <cell r="G407">
            <v>2</v>
          </cell>
          <cell r="P407">
            <v>35.666666666666664</v>
          </cell>
          <cell r="X407">
            <v>0</v>
          </cell>
          <cell r="Y407">
            <v>0</v>
          </cell>
          <cell r="AC407">
            <v>0</v>
          </cell>
          <cell r="AD407">
            <v>0</v>
          </cell>
          <cell r="AK407">
            <v>43</v>
          </cell>
          <cell r="AL407">
            <v>37.666666666666664</v>
          </cell>
        </row>
        <row r="408">
          <cell r="F408">
            <v>0</v>
          </cell>
          <cell r="G408">
            <v>0</v>
          </cell>
          <cell r="P408">
            <v>0</v>
          </cell>
          <cell r="X408">
            <v>0</v>
          </cell>
          <cell r="Y408">
            <v>0</v>
          </cell>
          <cell r="AC408">
            <v>0</v>
          </cell>
          <cell r="AD408">
            <v>0</v>
          </cell>
          <cell r="AK408">
            <v>0</v>
          </cell>
        </row>
        <row r="409">
          <cell r="F409">
            <v>206.33333333333329</v>
          </cell>
          <cell r="G409">
            <v>44</v>
          </cell>
          <cell r="H409">
            <v>43</v>
          </cell>
          <cell r="P409">
            <v>50.166666666666671</v>
          </cell>
          <cell r="S409">
            <v>50.166666666666671</v>
          </cell>
          <cell r="X409">
            <v>37.833333333333343</v>
          </cell>
          <cell r="Y409">
            <v>12</v>
          </cell>
          <cell r="AC409">
            <v>26.000000000000004</v>
          </cell>
          <cell r="AD409">
            <v>9</v>
          </cell>
          <cell r="AK409">
            <v>1965.0000000000002</v>
          </cell>
          <cell r="AL409">
            <v>373.16666666666663</v>
          </cell>
          <cell r="AM409">
            <v>373.16666666666663</v>
          </cell>
        </row>
        <row r="410">
          <cell r="F410">
            <v>0</v>
          </cell>
          <cell r="G410">
            <v>0</v>
          </cell>
          <cell r="P410">
            <v>0</v>
          </cell>
          <cell r="X410">
            <v>0</v>
          </cell>
          <cell r="Y410">
            <v>0</v>
          </cell>
          <cell r="AC410">
            <v>0</v>
          </cell>
          <cell r="AD410">
            <v>0</v>
          </cell>
          <cell r="AK410">
            <v>1350</v>
          </cell>
          <cell r="AL410">
            <v>0</v>
          </cell>
        </row>
        <row r="411">
          <cell r="F411">
            <v>0</v>
          </cell>
          <cell r="G411">
            <v>0</v>
          </cell>
          <cell r="P411">
            <v>0</v>
          </cell>
          <cell r="X411">
            <v>0</v>
          </cell>
          <cell r="Y411">
            <v>0</v>
          </cell>
          <cell r="AC411">
            <v>0</v>
          </cell>
          <cell r="AD411">
            <v>0</v>
          </cell>
          <cell r="AK411">
            <v>95</v>
          </cell>
          <cell r="AL411">
            <v>95</v>
          </cell>
        </row>
        <row r="412">
          <cell r="F412">
            <v>0</v>
          </cell>
          <cell r="G412">
            <v>0</v>
          </cell>
          <cell r="P412">
            <v>0</v>
          </cell>
          <cell r="X412">
            <v>0</v>
          </cell>
          <cell r="Y412">
            <v>0</v>
          </cell>
          <cell r="AC412">
            <v>0</v>
          </cell>
          <cell r="AD412">
            <v>0</v>
          </cell>
          <cell r="AK412">
            <v>0</v>
          </cell>
          <cell r="AL412">
            <v>0</v>
          </cell>
        </row>
        <row r="413">
          <cell r="F413">
            <v>0</v>
          </cell>
          <cell r="G413">
            <v>0</v>
          </cell>
          <cell r="P413">
            <v>12.333333333333334</v>
          </cell>
          <cell r="X413">
            <v>0</v>
          </cell>
          <cell r="Y413">
            <v>0</v>
          </cell>
          <cell r="AC413">
            <v>0</v>
          </cell>
          <cell r="AD413">
            <v>0</v>
          </cell>
          <cell r="AK413">
            <v>12.333333333333334</v>
          </cell>
          <cell r="AL413">
            <v>12.333333333333334</v>
          </cell>
        </row>
        <row r="414">
          <cell r="F414">
            <v>0</v>
          </cell>
          <cell r="G414">
            <v>0</v>
          </cell>
          <cell r="P414">
            <v>0</v>
          </cell>
          <cell r="X414">
            <v>0</v>
          </cell>
          <cell r="Y414">
            <v>0</v>
          </cell>
          <cell r="AC414">
            <v>0</v>
          </cell>
          <cell r="AD414">
            <v>0</v>
          </cell>
          <cell r="AK414">
            <v>0</v>
          </cell>
          <cell r="AL414">
            <v>0</v>
          </cell>
        </row>
        <row r="415">
          <cell r="F415">
            <v>1.6666666666666667</v>
          </cell>
          <cell r="G415">
            <v>0</v>
          </cell>
          <cell r="P415">
            <v>5</v>
          </cell>
          <cell r="X415">
            <v>3</v>
          </cell>
          <cell r="Y415">
            <v>1</v>
          </cell>
          <cell r="AC415">
            <v>3</v>
          </cell>
          <cell r="AD415">
            <v>1</v>
          </cell>
          <cell r="AK415">
            <v>57.666666666666664</v>
          </cell>
          <cell r="AL415">
            <v>47</v>
          </cell>
        </row>
        <row r="416">
          <cell r="F416">
            <v>0</v>
          </cell>
          <cell r="G416">
            <v>0</v>
          </cell>
          <cell r="P416">
            <v>0</v>
          </cell>
          <cell r="X416">
            <v>0</v>
          </cell>
          <cell r="Y416">
            <v>0</v>
          </cell>
          <cell r="AC416">
            <v>0</v>
          </cell>
          <cell r="AD416">
            <v>0</v>
          </cell>
          <cell r="AK416">
            <v>4</v>
          </cell>
          <cell r="AL416">
            <v>0</v>
          </cell>
        </row>
        <row r="417">
          <cell r="F417">
            <v>0</v>
          </cell>
          <cell r="G417">
            <v>0</v>
          </cell>
          <cell r="P417">
            <v>0</v>
          </cell>
          <cell r="X417">
            <v>0</v>
          </cell>
          <cell r="Y417">
            <v>0</v>
          </cell>
          <cell r="AC417">
            <v>0</v>
          </cell>
          <cell r="AD417">
            <v>0</v>
          </cell>
          <cell r="AK417">
            <v>0</v>
          </cell>
          <cell r="AL417">
            <v>0</v>
          </cell>
        </row>
        <row r="418">
          <cell r="F418">
            <v>0</v>
          </cell>
          <cell r="G418">
            <v>0</v>
          </cell>
          <cell r="P418">
            <v>18.5</v>
          </cell>
          <cell r="X418">
            <v>4.5</v>
          </cell>
          <cell r="Y418">
            <v>1</v>
          </cell>
          <cell r="AC418">
            <v>1.3333333333333333</v>
          </cell>
          <cell r="AD418">
            <v>0</v>
          </cell>
          <cell r="AK418">
            <v>28.5</v>
          </cell>
          <cell r="AL418">
            <v>23.5</v>
          </cell>
        </row>
        <row r="419">
          <cell r="F419">
            <v>0</v>
          </cell>
          <cell r="G419">
            <v>0</v>
          </cell>
          <cell r="P419">
            <v>1.3333333333333333</v>
          </cell>
          <cell r="X419">
            <v>0</v>
          </cell>
          <cell r="Y419">
            <v>0</v>
          </cell>
          <cell r="AC419">
            <v>1.6666666666666667</v>
          </cell>
          <cell r="AD419">
            <v>1</v>
          </cell>
          <cell r="AK419">
            <v>69</v>
          </cell>
          <cell r="AL419">
            <v>52.333333333333336</v>
          </cell>
        </row>
        <row r="420">
          <cell r="F420">
            <v>177</v>
          </cell>
          <cell r="G420">
            <v>38</v>
          </cell>
          <cell r="P420">
            <v>0</v>
          </cell>
          <cell r="X420">
            <v>0</v>
          </cell>
          <cell r="Y420">
            <v>0</v>
          </cell>
          <cell r="AC420">
            <v>0</v>
          </cell>
          <cell r="AD420">
            <v>0</v>
          </cell>
          <cell r="AK420">
            <v>177</v>
          </cell>
          <cell r="AL420">
            <v>38</v>
          </cell>
        </row>
        <row r="421">
          <cell r="F421">
            <v>0</v>
          </cell>
          <cell r="G421">
            <v>0</v>
          </cell>
          <cell r="P421">
            <v>0</v>
          </cell>
          <cell r="X421">
            <v>10</v>
          </cell>
          <cell r="Y421">
            <v>3</v>
          </cell>
          <cell r="AC421">
            <v>7.666666666666667</v>
          </cell>
          <cell r="AD421">
            <v>3</v>
          </cell>
          <cell r="AK421">
            <v>17.666666666666668</v>
          </cell>
          <cell r="AL421">
            <v>6</v>
          </cell>
        </row>
        <row r="422">
          <cell r="F422">
            <v>0.66666666666666663</v>
          </cell>
          <cell r="G422">
            <v>0</v>
          </cell>
          <cell r="P422">
            <v>2</v>
          </cell>
          <cell r="X422">
            <v>1.3333333333333333</v>
          </cell>
          <cell r="Y422">
            <v>0</v>
          </cell>
          <cell r="AC422">
            <v>1</v>
          </cell>
          <cell r="AD422">
            <v>0</v>
          </cell>
          <cell r="AK422">
            <v>6</v>
          </cell>
          <cell r="AL422">
            <v>2</v>
          </cell>
        </row>
        <row r="423">
          <cell r="F423">
            <v>2.6666666666666665</v>
          </cell>
          <cell r="G423">
            <v>1</v>
          </cell>
          <cell r="P423">
            <v>0.33333333333333331</v>
          </cell>
          <cell r="X423">
            <v>1</v>
          </cell>
          <cell r="Y423">
            <v>0</v>
          </cell>
          <cell r="AC423">
            <v>0.66666666666666663</v>
          </cell>
          <cell r="AD423">
            <v>0</v>
          </cell>
          <cell r="AK423">
            <v>9.3333333333333339</v>
          </cell>
          <cell r="AL423">
            <v>3.3333333333333335</v>
          </cell>
        </row>
        <row r="424">
          <cell r="F424">
            <v>0</v>
          </cell>
          <cell r="G424">
            <v>0</v>
          </cell>
          <cell r="P424">
            <v>2.3333333333333335</v>
          </cell>
          <cell r="X424">
            <v>6</v>
          </cell>
          <cell r="Y424">
            <v>2</v>
          </cell>
          <cell r="AC424">
            <v>5</v>
          </cell>
          <cell r="AD424">
            <v>2</v>
          </cell>
          <cell r="AK424">
            <v>13.333333333333334</v>
          </cell>
          <cell r="AL424">
            <v>6.3333333333333339</v>
          </cell>
        </row>
        <row r="425">
          <cell r="F425">
            <v>0</v>
          </cell>
          <cell r="G425">
            <v>0</v>
          </cell>
          <cell r="P425">
            <v>0</v>
          </cell>
          <cell r="X425">
            <v>0</v>
          </cell>
          <cell r="Y425">
            <v>0</v>
          </cell>
          <cell r="AC425">
            <v>0</v>
          </cell>
          <cell r="AD425">
            <v>0</v>
          </cell>
          <cell r="AK425">
            <v>0</v>
          </cell>
          <cell r="AL425">
            <v>0</v>
          </cell>
        </row>
        <row r="426">
          <cell r="F426">
            <v>0</v>
          </cell>
          <cell r="G426">
            <v>0</v>
          </cell>
          <cell r="P426">
            <v>0</v>
          </cell>
          <cell r="X426">
            <v>0</v>
          </cell>
          <cell r="Y426">
            <v>0</v>
          </cell>
          <cell r="AC426">
            <v>0</v>
          </cell>
          <cell r="AD426">
            <v>0</v>
          </cell>
          <cell r="AK426">
            <v>0</v>
          </cell>
          <cell r="AL426">
            <v>0</v>
          </cell>
        </row>
        <row r="427">
          <cell r="F427">
            <v>9.6666666666666661</v>
          </cell>
          <cell r="G427">
            <v>2</v>
          </cell>
          <cell r="P427">
            <v>1</v>
          </cell>
          <cell r="X427">
            <v>0</v>
          </cell>
          <cell r="Y427">
            <v>0</v>
          </cell>
          <cell r="AC427">
            <v>0</v>
          </cell>
          <cell r="AD427">
            <v>0</v>
          </cell>
          <cell r="AK427">
            <v>12</v>
          </cell>
          <cell r="AL427">
            <v>4</v>
          </cell>
        </row>
        <row r="428">
          <cell r="F428">
            <v>0</v>
          </cell>
          <cell r="G428">
            <v>0</v>
          </cell>
          <cell r="P428">
            <v>0</v>
          </cell>
          <cell r="X428">
            <v>0</v>
          </cell>
          <cell r="Y428">
            <v>0</v>
          </cell>
          <cell r="AC428">
            <v>0</v>
          </cell>
          <cell r="AD428">
            <v>0</v>
          </cell>
          <cell r="AK428">
            <v>0</v>
          </cell>
          <cell r="AL428">
            <v>0</v>
          </cell>
        </row>
        <row r="429">
          <cell r="F429">
            <v>2.3333333333333335</v>
          </cell>
          <cell r="G429">
            <v>0</v>
          </cell>
          <cell r="P429">
            <v>0.66666666666666663</v>
          </cell>
          <cell r="X429">
            <v>0.66666666666666663</v>
          </cell>
          <cell r="Y429">
            <v>0</v>
          </cell>
          <cell r="AC429">
            <v>0.66666666666666663</v>
          </cell>
          <cell r="AD429">
            <v>0</v>
          </cell>
          <cell r="AK429">
            <v>4.333333333333333</v>
          </cell>
          <cell r="AL429">
            <v>0.66666666666666663</v>
          </cell>
        </row>
        <row r="430">
          <cell r="F430">
            <v>1.6666666666666667</v>
          </cell>
          <cell r="G430">
            <v>0</v>
          </cell>
          <cell r="P430">
            <v>0.66666666666666663</v>
          </cell>
          <cell r="X430">
            <v>0.66666666666666663</v>
          </cell>
          <cell r="Y430">
            <v>0</v>
          </cell>
          <cell r="AC430">
            <v>0.66666666666666663</v>
          </cell>
          <cell r="AD430">
            <v>0</v>
          </cell>
          <cell r="AK430">
            <v>3.6666666666666665</v>
          </cell>
          <cell r="AL430">
            <v>0.66666666666666663</v>
          </cell>
        </row>
        <row r="431">
          <cell r="F431">
            <v>6.666666666666667</v>
          </cell>
          <cell r="G431">
            <v>1</v>
          </cell>
          <cell r="P431">
            <v>4.666666666666667</v>
          </cell>
          <cell r="X431">
            <v>3</v>
          </cell>
          <cell r="Y431">
            <v>1</v>
          </cell>
          <cell r="AC431">
            <v>2</v>
          </cell>
          <cell r="AD431">
            <v>1</v>
          </cell>
          <cell r="AK431">
            <v>33</v>
          </cell>
          <cell r="AL431">
            <v>17.666666666666668</v>
          </cell>
        </row>
        <row r="432">
          <cell r="F432">
            <v>0</v>
          </cell>
          <cell r="G432">
            <v>0</v>
          </cell>
          <cell r="P432">
            <v>0</v>
          </cell>
          <cell r="X432">
            <v>0</v>
          </cell>
          <cell r="Y432">
            <v>0</v>
          </cell>
          <cell r="AC432">
            <v>0</v>
          </cell>
          <cell r="AD432">
            <v>0</v>
          </cell>
          <cell r="AK432">
            <v>0</v>
          </cell>
          <cell r="AL432">
            <v>0</v>
          </cell>
        </row>
        <row r="433">
          <cell r="F433">
            <v>0</v>
          </cell>
          <cell r="G433">
            <v>0</v>
          </cell>
          <cell r="P433">
            <v>0</v>
          </cell>
          <cell r="X433">
            <v>0</v>
          </cell>
          <cell r="Y433">
            <v>0</v>
          </cell>
          <cell r="AC433">
            <v>0</v>
          </cell>
          <cell r="AD433">
            <v>0</v>
          </cell>
          <cell r="AK433">
            <v>0</v>
          </cell>
          <cell r="AL433">
            <v>53</v>
          </cell>
        </row>
        <row r="434">
          <cell r="F434">
            <v>1</v>
          </cell>
          <cell r="G434">
            <v>0</v>
          </cell>
          <cell r="P434">
            <v>0</v>
          </cell>
          <cell r="X434">
            <v>0</v>
          </cell>
          <cell r="Y434">
            <v>0</v>
          </cell>
          <cell r="AC434">
            <v>0</v>
          </cell>
          <cell r="AD434">
            <v>0</v>
          </cell>
          <cell r="AK434">
            <v>1</v>
          </cell>
          <cell r="AL434">
            <v>1</v>
          </cell>
        </row>
        <row r="435">
          <cell r="F435">
            <v>0</v>
          </cell>
          <cell r="G435">
            <v>0</v>
          </cell>
          <cell r="P435">
            <v>0</v>
          </cell>
          <cell r="X435">
            <v>0</v>
          </cell>
          <cell r="Y435">
            <v>0</v>
          </cell>
          <cell r="AC435">
            <v>0</v>
          </cell>
          <cell r="AD435">
            <v>0</v>
          </cell>
          <cell r="AK435">
            <v>0</v>
          </cell>
          <cell r="AL435">
            <v>0</v>
          </cell>
        </row>
        <row r="436">
          <cell r="F436">
            <v>0</v>
          </cell>
          <cell r="G436">
            <v>0</v>
          </cell>
          <cell r="P436">
            <v>0</v>
          </cell>
          <cell r="X436">
            <v>0</v>
          </cell>
          <cell r="Y436">
            <v>0</v>
          </cell>
          <cell r="AC436">
            <v>0</v>
          </cell>
          <cell r="AD436">
            <v>0</v>
          </cell>
          <cell r="AK436">
            <v>0</v>
          </cell>
          <cell r="AL436">
            <v>0</v>
          </cell>
        </row>
        <row r="437">
          <cell r="F437">
            <v>2.6666666666666665</v>
          </cell>
          <cell r="G437">
            <v>1</v>
          </cell>
          <cell r="P437">
            <v>1</v>
          </cell>
          <cell r="X437">
            <v>4</v>
          </cell>
          <cell r="Y437">
            <v>1</v>
          </cell>
          <cell r="AC437">
            <v>2</v>
          </cell>
          <cell r="AD437">
            <v>1</v>
          </cell>
          <cell r="AK437">
            <v>15.666666666666666</v>
          </cell>
          <cell r="AL437">
            <v>7</v>
          </cell>
        </row>
        <row r="438">
          <cell r="F438">
            <v>0</v>
          </cell>
          <cell r="G438">
            <v>0</v>
          </cell>
          <cell r="P438">
            <v>0</v>
          </cell>
          <cell r="X438">
            <v>0</v>
          </cell>
          <cell r="Y438">
            <v>0</v>
          </cell>
          <cell r="AC438">
            <v>0</v>
          </cell>
          <cell r="AD438">
            <v>0</v>
          </cell>
          <cell r="AK438">
            <v>0</v>
          </cell>
          <cell r="AL438">
            <v>0</v>
          </cell>
        </row>
        <row r="439">
          <cell r="F439">
            <v>0</v>
          </cell>
          <cell r="G439">
            <v>0</v>
          </cell>
          <cell r="P439">
            <v>0</v>
          </cell>
          <cell r="X439">
            <v>3.3333333333333335</v>
          </cell>
          <cell r="Y439">
            <v>1</v>
          </cell>
          <cell r="AC439">
            <v>0</v>
          </cell>
          <cell r="AD439">
            <v>0</v>
          </cell>
          <cell r="AK439">
            <v>3.3333333333333335</v>
          </cell>
          <cell r="AL439">
            <v>1</v>
          </cell>
        </row>
        <row r="440">
          <cell r="F440">
            <v>0.33333333333333331</v>
          </cell>
          <cell r="G440">
            <v>0</v>
          </cell>
          <cell r="P440">
            <v>0.33333333333333331</v>
          </cell>
          <cell r="X440">
            <v>0.33333333333333331</v>
          </cell>
          <cell r="Y440">
            <v>0</v>
          </cell>
          <cell r="AC440">
            <v>0.33333333333333331</v>
          </cell>
          <cell r="AD440">
            <v>0</v>
          </cell>
          <cell r="AK440">
            <v>1.9999999999999998</v>
          </cell>
          <cell r="AL440">
            <v>0.33333333333333331</v>
          </cell>
        </row>
        <row r="441">
          <cell r="F441">
            <v>0</v>
          </cell>
          <cell r="G441">
            <v>0</v>
          </cell>
          <cell r="P441">
            <v>0</v>
          </cell>
          <cell r="X441">
            <v>0</v>
          </cell>
          <cell r="Y441">
            <v>0</v>
          </cell>
          <cell r="AC441">
            <v>0</v>
          </cell>
          <cell r="AD441">
            <v>0</v>
          </cell>
          <cell r="AK441">
            <v>0</v>
          </cell>
          <cell r="AL441">
            <v>0</v>
          </cell>
        </row>
        <row r="442">
          <cell r="F442">
            <v>0</v>
          </cell>
          <cell r="G442">
            <v>0</v>
          </cell>
          <cell r="P442">
            <v>0</v>
          </cell>
          <cell r="X442">
            <v>0</v>
          </cell>
          <cell r="Y442">
            <v>0</v>
          </cell>
          <cell r="AC442">
            <v>0</v>
          </cell>
          <cell r="AD442">
            <v>0</v>
          </cell>
          <cell r="AK442">
            <v>0</v>
          </cell>
          <cell r="AL442">
            <v>0</v>
          </cell>
        </row>
        <row r="443">
          <cell r="F443">
            <v>0</v>
          </cell>
          <cell r="G443">
            <v>0</v>
          </cell>
          <cell r="P443">
            <v>0</v>
          </cell>
          <cell r="X443">
            <v>0</v>
          </cell>
          <cell r="Y443">
            <v>0</v>
          </cell>
          <cell r="AC443">
            <v>0</v>
          </cell>
          <cell r="AD443">
            <v>0</v>
          </cell>
          <cell r="AK443">
            <v>0</v>
          </cell>
          <cell r="AL443">
            <v>0</v>
          </cell>
        </row>
        <row r="444">
          <cell r="F444">
            <v>0</v>
          </cell>
          <cell r="G444">
            <v>0</v>
          </cell>
          <cell r="P444">
            <v>0</v>
          </cell>
          <cell r="X444">
            <v>0</v>
          </cell>
          <cell r="Y444">
            <v>0</v>
          </cell>
          <cell r="AC444">
            <v>0</v>
          </cell>
          <cell r="AD444">
            <v>0</v>
          </cell>
          <cell r="AK444">
            <v>0</v>
          </cell>
          <cell r="AL444">
            <v>0</v>
          </cell>
        </row>
        <row r="445">
          <cell r="F445">
            <v>0</v>
          </cell>
          <cell r="G445">
            <v>0</v>
          </cell>
          <cell r="P445">
            <v>0</v>
          </cell>
          <cell r="X445">
            <v>0</v>
          </cell>
          <cell r="Y445">
            <v>0</v>
          </cell>
          <cell r="AC445">
            <v>0</v>
          </cell>
          <cell r="AD445">
            <v>0</v>
          </cell>
          <cell r="AK445">
            <v>0</v>
          </cell>
          <cell r="AL445">
            <v>0</v>
          </cell>
        </row>
        <row r="446">
          <cell r="F446">
            <v>0</v>
          </cell>
          <cell r="G446">
            <v>0</v>
          </cell>
          <cell r="P446">
            <v>0</v>
          </cell>
          <cell r="X446">
            <v>0</v>
          </cell>
          <cell r="Y446">
            <v>0</v>
          </cell>
          <cell r="AC446">
            <v>0</v>
          </cell>
          <cell r="AD446">
            <v>0</v>
          </cell>
          <cell r="AK446">
            <v>0</v>
          </cell>
          <cell r="AL446">
            <v>0</v>
          </cell>
        </row>
        <row r="447">
          <cell r="G447">
            <v>0</v>
          </cell>
          <cell r="P447">
            <v>0</v>
          </cell>
          <cell r="X447">
            <v>0</v>
          </cell>
          <cell r="Y447">
            <v>0</v>
          </cell>
          <cell r="AC447">
            <v>0</v>
          </cell>
          <cell r="AD447">
            <v>0</v>
          </cell>
          <cell r="AK447">
            <v>0</v>
          </cell>
          <cell r="AL447">
            <v>2</v>
          </cell>
        </row>
        <row r="448">
          <cell r="P448">
            <v>0</v>
          </cell>
          <cell r="X448">
            <v>0</v>
          </cell>
          <cell r="Y448">
            <v>0</v>
          </cell>
          <cell r="AC448">
            <v>0</v>
          </cell>
          <cell r="AD448">
            <v>0</v>
          </cell>
          <cell r="AK448">
            <v>0</v>
          </cell>
          <cell r="AL448">
            <v>0</v>
          </cell>
        </row>
      </sheetData>
      <sheetData sheetId="8"/>
      <sheetData sheetId="9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ІНСТРУКЦІЯ"/>
      <sheetName val="0_Вхідні дані"/>
      <sheetName val="1_Структура по елементах"/>
      <sheetName val="2_ФОП"/>
      <sheetName val="3_Окремі елементи"/>
      <sheetName val="3_Розподіл пл.соб."/>
      <sheetName val="4_Структура пл.соб."/>
      <sheetName val="5_Розрахунок тарифів"/>
      <sheetName val="Д2"/>
      <sheetName val="Д3"/>
      <sheetName val="Д4"/>
      <sheetName val="Д5"/>
      <sheetName val="Д6"/>
      <sheetName val="Д7"/>
      <sheetName val="Д8"/>
      <sheetName val="Д9"/>
      <sheetName val="Д10"/>
      <sheetName val="Д11"/>
      <sheetName val="Д12"/>
      <sheetName val="Д13"/>
      <sheetName val="Д14"/>
      <sheetName val="Д15"/>
      <sheetName val="Д16"/>
      <sheetName val="Д17"/>
      <sheetName val="Д18"/>
      <sheetName val="Д19"/>
      <sheetName val="Д19_Р"/>
      <sheetName val="Д20"/>
      <sheetName val="Д21"/>
      <sheetName val="Картка_скор"/>
      <sheetName val="Картка_повна"/>
      <sheetName val="д2 виробництво 239"/>
      <sheetName val="д3 транспортування 239"/>
      <sheetName val="д4 постачання 239"/>
      <sheetName val="д 5 тариф 239"/>
      <sheetName val="Теплова енергія"/>
      <sheetName val="Виробництво"/>
      <sheetName val="Транспортування"/>
      <sheetName val="Постачання"/>
      <sheetName val="Ліцензіати"/>
      <sheetName val="соб Коміс_ДВ"/>
      <sheetName val="послуга_Н_ДВ"/>
      <sheetName val="Лист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>
        <row r="36">
          <cell r="O36">
            <v>0</v>
          </cell>
          <cell r="W36">
            <v>0</v>
          </cell>
          <cell r="AA36">
            <v>0</v>
          </cell>
        </row>
      </sheetData>
      <sheetData sheetId="32"/>
      <sheetData sheetId="33">
        <row r="24">
          <cell r="O24">
            <v>0</v>
          </cell>
          <cell r="S24">
            <v>0</v>
          </cell>
          <cell r="W24">
            <v>0</v>
          </cell>
        </row>
      </sheetData>
      <sheetData sheetId="34" refreshError="1"/>
      <sheetData sheetId="35"/>
      <sheetData sheetId="36"/>
      <sheetData sheetId="37" refreshError="1"/>
      <sheetData sheetId="38"/>
      <sheetData sheetId="39" refreshError="1"/>
      <sheetData sheetId="40" refreshError="1"/>
      <sheetData sheetId="41" refreshError="1"/>
      <sheetData sheetId="4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EC20C5"/>
  </sheetPr>
  <dimension ref="A1:K54"/>
  <sheetViews>
    <sheetView view="pageBreakPreview" zoomScale="80" zoomScaleNormal="100" zoomScaleSheetLayoutView="80" workbookViewId="0">
      <selection activeCell="F49" sqref="F49"/>
    </sheetView>
  </sheetViews>
  <sheetFormatPr defaultRowHeight="15"/>
  <cols>
    <col min="1" max="1" width="7" style="1" customWidth="1"/>
    <col min="2" max="2" width="44.7109375" style="1" customWidth="1"/>
    <col min="3" max="3" width="15.42578125" style="1" customWidth="1"/>
    <col min="4" max="4" width="15.28515625" style="1" customWidth="1"/>
    <col min="5" max="5" width="18" style="1" customWidth="1"/>
    <col min="6" max="6" width="17.140625" style="1" customWidth="1"/>
    <col min="7" max="8" width="11.7109375" style="1" bestFit="1" customWidth="1"/>
    <col min="9" max="11" width="11.42578125" style="1" bestFit="1" customWidth="1"/>
    <col min="12" max="16384" width="9.140625" style="1"/>
  </cols>
  <sheetData>
    <row r="1" spans="1:10">
      <c r="E1" s="2" t="s">
        <v>0</v>
      </c>
      <c r="F1" s="3"/>
      <c r="G1" s="3"/>
    </row>
    <row r="2" spans="1:10">
      <c r="E2" s="2" t="s">
        <v>1</v>
      </c>
      <c r="F2" s="3"/>
      <c r="G2" s="3"/>
    </row>
    <row r="3" spans="1:10">
      <c r="E3" s="2" t="s">
        <v>2</v>
      </c>
      <c r="F3" s="3"/>
      <c r="G3" s="3"/>
    </row>
    <row r="4" spans="1:10">
      <c r="E4" s="2" t="s">
        <v>3</v>
      </c>
      <c r="F4" s="3"/>
      <c r="G4" s="3"/>
    </row>
    <row r="5" spans="1:10">
      <c r="A5" s="172" t="s">
        <v>4</v>
      </c>
      <c r="B5" s="172"/>
      <c r="C5" s="172"/>
      <c r="D5" s="172"/>
      <c r="E5" s="172"/>
      <c r="F5" s="172"/>
    </row>
    <row r="6" spans="1:10" ht="14.25" customHeight="1">
      <c r="A6" s="172" t="s">
        <v>5</v>
      </c>
      <c r="B6" s="172"/>
      <c r="C6" s="172"/>
      <c r="D6" s="172"/>
      <c r="E6" s="172"/>
      <c r="F6" s="172"/>
    </row>
    <row r="7" spans="1:10" ht="7.5" hidden="1" customHeight="1"/>
    <row r="9" spans="1:10" ht="6" customHeight="1" thickBot="1"/>
    <row r="10" spans="1:10" ht="21.6" customHeight="1" thickBot="1">
      <c r="A10" s="173" t="s">
        <v>6</v>
      </c>
      <c r="B10" s="175" t="s">
        <v>7</v>
      </c>
      <c r="C10" s="177"/>
      <c r="D10" s="177"/>
      <c r="E10" s="177"/>
      <c r="F10" s="178"/>
    </row>
    <row r="11" spans="1:10" ht="66.75" customHeight="1" thickBot="1">
      <c r="A11" s="174"/>
      <c r="B11" s="176"/>
      <c r="C11" s="4" t="s">
        <v>8</v>
      </c>
      <c r="D11" s="4" t="s">
        <v>9</v>
      </c>
      <c r="E11" s="5" t="s">
        <v>10</v>
      </c>
      <c r="F11" s="6" t="s">
        <v>11</v>
      </c>
    </row>
    <row r="12" spans="1:10" ht="15.75" thickBot="1">
      <c r="A12" s="4">
        <v>1</v>
      </c>
      <c r="B12" s="4">
        <v>2</v>
      </c>
      <c r="C12" s="4">
        <v>3</v>
      </c>
      <c r="D12" s="4">
        <v>4</v>
      </c>
      <c r="E12" s="4">
        <v>5</v>
      </c>
      <c r="F12" s="7">
        <v>6</v>
      </c>
    </row>
    <row r="13" spans="1:10" ht="30.75" thickBot="1">
      <c r="A13" s="8" t="s">
        <v>12</v>
      </c>
      <c r="B13" s="8" t="s">
        <v>13</v>
      </c>
      <c r="C13" s="4" t="s">
        <v>14</v>
      </c>
      <c r="D13" s="9">
        <f t="shared" ref="D13" si="0">SUM(D14:D16)</f>
        <v>2866.7</v>
      </c>
      <c r="E13" s="9">
        <f>SUM(E14:E16)</f>
        <v>3058.79</v>
      </c>
      <c r="F13" s="9">
        <f>SUM(F14:F16)</f>
        <v>3067.55</v>
      </c>
      <c r="G13" s="10"/>
      <c r="H13" s="11"/>
      <c r="J13" s="12"/>
    </row>
    <row r="14" spans="1:10" ht="33" customHeight="1" thickBot="1">
      <c r="A14" s="13">
        <v>1</v>
      </c>
      <c r="B14" s="13" t="s">
        <v>15</v>
      </c>
      <c r="C14" s="13" t="s">
        <v>14</v>
      </c>
      <c r="D14" s="14">
        <f>Виробництво!D15</f>
        <v>2364.83</v>
      </c>
      <c r="E14" s="14">
        <f>Виробництво!E15</f>
        <v>2533.83</v>
      </c>
      <c r="F14" s="14">
        <f>Виробництво!F15</f>
        <v>2546.81</v>
      </c>
    </row>
    <row r="15" spans="1:10" ht="30.75" thickBot="1">
      <c r="A15" s="13">
        <v>2</v>
      </c>
      <c r="B15" s="13" t="s">
        <v>16</v>
      </c>
      <c r="C15" s="13" t="s">
        <v>14</v>
      </c>
      <c r="D15" s="14">
        <f>Транспортування!D13</f>
        <v>498.12</v>
      </c>
      <c r="E15" s="14">
        <f>Транспортування!E13</f>
        <v>521.21</v>
      </c>
      <c r="F15" s="14">
        <f>Транспортування!F13</f>
        <v>516.99</v>
      </c>
    </row>
    <row r="16" spans="1:10" ht="15.75" thickBot="1">
      <c r="A16" s="13">
        <v>3</v>
      </c>
      <c r="B16" s="13" t="s">
        <v>17</v>
      </c>
      <c r="C16" s="13" t="s">
        <v>14</v>
      </c>
      <c r="D16" s="14">
        <f>Постачання!D15</f>
        <v>3.75</v>
      </c>
      <c r="E16" s="14">
        <f>Постачання!E15</f>
        <v>3.75</v>
      </c>
      <c r="F16" s="14">
        <f>Постачання!F15</f>
        <v>3.75</v>
      </c>
    </row>
    <row r="17" spans="1:11" ht="15.75" thickBot="1">
      <c r="A17" s="8" t="s">
        <v>18</v>
      </c>
      <c r="B17" s="168" t="s">
        <v>19</v>
      </c>
      <c r="C17" s="169"/>
      <c r="D17" s="169"/>
      <c r="E17" s="169"/>
      <c r="F17" s="170"/>
    </row>
    <row r="18" spans="1:11" ht="20.25" customHeight="1" thickBot="1">
      <c r="A18" s="15">
        <v>1</v>
      </c>
      <c r="B18" s="16" t="s">
        <v>20</v>
      </c>
      <c r="C18" s="17">
        <f>ROUND((C19+C27+C28+C32),2)</f>
        <v>197068.72</v>
      </c>
      <c r="D18" s="17">
        <f t="shared" ref="D18:F18" si="1">ROUND((D19+D27+D28+D32),2)</f>
        <v>151103.07999999999</v>
      </c>
      <c r="E18" s="17">
        <f t="shared" si="1"/>
        <v>45671.67</v>
      </c>
      <c r="F18" s="17">
        <f t="shared" si="1"/>
        <v>293.95999999999998</v>
      </c>
      <c r="G18" s="18"/>
      <c r="H18" s="19"/>
      <c r="I18" s="19"/>
      <c r="J18" s="19"/>
      <c r="K18" s="19"/>
    </row>
    <row r="19" spans="1:11" ht="24.75" customHeight="1" thickBot="1">
      <c r="A19" s="20" t="s">
        <v>21</v>
      </c>
      <c r="B19" s="21" t="s">
        <v>22</v>
      </c>
      <c r="C19" s="22">
        <f>SUM(D19:F19)</f>
        <v>176516.96999999997</v>
      </c>
      <c r="D19" s="22">
        <f t="shared" ref="D19:F19" si="2">SUM(D20:D26)</f>
        <v>135496.25999999998</v>
      </c>
      <c r="E19" s="22">
        <f t="shared" si="2"/>
        <v>40758.770000000004</v>
      </c>
      <c r="F19" s="22">
        <f t="shared" si="2"/>
        <v>261.94000000000005</v>
      </c>
      <c r="G19" s="18"/>
      <c r="H19" s="19"/>
      <c r="I19" s="19"/>
      <c r="J19" s="19"/>
      <c r="K19" s="19"/>
    </row>
    <row r="20" spans="1:11" ht="30.75" thickBot="1">
      <c r="A20" s="20" t="s">
        <v>23</v>
      </c>
      <c r="B20" s="23" t="s">
        <v>24</v>
      </c>
      <c r="C20" s="22">
        <f>Виробництво!C18</f>
        <v>153544.28</v>
      </c>
      <c r="D20" s="22">
        <v>115504.51</v>
      </c>
      <c r="E20" s="22">
        <v>37792.29</v>
      </c>
      <c r="F20" s="22">
        <v>247.48</v>
      </c>
      <c r="G20" s="18"/>
      <c r="H20" s="24"/>
      <c r="I20" s="24"/>
      <c r="J20" s="19"/>
      <c r="K20" s="19"/>
    </row>
    <row r="21" spans="1:11" ht="66" customHeight="1" thickBot="1">
      <c r="A21" s="20" t="s">
        <v>25</v>
      </c>
      <c r="B21" s="25" t="s">
        <v>26</v>
      </c>
      <c r="C21" s="22">
        <f>SUM(D21:F21)</f>
        <v>17477.560000000001</v>
      </c>
      <c r="D21" s="22">
        <v>15748.39</v>
      </c>
      <c r="E21" s="22">
        <v>1722.74</v>
      </c>
      <c r="F21" s="22">
        <v>6.43</v>
      </c>
      <c r="G21" s="18"/>
      <c r="H21" s="19"/>
      <c r="I21" s="19"/>
      <c r="J21" s="19"/>
      <c r="K21" s="19"/>
    </row>
    <row r="22" spans="1:11" ht="43.9" customHeight="1" thickBot="1">
      <c r="A22" s="20" t="s">
        <v>27</v>
      </c>
      <c r="B22" s="23" t="s">
        <v>28</v>
      </c>
      <c r="C22" s="22">
        <v>0</v>
      </c>
      <c r="D22" s="22">
        <v>0</v>
      </c>
      <c r="E22" s="22">
        <v>0</v>
      </c>
      <c r="F22" s="22">
        <v>0</v>
      </c>
      <c r="G22" s="18"/>
      <c r="H22" s="19"/>
      <c r="I22" s="19"/>
      <c r="J22" s="19"/>
      <c r="K22" s="19"/>
    </row>
    <row r="23" spans="1:11" ht="46.5" customHeight="1" thickBot="1">
      <c r="A23" s="20" t="s">
        <v>29</v>
      </c>
      <c r="B23" s="23" t="s">
        <v>30</v>
      </c>
      <c r="C23" s="22">
        <v>0</v>
      </c>
      <c r="D23" s="22">
        <v>0</v>
      </c>
      <c r="E23" s="22">
        <v>0</v>
      </c>
      <c r="F23" s="22">
        <v>0</v>
      </c>
      <c r="G23" s="18"/>
      <c r="H23" s="19"/>
      <c r="I23" s="19"/>
      <c r="J23" s="19"/>
      <c r="K23" s="19"/>
    </row>
    <row r="24" spans="1:11" ht="45.75" customHeight="1" thickBot="1">
      <c r="A24" s="20" t="s">
        <v>31</v>
      </c>
      <c r="B24" s="23" t="s">
        <v>32</v>
      </c>
      <c r="C24" s="22">
        <f>Виробництво!C19+Транспортування!C16</f>
        <v>3121.3</v>
      </c>
      <c r="D24" s="22">
        <v>2407.15</v>
      </c>
      <c r="E24" s="22">
        <v>709.57</v>
      </c>
      <c r="F24" s="22">
        <v>4.58</v>
      </c>
      <c r="G24" s="18"/>
      <c r="H24" s="24"/>
      <c r="I24" s="24"/>
      <c r="J24" s="19"/>
      <c r="K24" s="19"/>
    </row>
    <row r="25" spans="1:11" ht="46.5" customHeight="1" thickBot="1">
      <c r="A25" s="20" t="s">
        <v>33</v>
      </c>
      <c r="B25" s="23" t="s">
        <v>34</v>
      </c>
      <c r="C25" s="22">
        <f>Виробництво!C20+Транспортування!C17</f>
        <v>510.45000000000005</v>
      </c>
      <c r="D25" s="22">
        <v>396.75</v>
      </c>
      <c r="E25" s="22">
        <v>112.98</v>
      </c>
      <c r="F25" s="22">
        <v>0.73</v>
      </c>
      <c r="G25" s="18"/>
      <c r="H25" s="26"/>
      <c r="I25" s="24"/>
      <c r="J25" s="19"/>
      <c r="K25" s="19"/>
    </row>
    <row r="26" spans="1:11" ht="30.75" thickBot="1">
      <c r="A26" s="20" t="s">
        <v>35</v>
      </c>
      <c r="B26" s="23" t="s">
        <v>36</v>
      </c>
      <c r="C26" s="22">
        <f>Виробництво!C21+Транспортування!C18+Постачання!C17</f>
        <v>1863.3799999999999</v>
      </c>
      <c r="D26" s="22">
        <v>1439.46</v>
      </c>
      <c r="E26" s="22">
        <v>421.19</v>
      </c>
      <c r="F26" s="22">
        <v>2.72</v>
      </c>
      <c r="G26" s="18"/>
      <c r="H26" s="26"/>
      <c r="I26" s="24"/>
      <c r="J26" s="19"/>
      <c r="K26" s="19"/>
    </row>
    <row r="27" spans="1:11" ht="15.75" thickBot="1">
      <c r="A27" s="20" t="s">
        <v>37</v>
      </c>
      <c r="B27" s="23" t="s">
        <v>38</v>
      </c>
      <c r="C27" s="22">
        <f>Виробництво!C22+Транспортування!C19+Постачання!C18</f>
        <v>12949.33</v>
      </c>
      <c r="D27" s="22">
        <v>9832.82</v>
      </c>
      <c r="E27" s="22">
        <v>3096.33</v>
      </c>
      <c r="F27" s="22">
        <v>20.170000000000002</v>
      </c>
      <c r="G27" s="18"/>
      <c r="H27" s="26"/>
      <c r="I27" s="24"/>
      <c r="J27" s="19"/>
      <c r="K27" s="19"/>
    </row>
    <row r="28" spans="1:11" ht="15.75" thickBot="1">
      <c r="A28" s="20" t="s">
        <v>39</v>
      </c>
      <c r="B28" s="27" t="s">
        <v>40</v>
      </c>
      <c r="C28" s="28">
        <f>ROUND(SUM(C29:C31),2)</f>
        <v>5796.58</v>
      </c>
      <c r="D28" s="28">
        <f>ROUND(SUM(D29:D31),2)</f>
        <v>4411.95</v>
      </c>
      <c r="E28" s="28">
        <f>ROUND(SUM(E29:E31),2)</f>
        <v>1375.67</v>
      </c>
      <c r="F28" s="28">
        <f>ROUND(SUM(F29:F31),2)</f>
        <v>8.9600000000000009</v>
      </c>
      <c r="G28" s="18"/>
      <c r="H28" s="26"/>
      <c r="I28" s="24"/>
      <c r="J28" s="19"/>
      <c r="K28" s="19"/>
    </row>
    <row r="29" spans="1:11" ht="15.75" thickBot="1">
      <c r="A29" s="20" t="s">
        <v>41</v>
      </c>
      <c r="B29" s="23" t="s">
        <v>42</v>
      </c>
      <c r="C29" s="22">
        <f>Виробництво!C24+Транспортування!C21+Постачання!C20</f>
        <v>2848.86</v>
      </c>
      <c r="D29" s="22">
        <v>2163.23</v>
      </c>
      <c r="E29" s="22">
        <v>681.19</v>
      </c>
      <c r="F29" s="22">
        <v>4.4400000000000004</v>
      </c>
      <c r="G29" s="18"/>
      <c r="H29" s="26"/>
      <c r="I29" s="24"/>
      <c r="J29" s="19"/>
      <c r="K29" s="19"/>
    </row>
    <row r="30" spans="1:11" ht="28.5" customHeight="1" thickBot="1">
      <c r="A30" s="20" t="s">
        <v>43</v>
      </c>
      <c r="B30" s="23" t="s">
        <v>44</v>
      </c>
      <c r="C30" s="22">
        <f>Виробництво!C25+Транспортування!C22+Постачання!C21</f>
        <v>2336.3200000000002</v>
      </c>
      <c r="D30" s="22">
        <v>1786.38</v>
      </c>
      <c r="E30" s="22">
        <v>546.39</v>
      </c>
      <c r="F30" s="22">
        <v>3.55</v>
      </c>
      <c r="G30" s="18"/>
      <c r="H30" s="26"/>
      <c r="I30" s="24"/>
      <c r="J30" s="19"/>
      <c r="K30" s="19"/>
    </row>
    <row r="31" spans="1:11" ht="15.75" thickBot="1">
      <c r="A31" s="20" t="s">
        <v>45</v>
      </c>
      <c r="B31" s="23" t="s">
        <v>46</v>
      </c>
      <c r="C31" s="29">
        <f>Виробництво!C26+Транспортування!C23+Постачання!C22</f>
        <v>611.40000000000009</v>
      </c>
      <c r="D31" s="22">
        <v>462.34</v>
      </c>
      <c r="E31" s="22">
        <v>148.09</v>
      </c>
      <c r="F31" s="22">
        <v>0.97</v>
      </c>
      <c r="G31" s="18"/>
      <c r="H31" s="26"/>
      <c r="I31" s="24"/>
      <c r="J31" s="19"/>
      <c r="K31" s="19"/>
    </row>
    <row r="32" spans="1:11" ht="15.75" thickBot="1">
      <c r="A32" s="30" t="s">
        <v>47</v>
      </c>
      <c r="B32" s="27" t="s">
        <v>48</v>
      </c>
      <c r="C32" s="31">
        <f>ROUND(SUM(C33:C35),2)</f>
        <v>1805.84</v>
      </c>
      <c r="D32" s="22">
        <f>ROUND(SUM(D33:D35),2)</f>
        <v>1362.05</v>
      </c>
      <c r="E32" s="22">
        <f>ROUND(SUM(E33:E35),2)</f>
        <v>440.9</v>
      </c>
      <c r="F32" s="22">
        <f>ROUND(SUM(F33:F35),2)</f>
        <v>2.89</v>
      </c>
      <c r="G32" s="18"/>
      <c r="H32" s="26"/>
      <c r="I32" s="24"/>
      <c r="J32" s="19"/>
      <c r="K32" s="19"/>
    </row>
    <row r="33" spans="1:11" ht="24.75" customHeight="1" thickBot="1">
      <c r="A33" s="30" t="s">
        <v>49</v>
      </c>
      <c r="B33" s="32" t="s">
        <v>50</v>
      </c>
      <c r="C33" s="31">
        <f>Виробництво!C28+Транспортування!C25+Постачання!C24</f>
        <v>1436.09</v>
      </c>
      <c r="D33" s="22">
        <v>1083.17</v>
      </c>
      <c r="E33" s="22">
        <v>350.63</v>
      </c>
      <c r="F33" s="22">
        <v>2.29</v>
      </c>
      <c r="G33" s="18"/>
      <c r="H33" s="26"/>
      <c r="I33" s="24"/>
      <c r="J33" s="19"/>
      <c r="K33" s="19"/>
    </row>
    <row r="34" spans="1:11" ht="15.75" thickBot="1">
      <c r="A34" s="30" t="s">
        <v>51</v>
      </c>
      <c r="B34" s="32" t="s">
        <v>42</v>
      </c>
      <c r="C34" s="31">
        <f>D34+E34+F34+G34</f>
        <v>315.92999999999995</v>
      </c>
      <c r="D34" s="22">
        <v>238.29</v>
      </c>
      <c r="E34" s="22">
        <v>77.13</v>
      </c>
      <c r="F34" s="22">
        <v>0.51</v>
      </c>
      <c r="G34" s="18"/>
      <c r="H34" s="26"/>
      <c r="I34" s="24"/>
      <c r="J34" s="19"/>
      <c r="K34" s="19"/>
    </row>
    <row r="35" spans="1:11" ht="22.5" customHeight="1" thickBot="1">
      <c r="A35" s="30" t="s">
        <v>52</v>
      </c>
      <c r="B35" s="32" t="s">
        <v>53</v>
      </c>
      <c r="C35" s="31">
        <f>D35+E35+F35+G35</f>
        <v>53.820000000000007</v>
      </c>
      <c r="D35" s="22">
        <v>40.590000000000003</v>
      </c>
      <c r="E35" s="22">
        <v>13.14</v>
      </c>
      <c r="F35" s="22">
        <v>0.09</v>
      </c>
      <c r="G35" s="18"/>
      <c r="H35" s="26"/>
      <c r="I35" s="24"/>
      <c r="J35" s="19"/>
      <c r="K35" s="19"/>
    </row>
    <row r="36" spans="1:11" ht="32.25" customHeight="1" thickBot="1">
      <c r="A36" s="33" t="s">
        <v>54</v>
      </c>
      <c r="B36" s="16" t="s">
        <v>55</v>
      </c>
      <c r="C36" s="17">
        <f>ROUND(SUM(C37:C39),2)</f>
        <v>1939.82</v>
      </c>
      <c r="D36" s="17">
        <f>ROUND(SUM(D37:D39),2)</f>
        <v>1463.11</v>
      </c>
      <c r="E36" s="17">
        <f>ROUND(SUM(E37:E39),2)</f>
        <v>473.62</v>
      </c>
      <c r="F36" s="17">
        <f>ROUND(SUM(F37:F39),2)</f>
        <v>3.08</v>
      </c>
      <c r="G36" s="18"/>
      <c r="H36" s="26"/>
      <c r="I36" s="24"/>
      <c r="J36" s="19"/>
      <c r="K36" s="19"/>
    </row>
    <row r="37" spans="1:11" ht="21" customHeight="1" thickBot="1">
      <c r="A37" s="30" t="s">
        <v>56</v>
      </c>
      <c r="B37" s="32" t="s">
        <v>50</v>
      </c>
      <c r="C37" s="31">
        <f>Виробництво!C32+Транспортування!C29+Постачання!C28</f>
        <v>1444.4199999999998</v>
      </c>
      <c r="D37" s="22">
        <v>1089.46</v>
      </c>
      <c r="E37" s="22">
        <v>352.67</v>
      </c>
      <c r="F37" s="22">
        <v>2.2999999999999998</v>
      </c>
      <c r="G37" s="18"/>
      <c r="H37" s="26"/>
      <c r="I37" s="24"/>
      <c r="J37" s="19"/>
      <c r="K37" s="19"/>
    </row>
    <row r="38" spans="1:11" ht="15.75" thickBot="1">
      <c r="A38" s="30" t="s">
        <v>57</v>
      </c>
      <c r="B38" s="32" t="s">
        <v>42</v>
      </c>
      <c r="C38" s="31">
        <f>Виробництво!C33+Транспортування!C30+Постачання!C29</f>
        <v>315</v>
      </c>
      <c r="D38" s="22">
        <v>237.59</v>
      </c>
      <c r="E38" s="22">
        <v>76.91</v>
      </c>
      <c r="F38" s="22">
        <v>0.5</v>
      </c>
      <c r="G38" s="18"/>
      <c r="H38" s="26"/>
      <c r="I38" s="24"/>
      <c r="J38" s="19"/>
      <c r="K38" s="19"/>
    </row>
    <row r="39" spans="1:11" ht="15.75" thickBot="1">
      <c r="A39" s="30" t="s">
        <v>58</v>
      </c>
      <c r="B39" s="32" t="s">
        <v>53</v>
      </c>
      <c r="C39" s="31">
        <f>Виробництво!C34+Транспортування!C31+Постачання!C30</f>
        <v>180.4</v>
      </c>
      <c r="D39" s="22">
        <v>136.06</v>
      </c>
      <c r="E39" s="22">
        <v>44.04</v>
      </c>
      <c r="F39" s="22">
        <v>0.27999999999999997</v>
      </c>
      <c r="G39" s="18"/>
      <c r="H39" s="26"/>
      <c r="I39" s="24"/>
      <c r="J39" s="19"/>
      <c r="K39" s="19"/>
    </row>
    <row r="40" spans="1:11" ht="15.75" thickBot="1">
      <c r="A40" s="33" t="s">
        <v>59</v>
      </c>
      <c r="B40" s="16" t="s">
        <v>60</v>
      </c>
      <c r="C40" s="17">
        <f>Виробництво!C35+Транспортування!C32+Постачання!C31</f>
        <v>0</v>
      </c>
      <c r="D40" s="17">
        <f>Виробництво!D35+Транспортування!D32+Постачання!D31</f>
        <v>0</v>
      </c>
      <c r="E40" s="17">
        <f>Виробництво!E35+Транспортування!E32+Постачання!E31</f>
        <v>0</v>
      </c>
      <c r="F40" s="17">
        <f>Виробництво!F35+Транспортування!F32+Постачання!F31</f>
        <v>0</v>
      </c>
      <c r="G40" s="18"/>
      <c r="H40" s="26"/>
      <c r="I40" s="19"/>
      <c r="J40" s="19"/>
      <c r="K40" s="19"/>
    </row>
    <row r="41" spans="1:11" ht="15.75" thickBot="1">
      <c r="A41" s="20" t="s">
        <v>61</v>
      </c>
      <c r="B41" s="23" t="s">
        <v>62</v>
      </c>
      <c r="C41" s="22">
        <f>Виробництво!C37+Транспортування!C37+Постачання!C33</f>
        <v>0</v>
      </c>
      <c r="D41" s="22">
        <f>Виробництво!D37+Транспортування!D37+Постачання!D33</f>
        <v>0</v>
      </c>
      <c r="E41" s="22">
        <f>Виробництво!E37+Транспортування!E37+Постачання!E33</f>
        <v>0</v>
      </c>
      <c r="F41" s="22">
        <f>Виробництво!F37+Транспортування!F37+Постачання!F33</f>
        <v>0</v>
      </c>
      <c r="G41" s="18"/>
      <c r="H41" s="26"/>
      <c r="I41" s="19"/>
      <c r="J41" s="19"/>
      <c r="K41" s="19"/>
    </row>
    <row r="42" spans="1:11" ht="15.75" thickBot="1">
      <c r="A42" s="20" t="s">
        <v>63</v>
      </c>
      <c r="B42" s="23" t="s">
        <v>64</v>
      </c>
      <c r="C42" s="29">
        <v>0</v>
      </c>
      <c r="D42" s="29">
        <v>0</v>
      </c>
      <c r="E42" s="29">
        <v>0</v>
      </c>
      <c r="F42" s="29">
        <v>0</v>
      </c>
      <c r="G42" s="18"/>
      <c r="H42" s="26"/>
      <c r="I42" s="19"/>
      <c r="J42" s="19"/>
      <c r="K42" s="19"/>
    </row>
    <row r="43" spans="1:11" ht="15.75" thickBot="1">
      <c r="A43" s="20" t="s">
        <v>65</v>
      </c>
      <c r="B43" s="23" t="s">
        <v>66</v>
      </c>
      <c r="C43" s="22">
        <v>0</v>
      </c>
      <c r="D43" s="22">
        <v>0</v>
      </c>
      <c r="E43" s="22">
        <v>0</v>
      </c>
      <c r="F43" s="22">
        <v>0</v>
      </c>
      <c r="G43" s="18"/>
      <c r="H43" s="26"/>
      <c r="I43" s="19"/>
      <c r="J43" s="19"/>
      <c r="K43" s="19"/>
    </row>
    <row r="44" spans="1:11" ht="30.75" thickBot="1">
      <c r="A44" s="33" t="s">
        <v>67</v>
      </c>
      <c r="B44" s="16" t="s">
        <v>68</v>
      </c>
      <c r="C44" s="34">
        <f>SUM(C45:C47)</f>
        <v>9026.07</v>
      </c>
      <c r="D44" s="34">
        <f t="shared" ref="D44:F44" si="3">SUM(D45:D47)</f>
        <v>6815.01</v>
      </c>
      <c r="E44" s="34">
        <f t="shared" si="3"/>
        <v>2196.77</v>
      </c>
      <c r="F44" s="34">
        <f t="shared" si="3"/>
        <v>14.290000000000001</v>
      </c>
      <c r="G44" s="18"/>
      <c r="H44" s="26"/>
      <c r="I44" s="19"/>
      <c r="J44" s="19"/>
      <c r="K44" s="19"/>
    </row>
    <row r="45" spans="1:11" ht="15.75" thickBot="1">
      <c r="A45" s="20" t="s">
        <v>69</v>
      </c>
      <c r="B45" s="23" t="s">
        <v>70</v>
      </c>
      <c r="C45" s="35">
        <f t="shared" ref="C45:C47" si="4">SUM(D45:F45)</f>
        <v>1624.69</v>
      </c>
      <c r="D45" s="35">
        <v>1226.7</v>
      </c>
      <c r="E45" s="35">
        <v>395.42</v>
      </c>
      <c r="F45" s="35">
        <v>2.57</v>
      </c>
      <c r="G45" s="18"/>
      <c r="H45" s="26"/>
      <c r="I45" s="24"/>
      <c r="J45" s="19"/>
      <c r="K45" s="19"/>
    </row>
    <row r="46" spans="1:11" ht="30.75" thickBot="1">
      <c r="A46" s="20" t="s">
        <v>71</v>
      </c>
      <c r="B46" s="23" t="s">
        <v>72</v>
      </c>
      <c r="C46" s="35">
        <f t="shared" si="4"/>
        <v>0</v>
      </c>
      <c r="D46" s="35">
        <v>0</v>
      </c>
      <c r="E46" s="35">
        <v>0</v>
      </c>
      <c r="F46" s="35">
        <v>0</v>
      </c>
      <c r="G46" s="18"/>
      <c r="H46" s="26"/>
      <c r="I46" s="19"/>
      <c r="J46" s="19"/>
      <c r="K46" s="19"/>
    </row>
    <row r="47" spans="1:11" ht="15.75" thickBot="1">
      <c r="A47" s="20" t="s">
        <v>73</v>
      </c>
      <c r="B47" s="23" t="s">
        <v>74</v>
      </c>
      <c r="C47" s="35">
        <f t="shared" si="4"/>
        <v>7401.38</v>
      </c>
      <c r="D47" s="35">
        <v>5588.31</v>
      </c>
      <c r="E47" s="35">
        <v>1801.35</v>
      </c>
      <c r="F47" s="35">
        <v>11.72</v>
      </c>
      <c r="G47" s="18"/>
      <c r="H47" s="26"/>
      <c r="I47" s="24"/>
      <c r="J47" s="19"/>
      <c r="K47" s="19"/>
    </row>
    <row r="48" spans="1:11" ht="15.75" thickBot="1">
      <c r="A48" s="36" t="s">
        <v>75</v>
      </c>
      <c r="B48" s="37" t="s">
        <v>76</v>
      </c>
      <c r="C48" s="34">
        <f>C44+C36+C18</f>
        <v>208034.61</v>
      </c>
      <c r="D48" s="17">
        <f>ROUND((D18+D36+D40+D41+D42+D43+D44),2)</f>
        <v>159381.20000000001</v>
      </c>
      <c r="E48" s="17">
        <f>ROUND((E18+E36+E40+E41+E42+E43+E44),2)</f>
        <v>48342.06</v>
      </c>
      <c r="F48" s="17">
        <f>ROUND((F18+F36+F40+F41+F42+F43+F44),2)</f>
        <v>311.33</v>
      </c>
      <c r="G48" s="18"/>
      <c r="H48" s="26"/>
      <c r="I48" s="24"/>
      <c r="J48" s="19"/>
      <c r="K48" s="19"/>
    </row>
    <row r="49" spans="1:11" ht="36.75" customHeight="1" thickBot="1">
      <c r="A49" s="38">
        <v>9</v>
      </c>
      <c r="B49" s="39" t="s">
        <v>77</v>
      </c>
      <c r="C49" s="40">
        <f>SUM(D49:F49)</f>
        <v>71503.12000000001</v>
      </c>
      <c r="D49" s="41">
        <v>55597.32</v>
      </c>
      <c r="E49" s="41">
        <v>15804.31</v>
      </c>
      <c r="F49" s="41">
        <v>101.49</v>
      </c>
      <c r="G49" s="42"/>
      <c r="H49" s="26"/>
      <c r="I49" s="42"/>
      <c r="J49" s="42"/>
      <c r="K49" s="42"/>
    </row>
    <row r="50" spans="1:11" ht="15.75" customHeight="1">
      <c r="A50" s="43"/>
      <c r="B50" s="43"/>
    </row>
    <row r="51" spans="1:11" ht="36" customHeight="1">
      <c r="A51" s="44"/>
      <c r="B51" s="45" t="s">
        <v>78</v>
      </c>
      <c r="C51" s="46"/>
      <c r="D51" s="46"/>
      <c r="E51" s="171" t="s">
        <v>79</v>
      </c>
      <c r="F51" s="171"/>
      <c r="G51" s="46"/>
    </row>
    <row r="52" spans="1:11" ht="9.75" customHeight="1">
      <c r="B52" s="43"/>
    </row>
    <row r="53" spans="1:11" ht="24.75" customHeight="1">
      <c r="A53" s="43"/>
      <c r="B53" s="43" t="s">
        <v>80</v>
      </c>
      <c r="E53" s="1" t="s">
        <v>81</v>
      </c>
    </row>
    <row r="54" spans="1:11">
      <c r="A54" s="43"/>
      <c r="B54" s="43"/>
    </row>
  </sheetData>
  <mergeCells count="7">
    <mergeCell ref="B17:F17"/>
    <mergeCell ref="E51:F51"/>
    <mergeCell ref="A5:F5"/>
    <mergeCell ref="A6:F6"/>
    <mergeCell ref="A10:A11"/>
    <mergeCell ref="B10:B11"/>
    <mergeCell ref="C10:F10"/>
  </mergeCells>
  <pageMargins left="1.299212598425197" right="0.31496062992125984" top="0.35433070866141736" bottom="0.35433070866141736" header="0.31496062992125984" footer="0.31496062992125984"/>
  <pageSetup paperSize="9" scale="5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EC20C5"/>
  </sheetPr>
  <dimension ref="A1:P75"/>
  <sheetViews>
    <sheetView view="pageBreakPreview" zoomScale="90" zoomScaleNormal="100" zoomScaleSheetLayoutView="90" workbookViewId="0">
      <selection activeCell="D26" sqref="D26"/>
    </sheetView>
  </sheetViews>
  <sheetFormatPr defaultRowHeight="15"/>
  <cols>
    <col min="1" max="1" width="6.85546875" style="1" customWidth="1"/>
    <col min="2" max="2" width="44.5703125" style="1" customWidth="1"/>
    <col min="3" max="3" width="14.7109375" style="1" customWidth="1"/>
    <col min="4" max="6" width="12.7109375" style="1" customWidth="1"/>
    <col min="7" max="7" width="11.28515625" style="42" customWidth="1"/>
    <col min="8" max="8" width="10.5703125" style="1" bestFit="1" customWidth="1"/>
    <col min="9" max="12" width="9.140625" style="1"/>
    <col min="13" max="16" width="11.5703125" style="1" bestFit="1" customWidth="1"/>
    <col min="17" max="16384" width="9.140625" style="1"/>
  </cols>
  <sheetData>
    <row r="1" spans="1:16">
      <c r="D1" s="2" t="s">
        <v>82</v>
      </c>
      <c r="E1" s="3"/>
      <c r="F1" s="3"/>
      <c r="G1" s="47"/>
    </row>
    <row r="2" spans="1:16">
      <c r="D2" s="2" t="s">
        <v>1</v>
      </c>
      <c r="E2" s="3"/>
      <c r="F2" s="3"/>
      <c r="G2" s="47"/>
    </row>
    <row r="3" spans="1:16">
      <c r="D3" s="2" t="s">
        <v>2</v>
      </c>
      <c r="E3" s="3"/>
      <c r="F3" s="3"/>
      <c r="G3" s="47"/>
    </row>
    <row r="4" spans="1:16">
      <c r="D4" s="2" t="s">
        <v>3</v>
      </c>
      <c r="E4" s="3"/>
      <c r="F4" s="3"/>
      <c r="G4" s="47"/>
    </row>
    <row r="5" spans="1:16">
      <c r="D5" s="2"/>
      <c r="E5" s="3"/>
      <c r="F5" s="3"/>
      <c r="G5" s="47"/>
    </row>
    <row r="6" spans="1:16">
      <c r="D6" s="2"/>
      <c r="E6" s="3"/>
      <c r="F6" s="3"/>
      <c r="G6" s="47"/>
    </row>
    <row r="7" spans="1:16" ht="17.45" customHeight="1">
      <c r="A7" s="172" t="s">
        <v>83</v>
      </c>
      <c r="B7" s="172"/>
      <c r="C7" s="172"/>
      <c r="D7" s="172"/>
      <c r="E7" s="172"/>
      <c r="F7" s="172"/>
      <c r="G7" s="48"/>
    </row>
    <row r="8" spans="1:16" ht="14.25" customHeight="1">
      <c r="A8" s="172" t="s">
        <v>5</v>
      </c>
      <c r="B8" s="172"/>
      <c r="C8" s="172"/>
      <c r="D8" s="172"/>
      <c r="E8" s="172"/>
      <c r="F8" s="172"/>
      <c r="G8" s="48"/>
    </row>
    <row r="9" spans="1:16" ht="7.5" hidden="1" customHeight="1"/>
    <row r="11" spans="1:16" ht="6" customHeight="1" thickBot="1"/>
    <row r="12" spans="1:16" ht="15.6" customHeight="1" thickBot="1">
      <c r="A12" s="173" t="s">
        <v>6</v>
      </c>
      <c r="B12" s="175" t="s">
        <v>7</v>
      </c>
      <c r="C12" s="175" t="s">
        <v>84</v>
      </c>
      <c r="D12" s="177"/>
      <c r="E12" s="177"/>
      <c r="F12" s="178"/>
      <c r="G12" s="49"/>
    </row>
    <row r="13" spans="1:16" ht="61.5" customHeight="1" thickBot="1">
      <c r="A13" s="174"/>
      <c r="B13" s="176"/>
      <c r="C13" s="176"/>
      <c r="D13" s="4" t="s">
        <v>9</v>
      </c>
      <c r="E13" s="5" t="s">
        <v>10</v>
      </c>
      <c r="F13" s="6" t="s">
        <v>11</v>
      </c>
      <c r="G13" s="50"/>
      <c r="H13" s="51"/>
      <c r="I13" s="51"/>
      <c r="J13" s="51"/>
      <c r="K13" s="51"/>
      <c r="L13" s="51"/>
      <c r="M13" s="51"/>
      <c r="N13" s="51"/>
      <c r="O13" s="51"/>
      <c r="P13" s="51"/>
    </row>
    <row r="14" spans="1:16" ht="15.75" thickBot="1">
      <c r="A14" s="4">
        <v>1</v>
      </c>
      <c r="B14" s="4">
        <v>2</v>
      </c>
      <c r="C14" s="4">
        <v>3</v>
      </c>
      <c r="D14" s="4">
        <v>4</v>
      </c>
      <c r="E14" s="5">
        <v>5</v>
      </c>
      <c r="F14" s="52">
        <v>6</v>
      </c>
      <c r="G14" s="49"/>
      <c r="H14" s="51"/>
      <c r="I14" s="51"/>
      <c r="J14" s="51"/>
      <c r="K14" s="51"/>
      <c r="L14" s="51"/>
      <c r="M14" s="51"/>
      <c r="N14" s="51"/>
      <c r="O14" s="51"/>
      <c r="P14" s="51"/>
    </row>
    <row r="15" spans="1:16" ht="51.75" customHeight="1" thickBot="1">
      <c r="A15" s="53"/>
      <c r="B15" s="53" t="s">
        <v>85</v>
      </c>
      <c r="C15" s="54">
        <f>ROUND((C42+C44+C54),2)</f>
        <v>197248</v>
      </c>
      <c r="D15" s="54">
        <f>ROUND((SUM((D42*D43)+(D44*D48)+D54)/D56),2)</f>
        <v>2364.83</v>
      </c>
      <c r="E15" s="54">
        <f>ROUND((SUM((E42*E43)+(E44*E48)+E54)/E56),2)</f>
        <v>2533.83</v>
      </c>
      <c r="F15" s="54">
        <f>ROUND((SUM((F42*F43)+(F44*F48)+F54)/F56),2)</f>
        <v>2546.81</v>
      </c>
      <c r="G15" s="55"/>
      <c r="H15" s="56"/>
      <c r="I15" s="57"/>
      <c r="J15" s="58"/>
      <c r="K15" s="57"/>
      <c r="L15" s="57"/>
      <c r="M15" s="51"/>
      <c r="N15" s="51"/>
      <c r="O15" s="51"/>
      <c r="P15" s="51"/>
    </row>
    <row r="16" spans="1:16" s="66" customFormat="1" ht="45.75" customHeight="1" thickBot="1">
      <c r="A16" s="59">
        <v>1</v>
      </c>
      <c r="B16" s="60" t="s">
        <v>86</v>
      </c>
      <c r="C16" s="61">
        <f>ROUND((C17+C22+C23+C27),2)</f>
        <v>169459.16</v>
      </c>
      <c r="D16" s="61">
        <f t="shared" ref="D16:E16" si="0">ROUND((D17+D22+D23+D27),2)</f>
        <v>2420.1</v>
      </c>
      <c r="E16" s="62">
        <f t="shared" si="0"/>
        <v>2420.11</v>
      </c>
      <c r="F16" s="62">
        <f>(F17+F22+F23+F27)</f>
        <v>2420.1100000000006</v>
      </c>
      <c r="G16" s="63"/>
      <c r="H16" s="64"/>
      <c r="I16" s="65"/>
      <c r="J16" s="65"/>
      <c r="K16" s="65"/>
      <c r="L16" s="65"/>
      <c r="M16" s="65"/>
      <c r="N16" s="65"/>
      <c r="O16" s="65"/>
      <c r="P16" s="65"/>
    </row>
    <row r="17" spans="1:16" s="66" customFormat="1" ht="15.75" thickBot="1">
      <c r="A17" s="67" t="s">
        <v>21</v>
      </c>
      <c r="B17" s="27" t="s">
        <v>22</v>
      </c>
      <c r="C17" s="68">
        <f>ROUND(SUM(C18:C21),2)</f>
        <v>154705.64000000001</v>
      </c>
      <c r="D17" s="68">
        <f t="shared" ref="D17:E17" si="1">ROUND(SUM(D18:D21),2)</f>
        <v>2209.39</v>
      </c>
      <c r="E17" s="69">
        <f t="shared" si="1"/>
        <v>2209.4</v>
      </c>
      <c r="F17" s="69">
        <f>SUM(F18:F21)</f>
        <v>2209.4000000000005</v>
      </c>
      <c r="G17" s="63"/>
      <c r="H17" s="65"/>
      <c r="I17" s="65"/>
      <c r="J17" s="65"/>
      <c r="K17" s="65"/>
      <c r="L17" s="65"/>
      <c r="M17" s="65"/>
      <c r="N17" s="65"/>
      <c r="O17" s="65"/>
      <c r="P17" s="65"/>
    </row>
    <row r="18" spans="1:16" ht="30.75" thickBot="1">
      <c r="A18" s="20" t="s">
        <v>23</v>
      </c>
      <c r="B18" s="23" t="s">
        <v>87</v>
      </c>
      <c r="C18" s="22">
        <v>153544.28</v>
      </c>
      <c r="D18" s="22">
        <v>2192.8000000000002</v>
      </c>
      <c r="E18" s="22">
        <v>2192.8000000000002</v>
      </c>
      <c r="F18" s="22">
        <v>2192.8000000000002</v>
      </c>
      <c r="G18" s="70"/>
      <c r="H18" s="71"/>
      <c r="I18" s="71"/>
      <c r="J18" s="71"/>
      <c r="K18" s="71"/>
      <c r="L18" s="71"/>
      <c r="M18" s="57"/>
      <c r="N18" s="57"/>
      <c r="O18" s="57"/>
      <c r="P18" s="57"/>
    </row>
    <row r="19" spans="1:16" ht="31.5" customHeight="1" thickBot="1">
      <c r="A19" s="20" t="s">
        <v>25</v>
      </c>
      <c r="B19" s="23" t="s">
        <v>32</v>
      </c>
      <c r="C19" s="22">
        <v>783.48</v>
      </c>
      <c r="D19" s="22">
        <v>11.19</v>
      </c>
      <c r="E19" s="22">
        <v>11.19</v>
      </c>
      <c r="F19" s="22">
        <v>11.19</v>
      </c>
      <c r="G19" s="70"/>
      <c r="H19" s="57"/>
      <c r="I19" s="57"/>
      <c r="J19" s="57"/>
      <c r="K19" s="57"/>
      <c r="L19" s="57"/>
      <c r="M19" s="57"/>
      <c r="N19" s="57"/>
      <c r="O19" s="57"/>
      <c r="P19" s="57"/>
    </row>
    <row r="20" spans="1:16" ht="30" customHeight="1" thickBot="1">
      <c r="A20" s="20" t="s">
        <v>27</v>
      </c>
      <c r="B20" s="23" t="s">
        <v>34</v>
      </c>
      <c r="C20" s="22">
        <v>6.04</v>
      </c>
      <c r="D20" s="22">
        <v>0.09</v>
      </c>
      <c r="E20" s="22">
        <v>0.09</v>
      </c>
      <c r="F20" s="22">
        <v>0.09</v>
      </c>
      <c r="G20" s="70"/>
      <c r="H20" s="57"/>
      <c r="I20" s="57"/>
      <c r="J20" s="57"/>
      <c r="K20" s="57"/>
      <c r="L20" s="57"/>
      <c r="M20" s="57"/>
      <c r="N20" s="57"/>
      <c r="O20" s="57"/>
      <c r="P20" s="57"/>
    </row>
    <row r="21" spans="1:16" ht="46.5" customHeight="1" thickBot="1">
      <c r="A21" s="20" t="s">
        <v>29</v>
      </c>
      <c r="B21" s="23" t="s">
        <v>36</v>
      </c>
      <c r="C21" s="22">
        <v>371.84</v>
      </c>
      <c r="D21" s="22">
        <v>5.31</v>
      </c>
      <c r="E21" s="22">
        <v>5.3199999999999994</v>
      </c>
      <c r="F21" s="22">
        <v>5.3199999999999994</v>
      </c>
      <c r="G21" s="70"/>
      <c r="H21" s="57"/>
      <c r="I21" s="57"/>
      <c r="J21" s="57"/>
      <c r="K21" s="57"/>
      <c r="L21" s="57"/>
      <c r="M21" s="57"/>
      <c r="N21" s="57"/>
      <c r="O21" s="57"/>
      <c r="P21" s="57"/>
    </row>
    <row r="22" spans="1:16" ht="15.75" thickBot="1">
      <c r="A22" s="67" t="s">
        <v>37</v>
      </c>
      <c r="B22" s="72" t="s">
        <v>38</v>
      </c>
      <c r="C22" s="69">
        <v>9327.26</v>
      </c>
      <c r="D22" s="69">
        <v>133.19999999999999</v>
      </c>
      <c r="E22" s="73">
        <v>133.19999999999999</v>
      </c>
      <c r="F22" s="74">
        <v>133.19999999999999</v>
      </c>
      <c r="G22" s="70"/>
      <c r="H22" s="57"/>
      <c r="I22" s="57"/>
      <c r="J22" s="57"/>
      <c r="K22" s="57"/>
      <c r="L22" s="57"/>
      <c r="M22" s="57"/>
      <c r="N22" s="57"/>
      <c r="O22" s="57"/>
      <c r="P22" s="57"/>
    </row>
    <row r="23" spans="1:16" s="66" customFormat="1" ht="15.75" thickBot="1">
      <c r="A23" s="67" t="s">
        <v>39</v>
      </c>
      <c r="B23" s="27" t="s">
        <v>40</v>
      </c>
      <c r="C23" s="68">
        <f>ROUND(SUM(C24:C26),2)</f>
        <v>3762.77</v>
      </c>
      <c r="D23" s="68">
        <f t="shared" ref="D23:E23" si="2">ROUND(SUM(D24:D26),2)</f>
        <v>53.75</v>
      </c>
      <c r="E23" s="68">
        <f t="shared" si="2"/>
        <v>53.75</v>
      </c>
      <c r="F23" s="69">
        <f>SUM(F24:F26)</f>
        <v>53.75</v>
      </c>
      <c r="G23" s="63"/>
      <c r="H23" s="75"/>
      <c r="I23" s="75"/>
      <c r="J23" s="75"/>
      <c r="K23" s="75"/>
      <c r="L23" s="75"/>
      <c r="M23" s="65"/>
      <c r="N23" s="65"/>
      <c r="O23" s="65"/>
      <c r="P23" s="65"/>
    </row>
    <row r="24" spans="1:16" ht="15.75" thickBot="1">
      <c r="A24" s="20" t="s">
        <v>41</v>
      </c>
      <c r="B24" s="23" t="s">
        <v>42</v>
      </c>
      <c r="C24" s="22">
        <v>2052</v>
      </c>
      <c r="D24" s="22">
        <v>29.31</v>
      </c>
      <c r="E24" s="76">
        <v>29.31</v>
      </c>
      <c r="F24" s="77">
        <v>29.31</v>
      </c>
      <c r="G24" s="70"/>
      <c r="H24" s="57"/>
      <c r="I24" s="57"/>
      <c r="J24" s="57"/>
      <c r="K24" s="57"/>
      <c r="L24" s="57"/>
      <c r="M24" s="57"/>
      <c r="N24" s="57"/>
      <c r="O24" s="57"/>
      <c r="P24" s="57"/>
    </row>
    <row r="25" spans="1:16" ht="28.5" customHeight="1" thickBot="1">
      <c r="A25" s="20" t="s">
        <v>43</v>
      </c>
      <c r="B25" s="23" t="s">
        <v>44</v>
      </c>
      <c r="C25" s="22">
        <v>1194.8</v>
      </c>
      <c r="D25" s="22">
        <v>17.059999999999999</v>
      </c>
      <c r="E25" s="76">
        <v>17.059999999999999</v>
      </c>
      <c r="F25" s="77">
        <v>17.059999999999999</v>
      </c>
      <c r="G25" s="70"/>
      <c r="H25" s="57"/>
      <c r="I25" s="57"/>
      <c r="J25" s="57"/>
      <c r="K25" s="57"/>
      <c r="L25" s="57"/>
      <c r="M25" s="57"/>
      <c r="N25" s="57"/>
      <c r="O25" s="57"/>
      <c r="P25" s="57"/>
    </row>
    <row r="26" spans="1:16" ht="15.75" thickBot="1">
      <c r="A26" s="20" t="s">
        <v>45</v>
      </c>
      <c r="B26" s="23" t="s">
        <v>46</v>
      </c>
      <c r="C26" s="22">
        <v>515.97</v>
      </c>
      <c r="D26" s="22">
        <v>7.38</v>
      </c>
      <c r="E26" s="76">
        <v>7.38</v>
      </c>
      <c r="F26" s="77">
        <v>7.38</v>
      </c>
      <c r="G26" s="70"/>
      <c r="H26" s="57"/>
      <c r="I26" s="57"/>
      <c r="J26" s="57"/>
      <c r="K26" s="57"/>
      <c r="L26" s="57"/>
      <c r="M26" s="57"/>
      <c r="N26" s="57"/>
      <c r="O26" s="57"/>
      <c r="P26" s="57"/>
    </row>
    <row r="27" spans="1:16" s="66" customFormat="1" ht="15.75" thickBot="1">
      <c r="A27" s="67" t="s">
        <v>47</v>
      </c>
      <c r="B27" s="27" t="s">
        <v>48</v>
      </c>
      <c r="C27" s="68">
        <f>ROUND(SUM(C28:C30),2)</f>
        <v>1663.49</v>
      </c>
      <c r="D27" s="69">
        <f>ROUND(SUM(D28:D30),2)</f>
        <v>23.76</v>
      </c>
      <c r="E27" s="69">
        <f>ROUND(SUM(E28:E30),2)</f>
        <v>23.76</v>
      </c>
      <c r="F27" s="69">
        <f>SUM(F28:F30)</f>
        <v>23.76</v>
      </c>
      <c r="G27" s="63"/>
      <c r="H27" s="75"/>
      <c r="I27" s="75"/>
      <c r="J27" s="75"/>
      <c r="K27" s="75"/>
      <c r="L27" s="75"/>
      <c r="M27" s="65"/>
      <c r="N27" s="65"/>
      <c r="O27" s="65"/>
      <c r="P27" s="65"/>
    </row>
    <row r="28" spans="1:16" ht="24.75" customHeight="1" thickBot="1">
      <c r="A28" s="30" t="s">
        <v>49</v>
      </c>
      <c r="B28" s="32" t="s">
        <v>50</v>
      </c>
      <c r="C28" s="14">
        <v>1322.89</v>
      </c>
      <c r="D28" s="22">
        <v>18.89</v>
      </c>
      <c r="E28" s="76">
        <v>18.89</v>
      </c>
      <c r="F28" s="77">
        <v>18.89</v>
      </c>
      <c r="G28" s="70"/>
      <c r="H28" s="57"/>
      <c r="I28" s="57"/>
      <c r="J28" s="57"/>
      <c r="K28" s="57"/>
      <c r="L28" s="57"/>
      <c r="M28" s="57"/>
      <c r="N28" s="57"/>
      <c r="O28" s="57"/>
      <c r="P28" s="57"/>
    </row>
    <row r="29" spans="1:16" ht="15.75" thickBot="1">
      <c r="A29" s="30" t="s">
        <v>51</v>
      </c>
      <c r="B29" s="32" t="s">
        <v>42</v>
      </c>
      <c r="C29" s="14">
        <v>291.02999999999997</v>
      </c>
      <c r="D29" s="22">
        <v>4.16</v>
      </c>
      <c r="E29" s="76">
        <v>4.16</v>
      </c>
      <c r="F29" s="77">
        <v>4.16</v>
      </c>
      <c r="G29" s="70"/>
      <c r="H29" s="57"/>
      <c r="I29" s="57"/>
      <c r="J29" s="57"/>
      <c r="K29" s="57"/>
      <c r="L29" s="57"/>
      <c r="M29" s="57"/>
      <c r="N29" s="57"/>
      <c r="O29" s="57"/>
      <c r="P29" s="57"/>
    </row>
    <row r="30" spans="1:16" ht="22.5" customHeight="1" thickBot="1">
      <c r="A30" s="30" t="s">
        <v>52</v>
      </c>
      <c r="B30" s="32" t="s">
        <v>53</v>
      </c>
      <c r="C30" s="14">
        <v>49.57</v>
      </c>
      <c r="D30" s="22">
        <v>0.71</v>
      </c>
      <c r="E30" s="76">
        <v>0.71</v>
      </c>
      <c r="F30" s="77">
        <v>0.71</v>
      </c>
      <c r="G30" s="70"/>
      <c r="H30" s="57"/>
      <c r="I30" s="57"/>
      <c r="J30" s="57"/>
      <c r="K30" s="57"/>
      <c r="L30" s="57"/>
      <c r="M30" s="57"/>
      <c r="N30" s="57"/>
      <c r="O30" s="57"/>
      <c r="P30" s="57"/>
    </row>
    <row r="31" spans="1:16" s="66" customFormat="1" ht="46.5" customHeight="1" thickBot="1">
      <c r="A31" s="33" t="s">
        <v>54</v>
      </c>
      <c r="B31" s="16" t="s">
        <v>88</v>
      </c>
      <c r="C31" s="15">
        <f>ROUND(SUM(C32:C34),2)</f>
        <v>1786.92</v>
      </c>
      <c r="D31" s="17">
        <f>ROUND(SUM(D32:D34),2)</f>
        <v>25.51</v>
      </c>
      <c r="E31" s="17">
        <f>ROUND(SUM(E32:E34),2)</f>
        <v>25.51</v>
      </c>
      <c r="F31" s="17">
        <f>SUM(F32:F34)</f>
        <v>25.51</v>
      </c>
      <c r="G31" s="63"/>
      <c r="H31" s="75"/>
      <c r="I31" s="75"/>
      <c r="J31" s="75"/>
      <c r="K31" s="75"/>
      <c r="L31" s="75"/>
      <c r="M31" s="65"/>
      <c r="N31" s="65"/>
      <c r="O31" s="65"/>
      <c r="P31" s="65"/>
    </row>
    <row r="32" spans="1:16" ht="21" customHeight="1" thickBot="1">
      <c r="A32" s="20" t="s">
        <v>56</v>
      </c>
      <c r="B32" s="23" t="s">
        <v>50</v>
      </c>
      <c r="C32" s="14">
        <v>1330.57</v>
      </c>
      <c r="D32" s="22">
        <v>19</v>
      </c>
      <c r="E32" s="76">
        <v>19</v>
      </c>
      <c r="F32" s="77">
        <v>19</v>
      </c>
      <c r="G32" s="70"/>
      <c r="H32" s="57"/>
      <c r="I32" s="57"/>
      <c r="J32" s="57"/>
      <c r="K32" s="57"/>
      <c r="L32" s="57"/>
      <c r="M32" s="57"/>
      <c r="N32" s="57"/>
      <c r="O32" s="57"/>
      <c r="P32" s="57"/>
    </row>
    <row r="33" spans="1:16" ht="15.75" thickBot="1">
      <c r="A33" s="20" t="s">
        <v>57</v>
      </c>
      <c r="B33" s="23" t="s">
        <v>42</v>
      </c>
      <c r="C33" s="14">
        <v>290.17</v>
      </c>
      <c r="D33" s="22">
        <v>4.1399999999999997</v>
      </c>
      <c r="E33" s="76">
        <v>4.1399999999999997</v>
      </c>
      <c r="F33" s="77">
        <v>4.1399999999999997</v>
      </c>
      <c r="G33" s="70"/>
      <c r="H33" s="57"/>
      <c r="I33" s="57"/>
      <c r="J33" s="57"/>
      <c r="K33" s="57"/>
      <c r="L33" s="57"/>
      <c r="M33" s="57"/>
      <c r="N33" s="57"/>
      <c r="O33" s="57"/>
      <c r="P33" s="57"/>
    </row>
    <row r="34" spans="1:16" ht="15.75" thickBot="1">
      <c r="A34" s="20" t="s">
        <v>58</v>
      </c>
      <c r="B34" s="23" t="s">
        <v>53</v>
      </c>
      <c r="C34" s="14">
        <v>166.18</v>
      </c>
      <c r="D34" s="22">
        <v>2.37</v>
      </c>
      <c r="E34" s="76">
        <v>2.37</v>
      </c>
      <c r="F34" s="77">
        <v>2.37</v>
      </c>
      <c r="G34" s="70"/>
      <c r="H34" s="57"/>
      <c r="I34" s="57"/>
      <c r="J34" s="57"/>
      <c r="K34" s="57"/>
      <c r="L34" s="57"/>
      <c r="M34" s="57"/>
      <c r="N34" s="57"/>
      <c r="O34" s="57"/>
      <c r="P34" s="57"/>
    </row>
    <row r="35" spans="1:16" ht="15.75" thickBot="1">
      <c r="A35" s="33" t="s">
        <v>59</v>
      </c>
      <c r="B35" s="16" t="s">
        <v>60</v>
      </c>
      <c r="C35" s="17">
        <f>ROUND(('[6]д2 виробництво 239'!O36+'[6]д2 виробництво 239'!W36+'[6]д2 виробництво 239'!AA36),2)</f>
        <v>0</v>
      </c>
      <c r="D35" s="15">
        <v>0</v>
      </c>
      <c r="E35" s="78">
        <v>0</v>
      </c>
      <c r="F35" s="79">
        <v>0</v>
      </c>
      <c r="G35" s="70"/>
      <c r="H35" s="57"/>
      <c r="I35" s="57"/>
      <c r="J35" s="57"/>
      <c r="K35" s="57"/>
      <c r="L35" s="57"/>
      <c r="M35" s="57"/>
      <c r="N35" s="57"/>
      <c r="O35" s="57"/>
      <c r="P35" s="57"/>
    </row>
    <row r="36" spans="1:16" ht="15.75" thickBot="1">
      <c r="A36" s="20"/>
      <c r="B36" s="21" t="s">
        <v>89</v>
      </c>
      <c r="C36" s="80">
        <f t="shared" ref="C36:F36" si="3">C16+C31+C35</f>
        <v>171246.08000000002</v>
      </c>
      <c r="D36" s="80">
        <f t="shared" si="3"/>
        <v>2445.61</v>
      </c>
      <c r="E36" s="80">
        <f t="shared" si="3"/>
        <v>2445.6200000000003</v>
      </c>
      <c r="F36" s="80">
        <f t="shared" si="3"/>
        <v>2445.6200000000008</v>
      </c>
      <c r="G36" s="70"/>
      <c r="H36" s="57"/>
      <c r="I36" s="57"/>
      <c r="J36" s="57"/>
      <c r="K36" s="57"/>
      <c r="L36" s="57"/>
      <c r="M36" s="57"/>
      <c r="N36" s="57"/>
      <c r="O36" s="57"/>
      <c r="P36" s="57"/>
    </row>
    <row r="37" spans="1:16" ht="15.75" thickBot="1">
      <c r="A37" s="20" t="s">
        <v>61</v>
      </c>
      <c r="B37" s="23" t="s">
        <v>62</v>
      </c>
      <c r="C37" s="14">
        <f>ROUND(('[6]д2 виробництво 239'!O37+'[6]д2 виробництво 239'!W37+'[6]д2 виробництво 239'!AA37),2)</f>
        <v>0</v>
      </c>
      <c r="D37" s="4">
        <v>0</v>
      </c>
      <c r="E37" s="5">
        <v>0</v>
      </c>
      <c r="F37" s="81">
        <v>0</v>
      </c>
      <c r="G37" s="70"/>
      <c r="H37" s="57"/>
      <c r="I37" s="57"/>
      <c r="J37" s="57"/>
      <c r="K37" s="57"/>
      <c r="L37" s="57"/>
      <c r="M37" s="57"/>
      <c r="N37" s="57"/>
      <c r="O37" s="57"/>
      <c r="P37" s="57"/>
    </row>
    <row r="38" spans="1:16" s="66" customFormat="1" ht="45.75" thickBot="1">
      <c r="A38" s="33" t="s">
        <v>63</v>
      </c>
      <c r="B38" s="16" t="s">
        <v>90</v>
      </c>
      <c r="C38" s="34">
        <f>SUM(C39:C41)</f>
        <v>8353.4700000000012</v>
      </c>
      <c r="D38" s="34">
        <f>SUM(D39:D41)</f>
        <v>119.28999999999999</v>
      </c>
      <c r="E38" s="34">
        <f t="shared" ref="E38:F38" si="4">SUM(E39:E41)</f>
        <v>119.28999999999999</v>
      </c>
      <c r="F38" s="34">
        <f t="shared" si="4"/>
        <v>119.28999999999999</v>
      </c>
      <c r="G38" s="82"/>
      <c r="H38" s="75"/>
      <c r="I38" s="75"/>
      <c r="J38" s="75"/>
      <c r="K38" s="75"/>
      <c r="L38" s="75"/>
      <c r="M38" s="65"/>
      <c r="N38" s="65"/>
      <c r="O38" s="65"/>
      <c r="P38" s="65"/>
    </row>
    <row r="39" spans="1:16" ht="15.75" thickBot="1">
      <c r="A39" s="20" t="s">
        <v>91</v>
      </c>
      <c r="B39" s="23" t="s">
        <v>70</v>
      </c>
      <c r="C39" s="83">
        <v>1503.62</v>
      </c>
      <c r="D39" s="22">
        <v>21.47</v>
      </c>
      <c r="E39" s="76">
        <v>21.47</v>
      </c>
      <c r="F39" s="77">
        <v>21.47</v>
      </c>
      <c r="G39" s="84"/>
      <c r="H39" s="57"/>
      <c r="I39" s="57"/>
      <c r="J39" s="57"/>
      <c r="K39" s="57"/>
      <c r="L39" s="57"/>
      <c r="M39" s="57"/>
      <c r="N39" s="57"/>
      <c r="O39" s="57"/>
      <c r="P39" s="57"/>
    </row>
    <row r="40" spans="1:16" ht="30.75" thickBot="1">
      <c r="A40" s="20" t="s">
        <v>92</v>
      </c>
      <c r="B40" s="23" t="s">
        <v>72</v>
      </c>
      <c r="C40" s="83">
        <v>0</v>
      </c>
      <c r="D40" s="22">
        <v>0</v>
      </c>
      <c r="E40" s="76">
        <v>0</v>
      </c>
      <c r="F40" s="77">
        <v>0</v>
      </c>
      <c r="G40" s="84"/>
      <c r="H40" s="57"/>
      <c r="I40" s="57"/>
      <c r="J40" s="57"/>
      <c r="K40" s="57"/>
      <c r="L40" s="57"/>
      <c r="M40" s="57"/>
      <c r="N40" s="57"/>
      <c r="O40" s="57"/>
      <c r="P40" s="57"/>
    </row>
    <row r="41" spans="1:16" ht="15.75" thickBot="1">
      <c r="A41" s="20" t="s">
        <v>93</v>
      </c>
      <c r="B41" s="23" t="s">
        <v>74</v>
      </c>
      <c r="C41" s="83">
        <v>6849.85</v>
      </c>
      <c r="D41" s="22">
        <v>97.82</v>
      </c>
      <c r="E41" s="76">
        <v>97.82</v>
      </c>
      <c r="F41" s="77">
        <v>97.82</v>
      </c>
      <c r="G41" s="70"/>
      <c r="H41" s="57"/>
      <c r="I41" s="57"/>
      <c r="J41" s="57"/>
      <c r="K41" s="57"/>
      <c r="L41" s="57"/>
      <c r="M41" s="51"/>
      <c r="N41" s="51"/>
      <c r="O41" s="51"/>
      <c r="P41" s="51"/>
    </row>
    <row r="42" spans="1:16" s="66" customFormat="1" ht="30.75" thickBot="1">
      <c r="A42" s="36" t="s">
        <v>65</v>
      </c>
      <c r="B42" s="85" t="s">
        <v>94</v>
      </c>
      <c r="C42" s="86">
        <f t="shared" ref="C42:F42" si="5">C38+C36</f>
        <v>179599.55000000002</v>
      </c>
      <c r="D42" s="86">
        <f t="shared" si="5"/>
        <v>2564.9</v>
      </c>
      <c r="E42" s="86">
        <f t="shared" si="5"/>
        <v>2564.9100000000003</v>
      </c>
      <c r="F42" s="86">
        <f t="shared" si="5"/>
        <v>2564.9100000000008</v>
      </c>
      <c r="G42" s="63"/>
      <c r="H42" s="65"/>
      <c r="I42" s="65"/>
      <c r="J42" s="65"/>
      <c r="K42" s="65"/>
      <c r="L42" s="65"/>
      <c r="M42" s="65"/>
      <c r="N42" s="65"/>
      <c r="O42" s="65"/>
      <c r="P42" s="65"/>
    </row>
    <row r="43" spans="1:16" ht="30.75" thickBot="1">
      <c r="A43" s="87">
        <v>7</v>
      </c>
      <c r="B43" s="88" t="s">
        <v>95</v>
      </c>
      <c r="C43" s="89">
        <f>SUM(D43:F43)</f>
        <v>70021.86</v>
      </c>
      <c r="D43" s="90">
        <v>52674.319999999992</v>
      </c>
      <c r="E43" s="91">
        <v>17234.68</v>
      </c>
      <c r="F43" s="89">
        <v>112.85999999999999</v>
      </c>
      <c r="G43" s="70"/>
      <c r="H43" s="92"/>
      <c r="I43" s="51"/>
      <c r="J43" s="51"/>
      <c r="K43" s="51"/>
      <c r="L43" s="51"/>
      <c r="M43" s="51"/>
      <c r="N43" s="51"/>
      <c r="O43" s="51"/>
      <c r="P43" s="51"/>
    </row>
    <row r="44" spans="1:16" s="66" customFormat="1" ht="60.75" thickBot="1">
      <c r="A44" s="93" t="s">
        <v>75</v>
      </c>
      <c r="B44" s="94" t="s">
        <v>96</v>
      </c>
      <c r="C44" s="95">
        <v>17648.45</v>
      </c>
      <c r="D44" s="95">
        <v>1421.81</v>
      </c>
      <c r="E44" s="95">
        <v>1940.66</v>
      </c>
      <c r="F44" s="95">
        <v>1940.66</v>
      </c>
      <c r="G44" s="63"/>
      <c r="H44" s="75"/>
      <c r="I44" s="75"/>
      <c r="J44" s="75"/>
      <c r="K44" s="75"/>
      <c r="L44" s="75"/>
      <c r="M44" s="57"/>
      <c r="N44" s="57"/>
      <c r="O44" s="57"/>
      <c r="P44" s="57"/>
    </row>
    <row r="45" spans="1:16" ht="30.75" thickBot="1">
      <c r="A45" s="96" t="s">
        <v>97</v>
      </c>
      <c r="B45" s="97" t="s">
        <v>98</v>
      </c>
      <c r="C45" s="98">
        <f>SUM(D45:F45)</f>
        <v>0</v>
      </c>
      <c r="D45" s="99">
        <v>0</v>
      </c>
      <c r="E45" s="100">
        <v>0</v>
      </c>
      <c r="F45" s="101">
        <v>0</v>
      </c>
      <c r="G45" s="102"/>
      <c r="H45" s="103"/>
      <c r="I45" s="103"/>
      <c r="J45" s="103"/>
      <c r="K45" s="103"/>
      <c r="L45" s="104"/>
      <c r="M45" s="103"/>
      <c r="N45" s="103"/>
      <c r="O45" s="103"/>
      <c r="P45" s="103"/>
    </row>
    <row r="46" spans="1:16" ht="30.75" thickBot="1">
      <c r="A46" s="105" t="s">
        <v>99</v>
      </c>
      <c r="B46" s="106" t="s">
        <v>100</v>
      </c>
      <c r="C46" s="107"/>
      <c r="D46" s="108"/>
      <c r="E46" s="109"/>
      <c r="F46" s="107"/>
      <c r="G46" s="70"/>
      <c r="H46" s="51"/>
      <c r="I46" s="51"/>
      <c r="J46" s="51"/>
      <c r="K46" s="51"/>
      <c r="L46" s="51"/>
      <c r="M46" s="51"/>
      <c r="N46" s="51"/>
      <c r="O46" s="51"/>
      <c r="P46" s="51"/>
    </row>
    <row r="47" spans="1:16" ht="45.75" thickBot="1">
      <c r="A47" s="110" t="s">
        <v>101</v>
      </c>
      <c r="B47" s="111" t="s">
        <v>102</v>
      </c>
      <c r="C47" s="98">
        <f>SUM(D47:F47)</f>
        <v>0</v>
      </c>
      <c r="D47" s="7">
        <v>0</v>
      </c>
      <c r="E47" s="112">
        <v>0</v>
      </c>
      <c r="F47" s="113">
        <v>0</v>
      </c>
      <c r="G47" s="114"/>
      <c r="H47" s="51"/>
      <c r="I47" s="51"/>
      <c r="J47" s="51"/>
      <c r="K47" s="51"/>
      <c r="L47" s="51"/>
      <c r="M47" s="51"/>
      <c r="N47" s="51"/>
      <c r="O47" s="51"/>
      <c r="P47" s="51"/>
    </row>
    <row r="48" spans="1:16" ht="60.75" thickBot="1">
      <c r="A48" s="105" t="s">
        <v>103</v>
      </c>
      <c r="B48" s="106" t="s">
        <v>104</v>
      </c>
      <c r="C48" s="6">
        <f>SUM(D48:F48)</f>
        <v>12081.869999999999</v>
      </c>
      <c r="D48" s="40">
        <v>11175.429999999998</v>
      </c>
      <c r="E48" s="115">
        <v>903.07000000000016</v>
      </c>
      <c r="F48" s="77">
        <v>3.3700000000000006</v>
      </c>
      <c r="G48" s="70"/>
      <c r="H48" s="51"/>
      <c r="I48" s="51"/>
      <c r="J48" s="51"/>
      <c r="K48" s="51"/>
      <c r="L48" s="51"/>
      <c r="M48" s="51"/>
      <c r="N48" s="51"/>
      <c r="O48" s="51"/>
      <c r="P48" s="51"/>
    </row>
    <row r="49" spans="1:16" ht="30.75" thickBot="1">
      <c r="A49" s="105" t="s">
        <v>105</v>
      </c>
      <c r="B49" s="106" t="s">
        <v>106</v>
      </c>
      <c r="C49" s="116">
        <f t="shared" ref="C49:C55" si="6">SUM(D49:F49)</f>
        <v>0</v>
      </c>
      <c r="D49" s="4">
        <v>0</v>
      </c>
      <c r="E49" s="5">
        <v>0</v>
      </c>
      <c r="F49" s="81">
        <v>0</v>
      </c>
      <c r="G49" s="114"/>
      <c r="H49" s="51"/>
      <c r="I49" s="51"/>
      <c r="J49" s="51"/>
      <c r="K49" s="51"/>
      <c r="L49" s="51"/>
      <c r="M49" s="51"/>
      <c r="N49" s="51"/>
      <c r="O49" s="51"/>
      <c r="P49" s="51"/>
    </row>
    <row r="50" spans="1:16" ht="30.75" thickBot="1">
      <c r="A50" s="105" t="s">
        <v>107</v>
      </c>
      <c r="B50" s="106" t="s">
        <v>108</v>
      </c>
      <c r="C50" s="116">
        <f t="shared" si="6"/>
        <v>0</v>
      </c>
      <c r="D50" s="117">
        <v>0</v>
      </c>
      <c r="E50" s="118">
        <v>0</v>
      </c>
      <c r="F50" s="119">
        <v>0</v>
      </c>
      <c r="G50" s="114"/>
      <c r="H50" s="51"/>
      <c r="I50" s="51"/>
      <c r="J50" s="51"/>
      <c r="K50" s="51"/>
      <c r="L50" s="51"/>
      <c r="M50" s="51"/>
      <c r="N50" s="51"/>
      <c r="O50" s="51"/>
      <c r="P50" s="51"/>
    </row>
    <row r="51" spans="1:16" ht="52.5" customHeight="1" thickBot="1">
      <c r="A51" s="105" t="s">
        <v>109</v>
      </c>
      <c r="B51" s="106" t="s">
        <v>110</v>
      </c>
      <c r="C51" s="116">
        <f t="shared" si="6"/>
        <v>0</v>
      </c>
      <c r="D51" s="4">
        <v>0</v>
      </c>
      <c r="E51" s="5">
        <v>0</v>
      </c>
      <c r="F51" s="81">
        <v>0</v>
      </c>
      <c r="G51" s="114"/>
      <c r="H51" s="51"/>
      <c r="I51" s="51"/>
      <c r="J51" s="51"/>
      <c r="K51" s="51"/>
      <c r="L51" s="51"/>
      <c r="M51" s="51"/>
      <c r="N51" s="51"/>
      <c r="O51" s="51"/>
      <c r="P51" s="51"/>
    </row>
    <row r="52" spans="1:16" ht="30.75" thickBot="1">
      <c r="A52" s="105" t="s">
        <v>111</v>
      </c>
      <c r="B52" s="106" t="s">
        <v>112</v>
      </c>
      <c r="C52" s="116">
        <f t="shared" si="6"/>
        <v>0</v>
      </c>
      <c r="D52" s="4">
        <v>0</v>
      </c>
      <c r="E52" s="5">
        <v>0</v>
      </c>
      <c r="F52" s="81">
        <v>0</v>
      </c>
      <c r="G52" s="114"/>
      <c r="H52" s="51"/>
      <c r="I52" s="51"/>
      <c r="J52" s="51"/>
      <c r="K52" s="51"/>
      <c r="L52" s="51"/>
      <c r="M52" s="51"/>
      <c r="N52" s="51"/>
      <c r="O52" s="51"/>
      <c r="P52" s="51"/>
    </row>
    <row r="53" spans="1:16" ht="15.75" thickBot="1">
      <c r="A53" s="105" t="s">
        <v>113</v>
      </c>
      <c r="B53" s="106" t="s">
        <v>114</v>
      </c>
      <c r="C53" s="116">
        <f t="shared" si="6"/>
        <v>0</v>
      </c>
      <c r="D53" s="120">
        <v>0</v>
      </c>
      <c r="E53" s="121">
        <v>0</v>
      </c>
      <c r="F53" s="122">
        <v>0</v>
      </c>
      <c r="G53" s="114"/>
      <c r="H53" s="51"/>
      <c r="I53" s="51"/>
      <c r="J53" s="51"/>
      <c r="K53" s="51"/>
      <c r="L53" s="51"/>
      <c r="M53" s="51"/>
      <c r="N53" s="51"/>
      <c r="O53" s="51"/>
      <c r="P53" s="51"/>
    </row>
    <row r="54" spans="1:16" ht="15.75" thickBot="1">
      <c r="A54" s="96" t="s">
        <v>115</v>
      </c>
      <c r="B54" s="97" t="s">
        <v>64</v>
      </c>
      <c r="C54" s="116">
        <f t="shared" si="6"/>
        <v>0</v>
      </c>
      <c r="D54" s="123">
        <f>'Теплова енергія'!D42*0.8166119/D56*1000</f>
        <v>0</v>
      </c>
      <c r="E54" s="123">
        <f>'Теплова енергія'!E42*0.8166119/E56*1000</f>
        <v>0</v>
      </c>
      <c r="F54" s="123">
        <f>'Теплова енергія'!F42*0.8166119/Виробництво!F56*1000</f>
        <v>0</v>
      </c>
      <c r="G54" s="114"/>
      <c r="H54" s="51"/>
      <c r="I54" s="51"/>
      <c r="J54" s="51"/>
      <c r="K54" s="51"/>
      <c r="L54" s="51"/>
      <c r="M54" s="51"/>
      <c r="N54" s="51"/>
      <c r="O54" s="51"/>
      <c r="P54" s="51"/>
    </row>
    <row r="55" spans="1:16" ht="15.75" thickBot="1">
      <c r="A55" s="105" t="s">
        <v>116</v>
      </c>
      <c r="B55" s="39" t="s">
        <v>66</v>
      </c>
      <c r="C55" s="116">
        <f t="shared" si="6"/>
        <v>0</v>
      </c>
      <c r="D55" s="124">
        <v>0</v>
      </c>
      <c r="E55" s="124">
        <v>0</v>
      </c>
      <c r="F55" s="124">
        <v>0</v>
      </c>
      <c r="G55" s="114"/>
      <c r="H55" s="51"/>
      <c r="I55" s="51"/>
      <c r="J55" s="51"/>
      <c r="K55" s="51"/>
      <c r="L55" s="51"/>
      <c r="M55" s="51"/>
      <c r="N55" s="51"/>
      <c r="O55" s="51"/>
      <c r="P55" s="51"/>
    </row>
    <row r="56" spans="1:16" ht="35.25" customHeight="1" thickBot="1">
      <c r="A56" s="125">
        <v>14</v>
      </c>
      <c r="B56" s="126" t="s">
        <v>117</v>
      </c>
      <c r="C56" s="116">
        <f>SUM(D56:F56)</f>
        <v>82103.73</v>
      </c>
      <c r="D56" s="127">
        <f t="shared" ref="D56:F56" si="7">ROUND((D43+D48),2)</f>
        <v>63849.75</v>
      </c>
      <c r="E56" s="127">
        <f t="shared" si="7"/>
        <v>18137.75</v>
      </c>
      <c r="F56" s="127">
        <f t="shared" si="7"/>
        <v>116.23</v>
      </c>
      <c r="G56" s="70"/>
      <c r="H56" s="104"/>
      <c r="I56" s="104"/>
      <c r="J56" s="104"/>
      <c r="K56" s="104"/>
      <c r="L56" s="104"/>
      <c r="M56" s="51"/>
      <c r="N56" s="51"/>
      <c r="O56" s="51"/>
      <c r="P56" s="51"/>
    </row>
    <row r="57" spans="1:16" ht="15.75" customHeight="1">
      <c r="A57" s="43"/>
      <c r="B57" s="43"/>
      <c r="C57" s="43"/>
      <c r="G57" s="128"/>
      <c r="H57" s="51"/>
      <c r="I57" s="51"/>
      <c r="J57" s="51"/>
      <c r="K57" s="51"/>
      <c r="L57" s="51"/>
      <c r="M57" s="51"/>
      <c r="N57" s="51"/>
      <c r="O57" s="51"/>
      <c r="P57" s="51"/>
    </row>
    <row r="58" spans="1:16" ht="15.75" customHeight="1">
      <c r="A58" s="44"/>
      <c r="B58" s="45" t="s">
        <v>78</v>
      </c>
      <c r="C58" s="46"/>
      <c r="D58" s="46"/>
      <c r="E58" s="46" t="s">
        <v>79</v>
      </c>
      <c r="F58" s="46"/>
      <c r="G58" s="128"/>
      <c r="H58" s="51"/>
      <c r="I58" s="51"/>
      <c r="J58" s="51"/>
      <c r="K58" s="51"/>
      <c r="L58" s="51"/>
      <c r="M58" s="51"/>
      <c r="N58" s="51"/>
      <c r="O58" s="51"/>
      <c r="P58" s="51"/>
    </row>
    <row r="59" spans="1:16">
      <c r="A59" s="46"/>
      <c r="B59" s="44"/>
      <c r="C59" s="46"/>
      <c r="D59" s="46"/>
      <c r="E59" s="46"/>
      <c r="F59" s="46"/>
      <c r="G59" s="128"/>
      <c r="H59" s="51"/>
      <c r="I59" s="51"/>
      <c r="J59" s="51"/>
      <c r="K59" s="51"/>
      <c r="L59" s="51"/>
      <c r="M59" s="51"/>
      <c r="N59" s="51"/>
      <c r="O59" s="51"/>
      <c r="P59" s="51"/>
    </row>
    <row r="60" spans="1:16" ht="19.5" customHeight="1">
      <c r="A60" s="44"/>
      <c r="B60" s="44" t="s">
        <v>80</v>
      </c>
      <c r="C60" s="46"/>
      <c r="D60" s="46"/>
      <c r="E60" s="46" t="s">
        <v>81</v>
      </c>
      <c r="F60" s="46"/>
    </row>
    <row r="61" spans="1:16">
      <c r="A61" s="43"/>
      <c r="B61" s="43"/>
    </row>
    <row r="64" spans="1:16">
      <c r="B64" s="129"/>
      <c r="C64" s="129"/>
      <c r="D64" s="129"/>
      <c r="E64" s="129"/>
      <c r="F64" s="129"/>
    </row>
    <row r="65" spans="2:6" ht="15.75" customHeight="1">
      <c r="B65" s="129"/>
      <c r="C65" s="42"/>
      <c r="D65" s="42"/>
      <c r="E65" s="42"/>
      <c r="F65" s="42"/>
    </row>
    <row r="66" spans="2:6" ht="10.5" customHeight="1">
      <c r="B66" s="129"/>
      <c r="C66" s="42"/>
      <c r="D66" s="42"/>
      <c r="E66" s="42"/>
      <c r="F66" s="42"/>
    </row>
    <row r="67" spans="2:6">
      <c r="B67" s="129"/>
      <c r="C67" s="42"/>
      <c r="D67" s="42"/>
      <c r="E67" s="42"/>
      <c r="F67" s="42"/>
    </row>
    <row r="68" spans="2:6">
      <c r="B68" s="129"/>
      <c r="C68" s="42"/>
      <c r="D68" s="42"/>
      <c r="E68" s="42"/>
      <c r="F68" s="42"/>
    </row>
    <row r="69" spans="2:6">
      <c r="B69" s="129"/>
      <c r="C69" s="42"/>
      <c r="D69" s="42"/>
      <c r="E69" s="42"/>
      <c r="F69" s="42"/>
    </row>
    <row r="70" spans="2:6">
      <c r="B70" s="129"/>
      <c r="C70" s="42"/>
      <c r="D70" s="42"/>
      <c r="E70" s="42"/>
      <c r="F70" s="42"/>
    </row>
    <row r="71" spans="2:6">
      <c r="B71" s="129"/>
      <c r="C71" s="42"/>
      <c r="D71" s="42"/>
      <c r="E71" s="42"/>
      <c r="F71" s="42"/>
    </row>
    <row r="72" spans="2:6">
      <c r="B72" s="129"/>
      <c r="C72" s="129"/>
      <c r="D72" s="129"/>
      <c r="E72" s="129"/>
      <c r="F72" s="129"/>
    </row>
    <row r="73" spans="2:6">
      <c r="B73" s="129"/>
      <c r="C73" s="129"/>
      <c r="D73" s="129"/>
      <c r="E73" s="129"/>
      <c r="F73" s="129"/>
    </row>
    <row r="74" spans="2:6">
      <c r="B74" s="129"/>
      <c r="C74" s="129"/>
      <c r="D74" s="129"/>
      <c r="E74" s="129"/>
      <c r="F74" s="129"/>
    </row>
    <row r="75" spans="2:6">
      <c r="B75" s="129"/>
      <c r="C75" s="129"/>
      <c r="D75" s="129"/>
      <c r="E75" s="129"/>
      <c r="F75" s="129"/>
    </row>
  </sheetData>
  <mergeCells count="6">
    <mergeCell ref="A7:F7"/>
    <mergeCell ref="A8:F8"/>
    <mergeCell ref="A12:A13"/>
    <mergeCell ref="B12:B13"/>
    <mergeCell ref="C12:C13"/>
    <mergeCell ref="D12:F12"/>
  </mergeCells>
  <printOptions horizontalCentered="1"/>
  <pageMargins left="1.1023622047244095" right="0.51181102362204722" top="0.35433070866141736" bottom="0.35433070866141736" header="0.31496062992125984" footer="0.31496062992125984"/>
  <pageSetup paperSize="9" scale="53" orientation="portrait" r:id="rId1"/>
  <rowBreaks count="1" manualBreakCount="1">
    <brk id="60" max="8" man="1"/>
  </rowBreaks>
  <colBreaks count="1" manualBreakCount="1">
    <brk id="6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EC20C5"/>
    <pageSetUpPr fitToPage="1"/>
  </sheetPr>
  <dimension ref="A1:G50"/>
  <sheetViews>
    <sheetView zoomScale="90" zoomScaleNormal="90" workbookViewId="0">
      <selection activeCell="H22" sqref="H22"/>
    </sheetView>
  </sheetViews>
  <sheetFormatPr defaultRowHeight="15"/>
  <cols>
    <col min="1" max="1" width="6.85546875" style="1" customWidth="1"/>
    <col min="2" max="2" width="49.7109375" style="1" customWidth="1"/>
    <col min="3" max="3" width="18.140625" style="1" customWidth="1"/>
    <col min="4" max="4" width="12.28515625" style="1" customWidth="1"/>
    <col min="5" max="5" width="11.28515625" style="1" customWidth="1"/>
    <col min="6" max="6" width="12.5703125" style="1" customWidth="1"/>
    <col min="7" max="16384" width="9.140625" style="1"/>
  </cols>
  <sheetData>
    <row r="1" spans="1:7">
      <c r="D1" s="2" t="s">
        <v>118</v>
      </c>
      <c r="E1" s="3"/>
      <c r="F1" s="3"/>
      <c r="G1" s="3"/>
    </row>
    <row r="2" spans="1:7">
      <c r="D2" s="2" t="s">
        <v>1</v>
      </c>
      <c r="E2" s="3"/>
      <c r="F2" s="3"/>
      <c r="G2" s="3"/>
    </row>
    <row r="3" spans="1:7">
      <c r="D3" s="2" t="s">
        <v>2</v>
      </c>
      <c r="E3" s="3"/>
      <c r="F3" s="3"/>
      <c r="G3" s="3"/>
    </row>
    <row r="4" spans="1:7">
      <c r="D4" s="2" t="s">
        <v>3</v>
      </c>
      <c r="E4" s="3"/>
      <c r="F4" s="3"/>
      <c r="G4" s="3"/>
    </row>
    <row r="5" spans="1:7" ht="33" customHeight="1">
      <c r="A5" s="172" t="s">
        <v>119</v>
      </c>
      <c r="B5" s="172"/>
      <c r="C5" s="172"/>
      <c r="D5" s="172"/>
      <c r="E5" s="172"/>
      <c r="F5" s="172"/>
    </row>
    <row r="6" spans="1:7" ht="14.25" customHeight="1">
      <c r="A6" s="172" t="s">
        <v>5</v>
      </c>
      <c r="B6" s="172"/>
      <c r="C6" s="172"/>
      <c r="D6" s="172"/>
      <c r="E6" s="172"/>
      <c r="F6" s="172"/>
    </row>
    <row r="7" spans="1:7" ht="7.5" hidden="1" customHeight="1"/>
    <row r="8" spans="1:7" ht="25.9" customHeight="1" thickBot="1"/>
    <row r="9" spans="1:7" ht="6" hidden="1" customHeight="1" thickBot="1"/>
    <row r="10" spans="1:7" ht="15.75" customHeight="1" thickBot="1">
      <c r="A10" s="173" t="s">
        <v>6</v>
      </c>
      <c r="B10" s="175" t="s">
        <v>7</v>
      </c>
      <c r="C10" s="175" t="s">
        <v>84</v>
      </c>
      <c r="D10" s="177"/>
      <c r="E10" s="177"/>
      <c r="F10" s="178"/>
    </row>
    <row r="11" spans="1:7" ht="60.75" customHeight="1" thickBot="1">
      <c r="A11" s="174"/>
      <c r="B11" s="176"/>
      <c r="C11" s="176"/>
      <c r="D11" s="4" t="s">
        <v>9</v>
      </c>
      <c r="E11" s="5" t="s">
        <v>10</v>
      </c>
      <c r="F11" s="6" t="s">
        <v>11</v>
      </c>
    </row>
    <row r="12" spans="1:7" ht="15.75" thickBot="1">
      <c r="A12" s="4">
        <v>1</v>
      </c>
      <c r="B12" s="4">
        <v>2</v>
      </c>
      <c r="C12" s="4">
        <v>3</v>
      </c>
      <c r="D12" s="4">
        <v>4</v>
      </c>
      <c r="E12" s="4">
        <v>5</v>
      </c>
      <c r="F12" s="7">
        <v>6</v>
      </c>
    </row>
    <row r="13" spans="1:7" ht="51.75" customHeight="1" thickBot="1">
      <c r="A13" s="8"/>
      <c r="B13" s="8" t="s">
        <v>120</v>
      </c>
      <c r="C13" s="9">
        <f>ROUND((C33+C34+C35+C37+C38+C39+C40),2)</f>
        <v>35983.96</v>
      </c>
      <c r="D13" s="9">
        <f t="shared" ref="D13:F13" si="0">ROUND((D33+D34+D35+D37+D38+D39+D40),2)</f>
        <v>498.12</v>
      </c>
      <c r="E13" s="9">
        <f t="shared" si="0"/>
        <v>521.21</v>
      </c>
      <c r="F13" s="9">
        <f t="shared" si="0"/>
        <v>516.99</v>
      </c>
    </row>
    <row r="14" spans="1:7" ht="24.75" customHeight="1" thickBot="1">
      <c r="A14" s="15">
        <v>1</v>
      </c>
      <c r="B14" s="16" t="s">
        <v>20</v>
      </c>
      <c r="C14" s="17">
        <f>C15+C19+C20+C24</f>
        <v>9879.9399999999987</v>
      </c>
      <c r="D14" s="17">
        <f t="shared" ref="D14:F14" si="1">D15+D19+D20+D24</f>
        <v>138.17999999999998</v>
      </c>
      <c r="E14" s="17">
        <f t="shared" si="1"/>
        <v>138.17999999999998</v>
      </c>
      <c r="F14" s="17">
        <f t="shared" si="1"/>
        <v>138.17999999999998</v>
      </c>
    </row>
    <row r="15" spans="1:7" ht="15.75" thickBot="1">
      <c r="A15" s="20" t="s">
        <v>21</v>
      </c>
      <c r="B15" s="27" t="s">
        <v>22</v>
      </c>
      <c r="C15" s="69">
        <f>SUM(C16:C18)</f>
        <v>4320.58</v>
      </c>
      <c r="D15" s="69">
        <f t="shared" ref="D15:F15" si="2">SUM(D16:D18)</f>
        <v>60.43</v>
      </c>
      <c r="E15" s="69">
        <f t="shared" si="2"/>
        <v>60.43</v>
      </c>
      <c r="F15" s="69">
        <f t="shared" si="2"/>
        <v>60.43</v>
      </c>
    </row>
    <row r="16" spans="1:7" ht="30.75" thickBot="1">
      <c r="A16" s="20" t="s">
        <v>23</v>
      </c>
      <c r="B16" s="23" t="s">
        <v>32</v>
      </c>
      <c r="C16" s="22">
        <v>2337.8200000000002</v>
      </c>
      <c r="D16" s="22">
        <v>32.700000000000003</v>
      </c>
      <c r="E16" s="22">
        <v>32.700000000000003</v>
      </c>
      <c r="F16" s="22">
        <v>32.700000000000003</v>
      </c>
    </row>
    <row r="17" spans="1:6" ht="31.5" customHeight="1" thickBot="1">
      <c r="A17" s="20" t="s">
        <v>25</v>
      </c>
      <c r="B17" s="23" t="s">
        <v>34</v>
      </c>
      <c r="C17" s="22">
        <v>504.41</v>
      </c>
      <c r="D17" s="22">
        <v>7.05</v>
      </c>
      <c r="E17" s="22">
        <v>7.05</v>
      </c>
      <c r="F17" s="22">
        <v>7.05</v>
      </c>
    </row>
    <row r="18" spans="1:6" ht="30" customHeight="1" thickBot="1">
      <c r="A18" s="20" t="s">
        <v>27</v>
      </c>
      <c r="B18" s="23" t="s">
        <v>36</v>
      </c>
      <c r="C18" s="22">
        <v>1478.35</v>
      </c>
      <c r="D18" s="22">
        <v>20.68</v>
      </c>
      <c r="E18" s="22">
        <v>20.68</v>
      </c>
      <c r="F18" s="22">
        <v>20.68</v>
      </c>
    </row>
    <row r="19" spans="1:6" ht="15.75" thickBot="1">
      <c r="A19" s="67" t="s">
        <v>37</v>
      </c>
      <c r="B19" s="72" t="s">
        <v>38</v>
      </c>
      <c r="C19" s="9">
        <v>3440.26</v>
      </c>
      <c r="D19" s="9">
        <v>48.11</v>
      </c>
      <c r="E19" s="9">
        <v>48.11</v>
      </c>
      <c r="F19" s="9">
        <v>48.11</v>
      </c>
    </row>
    <row r="20" spans="1:6" ht="15.75" thickBot="1">
      <c r="A20" s="20" t="s">
        <v>39</v>
      </c>
      <c r="B20" s="27" t="s">
        <v>40</v>
      </c>
      <c r="C20" s="69">
        <f>SUM(C21:C23)</f>
        <v>1980.3</v>
      </c>
      <c r="D20" s="69">
        <f t="shared" ref="D20:F20" si="3">SUM(D21:D23)</f>
        <v>27.7</v>
      </c>
      <c r="E20" s="69">
        <f t="shared" si="3"/>
        <v>27.7</v>
      </c>
      <c r="F20" s="69">
        <f t="shared" si="3"/>
        <v>27.7</v>
      </c>
    </row>
    <row r="21" spans="1:6" ht="15.75" thickBot="1">
      <c r="A21" s="20" t="s">
        <v>41</v>
      </c>
      <c r="B21" s="23" t="s">
        <v>42</v>
      </c>
      <c r="C21" s="22">
        <v>756.86</v>
      </c>
      <c r="D21" s="22">
        <v>10.58</v>
      </c>
      <c r="E21" s="22">
        <v>10.58</v>
      </c>
      <c r="F21" s="22">
        <v>10.58</v>
      </c>
    </row>
    <row r="22" spans="1:6" ht="16.5" customHeight="1" thickBot="1">
      <c r="A22" s="20" t="s">
        <v>43</v>
      </c>
      <c r="B22" s="23" t="s">
        <v>44</v>
      </c>
      <c r="C22" s="22">
        <v>1131.08</v>
      </c>
      <c r="D22" s="22">
        <v>15.82</v>
      </c>
      <c r="E22" s="22">
        <v>15.82</v>
      </c>
      <c r="F22" s="22">
        <v>15.82</v>
      </c>
    </row>
    <row r="23" spans="1:6" ht="15.75" thickBot="1">
      <c r="A23" s="20" t="s">
        <v>45</v>
      </c>
      <c r="B23" s="32" t="s">
        <v>46</v>
      </c>
      <c r="C23" s="22">
        <v>92.36</v>
      </c>
      <c r="D23" s="29">
        <v>1.3</v>
      </c>
      <c r="E23" s="29">
        <v>1.3</v>
      </c>
      <c r="F23" s="29">
        <v>1.3</v>
      </c>
    </row>
    <row r="24" spans="1:6" ht="15.75" thickBot="1">
      <c r="A24" s="20" t="s">
        <v>47</v>
      </c>
      <c r="B24" s="27" t="s">
        <v>48</v>
      </c>
      <c r="C24" s="69">
        <f>SUM(C25:C27)</f>
        <v>138.79999999999998</v>
      </c>
      <c r="D24" s="69">
        <f>SUM(D25:D27)</f>
        <v>1.9400000000000002</v>
      </c>
      <c r="E24" s="69">
        <f>SUM(E25:E27)</f>
        <v>1.9400000000000002</v>
      </c>
      <c r="F24" s="69">
        <f>SUM(F25:F27)</f>
        <v>1.9400000000000002</v>
      </c>
    </row>
    <row r="25" spans="1:6" ht="18" customHeight="1" thickBot="1">
      <c r="A25" s="20" t="s">
        <v>49</v>
      </c>
      <c r="B25" s="23" t="s">
        <v>50</v>
      </c>
      <c r="C25" s="22">
        <v>110.38</v>
      </c>
      <c r="D25" s="22">
        <v>1.54</v>
      </c>
      <c r="E25" s="22">
        <v>1.54</v>
      </c>
      <c r="F25" s="22">
        <v>1.54</v>
      </c>
    </row>
    <row r="26" spans="1:6" ht="15.75" thickBot="1">
      <c r="A26" s="20" t="s">
        <v>51</v>
      </c>
      <c r="B26" s="23" t="s">
        <v>42</v>
      </c>
      <c r="C26" s="22">
        <v>24.28</v>
      </c>
      <c r="D26" s="22">
        <v>0.34</v>
      </c>
      <c r="E26" s="22">
        <v>0.34</v>
      </c>
      <c r="F26" s="22">
        <v>0.34</v>
      </c>
    </row>
    <row r="27" spans="1:6" ht="15" customHeight="1" thickBot="1">
      <c r="A27" s="20" t="s">
        <v>52</v>
      </c>
      <c r="B27" s="23" t="s">
        <v>53</v>
      </c>
      <c r="C27" s="22">
        <v>4.1399999999999997</v>
      </c>
      <c r="D27" s="22">
        <v>0.06</v>
      </c>
      <c r="E27" s="22">
        <v>0.06</v>
      </c>
      <c r="F27" s="22">
        <v>0.06</v>
      </c>
    </row>
    <row r="28" spans="1:6" ht="24" customHeight="1" thickBot="1">
      <c r="A28" s="130" t="s">
        <v>54</v>
      </c>
      <c r="B28" s="27" t="s">
        <v>55</v>
      </c>
      <c r="C28" s="69">
        <f>SUM(C29:C31)</f>
        <v>149.1</v>
      </c>
      <c r="D28" s="69">
        <f>SUM(D29:D31)</f>
        <v>2.08</v>
      </c>
      <c r="E28" s="69">
        <f>SUM(E29:E31)</f>
        <v>2.08</v>
      </c>
      <c r="F28" s="69">
        <f>SUM(F29:F31)</f>
        <v>2.08</v>
      </c>
    </row>
    <row r="29" spans="1:6" ht="21" customHeight="1" thickBot="1">
      <c r="A29" s="20" t="s">
        <v>56</v>
      </c>
      <c r="B29" s="23" t="s">
        <v>50</v>
      </c>
      <c r="C29" s="22">
        <v>111.02</v>
      </c>
      <c r="D29" s="22">
        <v>1.55</v>
      </c>
      <c r="E29" s="22">
        <v>1.55</v>
      </c>
      <c r="F29" s="22">
        <v>1.55</v>
      </c>
    </row>
    <row r="30" spans="1:6" ht="15.75" thickBot="1">
      <c r="A30" s="20" t="s">
        <v>57</v>
      </c>
      <c r="B30" s="23" t="s">
        <v>42</v>
      </c>
      <c r="C30" s="22">
        <v>24.21</v>
      </c>
      <c r="D30" s="22">
        <v>0.34</v>
      </c>
      <c r="E30" s="22">
        <v>0.34</v>
      </c>
      <c r="F30" s="22">
        <v>0.34</v>
      </c>
    </row>
    <row r="31" spans="1:6" ht="15.75" thickBot="1">
      <c r="A31" s="20" t="s">
        <v>58</v>
      </c>
      <c r="B31" s="23" t="s">
        <v>53</v>
      </c>
      <c r="C31" s="22">
        <v>13.87</v>
      </c>
      <c r="D31" s="22">
        <v>0.19</v>
      </c>
      <c r="E31" s="22">
        <v>0.19</v>
      </c>
      <c r="F31" s="22">
        <v>0.19</v>
      </c>
    </row>
    <row r="32" spans="1:6" ht="15.75" thickBot="1">
      <c r="A32" s="33" t="s">
        <v>59</v>
      </c>
      <c r="B32" s="16" t="s">
        <v>60</v>
      </c>
      <c r="C32" s="15">
        <v>0</v>
      </c>
      <c r="D32" s="15">
        <v>0</v>
      </c>
      <c r="E32" s="15">
        <v>0</v>
      </c>
      <c r="F32" s="15">
        <v>0</v>
      </c>
    </row>
    <row r="33" spans="1:6" ht="30.75" customHeight="1" thickBot="1">
      <c r="A33" s="33" t="s">
        <v>61</v>
      </c>
      <c r="B33" s="16" t="s">
        <v>121</v>
      </c>
      <c r="C33" s="17">
        <f>C14+C28</f>
        <v>10029.039999999999</v>
      </c>
      <c r="D33" s="17">
        <f>D14+D28</f>
        <v>140.26</v>
      </c>
      <c r="E33" s="17">
        <f>E14+E28</f>
        <v>140.26</v>
      </c>
      <c r="F33" s="17">
        <f>F14+F28</f>
        <v>140.26</v>
      </c>
    </row>
    <row r="34" spans="1:6" s="131" customFormat="1" ht="45.75" thickBot="1">
      <c r="A34" s="33" t="s">
        <v>63</v>
      </c>
      <c r="B34" s="16" t="s">
        <v>122</v>
      </c>
      <c r="C34" s="17">
        <v>25465.7</v>
      </c>
      <c r="D34" s="17">
        <v>351.02</v>
      </c>
      <c r="E34" s="17">
        <v>374.11</v>
      </c>
      <c r="F34" s="17">
        <v>369.89</v>
      </c>
    </row>
    <row r="35" spans="1:6" ht="43.5" customHeight="1" thickBot="1">
      <c r="A35" s="33" t="s">
        <v>65</v>
      </c>
      <c r="B35" s="16" t="s">
        <v>123</v>
      </c>
      <c r="C35" s="132">
        <v>0</v>
      </c>
      <c r="D35" s="132">
        <v>0</v>
      </c>
      <c r="E35" s="132">
        <v>0</v>
      </c>
      <c r="F35" s="132">
        <v>0</v>
      </c>
    </row>
    <row r="36" spans="1:6" ht="19.5" customHeight="1" thickBot="1">
      <c r="A36" s="20"/>
      <c r="B36" s="21" t="s">
        <v>89</v>
      </c>
      <c r="C36" s="80">
        <f>C34+C33</f>
        <v>35494.74</v>
      </c>
      <c r="D36" s="80">
        <f t="shared" ref="D36:F36" si="4">D34+D33</f>
        <v>491.28</v>
      </c>
      <c r="E36" s="80">
        <f t="shared" si="4"/>
        <v>514.37</v>
      </c>
      <c r="F36" s="80">
        <f t="shared" si="4"/>
        <v>510.15</v>
      </c>
    </row>
    <row r="37" spans="1:6" ht="15.75" thickBot="1">
      <c r="A37" s="20" t="s">
        <v>67</v>
      </c>
      <c r="B37" s="23" t="s">
        <v>62</v>
      </c>
      <c r="C37" s="133">
        <v>0</v>
      </c>
      <c r="D37" s="133">
        <v>0</v>
      </c>
      <c r="E37" s="133">
        <v>0</v>
      </c>
      <c r="F37" s="133">
        <v>0</v>
      </c>
    </row>
    <row r="38" spans="1:6" ht="15.75" thickBot="1">
      <c r="A38" s="20" t="s">
        <v>75</v>
      </c>
      <c r="B38" s="106" t="s">
        <v>64</v>
      </c>
      <c r="C38" s="134">
        <v>0</v>
      </c>
      <c r="D38" s="134">
        <v>0</v>
      </c>
      <c r="E38" s="134">
        <v>0</v>
      </c>
      <c r="F38" s="134">
        <v>0</v>
      </c>
    </row>
    <row r="39" spans="1:6" ht="15.75" thickBot="1">
      <c r="A39" s="20" t="s">
        <v>103</v>
      </c>
      <c r="B39" s="71" t="s">
        <v>66</v>
      </c>
      <c r="C39" s="133">
        <v>0</v>
      </c>
      <c r="D39" s="133">
        <v>0</v>
      </c>
      <c r="E39" s="133">
        <v>0</v>
      </c>
      <c r="F39" s="133">
        <v>0</v>
      </c>
    </row>
    <row r="40" spans="1:6" s="135" customFormat="1" ht="30.75" thickBot="1">
      <c r="A40" s="33" t="s">
        <v>111</v>
      </c>
      <c r="B40" s="16" t="s">
        <v>124</v>
      </c>
      <c r="C40" s="17">
        <f>SUM(C41:C43)</f>
        <v>489.22</v>
      </c>
      <c r="D40" s="17">
        <f t="shared" ref="D40:F40" si="5">SUM(D41:D43)</f>
        <v>6.84</v>
      </c>
      <c r="E40" s="17">
        <f t="shared" si="5"/>
        <v>6.84</v>
      </c>
      <c r="F40" s="17">
        <f t="shared" si="5"/>
        <v>6.84</v>
      </c>
    </row>
    <row r="41" spans="1:6" ht="15.75" thickBot="1">
      <c r="A41" s="20" t="s">
        <v>125</v>
      </c>
      <c r="B41" s="23" t="s">
        <v>70</v>
      </c>
      <c r="C41" s="29">
        <v>88.06</v>
      </c>
      <c r="D41" s="22">
        <v>1.23</v>
      </c>
      <c r="E41" s="22">
        <v>1.23</v>
      </c>
      <c r="F41" s="22">
        <v>1.23</v>
      </c>
    </row>
    <row r="42" spans="1:6" ht="15.75" thickBot="1">
      <c r="A42" s="20" t="s">
        <v>126</v>
      </c>
      <c r="B42" s="23" t="s">
        <v>72</v>
      </c>
      <c r="C42" s="29">
        <v>0</v>
      </c>
      <c r="D42" s="22">
        <v>0</v>
      </c>
      <c r="E42" s="22">
        <v>0</v>
      </c>
      <c r="F42" s="22">
        <v>0</v>
      </c>
    </row>
    <row r="43" spans="1:6" ht="15.75" thickBot="1">
      <c r="A43" s="20" t="s">
        <v>127</v>
      </c>
      <c r="B43" s="23" t="s">
        <v>74</v>
      </c>
      <c r="C43" s="29">
        <v>401.16</v>
      </c>
      <c r="D43" s="22">
        <v>5.61</v>
      </c>
      <c r="E43" s="22">
        <v>5.61</v>
      </c>
      <c r="F43" s="22">
        <v>5.61</v>
      </c>
    </row>
    <row r="44" spans="1:6" ht="35.25" customHeight="1" thickBot="1">
      <c r="A44" s="136">
        <v>11</v>
      </c>
      <c r="B44" s="137" t="s">
        <v>128</v>
      </c>
      <c r="C44" s="138">
        <f>SUM(D44:F44)</f>
        <v>71503.12000000001</v>
      </c>
      <c r="D44" s="138">
        <v>55597.320000000007</v>
      </c>
      <c r="E44" s="138">
        <v>15804.310000000003</v>
      </c>
      <c r="F44" s="138">
        <v>101.49</v>
      </c>
    </row>
    <row r="45" spans="1:6" ht="15.75" customHeight="1">
      <c r="A45" s="43"/>
      <c r="B45" s="43"/>
      <c r="C45" s="43"/>
    </row>
    <row r="46" spans="1:6" ht="49.5" hidden="1" customHeight="1">
      <c r="A46" s="43"/>
      <c r="B46" s="43"/>
      <c r="C46" s="43"/>
    </row>
    <row r="47" spans="1:6">
      <c r="A47" s="46"/>
      <c r="B47" s="45" t="s">
        <v>78</v>
      </c>
      <c r="C47" s="46"/>
      <c r="D47" s="46"/>
      <c r="E47" s="46" t="s">
        <v>79</v>
      </c>
      <c r="F47" s="46"/>
    </row>
    <row r="48" spans="1:6" ht="14.45" customHeight="1">
      <c r="A48" s="43"/>
      <c r="B48" s="43"/>
    </row>
    <row r="49" spans="1:5">
      <c r="A49" s="43"/>
      <c r="B49" s="43" t="s">
        <v>80</v>
      </c>
      <c r="E49" s="1" t="s">
        <v>81</v>
      </c>
    </row>
    <row r="50" spans="1:5">
      <c r="C50" s="43"/>
    </row>
  </sheetData>
  <mergeCells count="6">
    <mergeCell ref="A5:F5"/>
    <mergeCell ref="A6:F6"/>
    <mergeCell ref="A10:A11"/>
    <mergeCell ref="B10:B11"/>
    <mergeCell ref="C10:C11"/>
    <mergeCell ref="D10:F10"/>
  </mergeCells>
  <pageMargins left="1.1023622047244095" right="0.51181102362204722" top="0.35433070866141736" bottom="0.35433070866141736" header="0.31496062992125984" footer="0.31496062992125984"/>
  <pageSetup paperSize="9" scale="72" fitToWidth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EC20C5"/>
  </sheetPr>
  <dimension ref="A1:J46"/>
  <sheetViews>
    <sheetView view="pageBreakPreview" zoomScaleNormal="100" zoomScaleSheetLayoutView="100" workbookViewId="0">
      <selection activeCell="D1" sqref="D1:G4"/>
    </sheetView>
  </sheetViews>
  <sheetFormatPr defaultRowHeight="15"/>
  <cols>
    <col min="1" max="1" width="6.85546875" style="1" customWidth="1"/>
    <col min="2" max="2" width="43.85546875" style="1" customWidth="1"/>
    <col min="3" max="3" width="17.7109375" style="1" customWidth="1"/>
    <col min="4" max="5" width="12.28515625" style="1" customWidth="1"/>
    <col min="6" max="6" width="13.7109375" style="1" customWidth="1"/>
    <col min="7" max="7" width="9.140625" style="1"/>
    <col min="8" max="8" width="10.140625" style="1" bestFit="1" customWidth="1"/>
    <col min="9" max="16384" width="9.140625" style="1"/>
  </cols>
  <sheetData>
    <row r="1" spans="1:10">
      <c r="D1" s="2" t="s">
        <v>129</v>
      </c>
      <c r="E1" s="3"/>
      <c r="F1" s="3"/>
      <c r="G1" s="3"/>
    </row>
    <row r="2" spans="1:10">
      <c r="D2" s="2" t="s">
        <v>1</v>
      </c>
      <c r="E2" s="3"/>
      <c r="F2" s="3"/>
      <c r="G2" s="3"/>
    </row>
    <row r="3" spans="1:10">
      <c r="D3" s="2" t="s">
        <v>2</v>
      </c>
      <c r="E3" s="3"/>
      <c r="F3" s="3"/>
      <c r="G3" s="3"/>
    </row>
    <row r="4" spans="1:10">
      <c r="D4" s="2" t="s">
        <v>3</v>
      </c>
      <c r="E4" s="3"/>
      <c r="F4" s="3"/>
      <c r="G4" s="3"/>
    </row>
    <row r="5" spans="1:10">
      <c r="D5" s="2"/>
      <c r="E5" s="3"/>
      <c r="F5" s="3"/>
      <c r="G5" s="3"/>
    </row>
    <row r="6" spans="1:10">
      <c r="D6" s="2"/>
      <c r="E6" s="3"/>
      <c r="F6" s="3"/>
      <c r="G6" s="3"/>
    </row>
    <row r="7" spans="1:10">
      <c r="A7" s="172" t="s">
        <v>130</v>
      </c>
      <c r="B7" s="172"/>
      <c r="C7" s="172"/>
      <c r="D7" s="172"/>
      <c r="E7" s="172"/>
      <c r="F7" s="172"/>
    </row>
    <row r="8" spans="1:10" ht="14.25" customHeight="1">
      <c r="A8" s="172" t="s">
        <v>5</v>
      </c>
      <c r="B8" s="172"/>
      <c r="C8" s="172"/>
      <c r="D8" s="172"/>
      <c r="E8" s="172"/>
      <c r="F8" s="172"/>
    </row>
    <row r="9" spans="1:10" ht="7.5" hidden="1" customHeight="1"/>
    <row r="11" spans="1:10" ht="6" customHeight="1" thickBot="1"/>
    <row r="12" spans="1:10" ht="15.75" customHeight="1" thickBot="1">
      <c r="A12" s="173" t="s">
        <v>6</v>
      </c>
      <c r="B12" s="175" t="s">
        <v>7</v>
      </c>
      <c r="C12" s="175" t="s">
        <v>84</v>
      </c>
      <c r="D12" s="177"/>
      <c r="E12" s="177"/>
      <c r="F12" s="178"/>
    </row>
    <row r="13" spans="1:10" ht="60.75" customHeight="1" thickBot="1">
      <c r="A13" s="174"/>
      <c r="B13" s="176"/>
      <c r="C13" s="176"/>
      <c r="D13" s="4" t="s">
        <v>9</v>
      </c>
      <c r="E13" s="5" t="s">
        <v>10</v>
      </c>
      <c r="F13" s="6" t="s">
        <v>11</v>
      </c>
    </row>
    <row r="14" spans="1:10" ht="15.75" thickBot="1">
      <c r="A14" s="4">
        <v>1</v>
      </c>
      <c r="B14" s="4">
        <v>2</v>
      </c>
      <c r="C14" s="4">
        <v>3</v>
      </c>
      <c r="D14" s="4">
        <v>4</v>
      </c>
      <c r="E14" s="4">
        <v>5</v>
      </c>
      <c r="F14" s="7">
        <v>6</v>
      </c>
    </row>
    <row r="15" spans="1:10" ht="51.75" customHeight="1" thickBot="1">
      <c r="A15" s="8"/>
      <c r="B15" s="8" t="s">
        <v>131</v>
      </c>
      <c r="C15" s="9">
        <f>ROUND((C16+C27+C31+C33+C34+C35+C36),2)</f>
        <v>268.33999999999997</v>
      </c>
      <c r="D15" s="9">
        <f t="shared" ref="D15:F15" si="0">ROUND((D16+D27+D31+D33+D34+D35+D36),2)</f>
        <v>3.75</v>
      </c>
      <c r="E15" s="9">
        <f t="shared" si="0"/>
        <v>3.75</v>
      </c>
      <c r="F15" s="9">
        <f t="shared" si="0"/>
        <v>3.75</v>
      </c>
      <c r="H15" s="56"/>
      <c r="I15" s="51"/>
      <c r="J15" s="56"/>
    </row>
    <row r="16" spans="1:10" ht="14.25" customHeight="1" thickBot="1">
      <c r="A16" s="139">
        <v>1</v>
      </c>
      <c r="B16" s="16" t="s">
        <v>20</v>
      </c>
      <c r="C16" s="17">
        <f>C17+C18+C19+C23</f>
        <v>252.06</v>
      </c>
      <c r="D16" s="17">
        <f>SUM(D17:D19)+D23</f>
        <v>3.5300000000000002</v>
      </c>
      <c r="E16" s="17">
        <f>SUM(E17:E19)+E23</f>
        <v>3.5300000000000002</v>
      </c>
      <c r="F16" s="17">
        <f>SUM(F17:F19)+F23</f>
        <v>3.5300000000000002</v>
      </c>
    </row>
    <row r="17" spans="1:6" ht="15.75" thickBot="1">
      <c r="A17" s="20" t="s">
        <v>21</v>
      </c>
      <c r="B17" s="27" t="s">
        <v>132</v>
      </c>
      <c r="C17" s="69">
        <v>13.19</v>
      </c>
      <c r="D17" s="140">
        <v>0.18</v>
      </c>
      <c r="E17" s="140">
        <v>0.18</v>
      </c>
      <c r="F17" s="140">
        <v>0.18</v>
      </c>
    </row>
    <row r="18" spans="1:6" ht="15.75" thickBot="1">
      <c r="A18" s="67" t="s">
        <v>37</v>
      </c>
      <c r="B18" s="72" t="s">
        <v>38</v>
      </c>
      <c r="C18" s="9">
        <v>181.81</v>
      </c>
      <c r="D18" s="149">
        <v>2.54</v>
      </c>
      <c r="E18" s="149">
        <v>2.54</v>
      </c>
      <c r="F18" s="149">
        <v>2.54</v>
      </c>
    </row>
    <row r="19" spans="1:6" ht="15.75" thickBot="1">
      <c r="A19" s="20" t="s">
        <v>39</v>
      </c>
      <c r="B19" s="27" t="s">
        <v>40</v>
      </c>
      <c r="C19" s="69">
        <f>SUM(C20:C22)</f>
        <v>53.51</v>
      </c>
      <c r="D19" s="69">
        <f>SUM(D20:D22)</f>
        <v>0.76000000000000012</v>
      </c>
      <c r="E19" s="69">
        <f>SUM(E20:E22)</f>
        <v>0.76000000000000012</v>
      </c>
      <c r="F19" s="69">
        <f>SUM(F20:F22)</f>
        <v>0.76000000000000012</v>
      </c>
    </row>
    <row r="20" spans="1:6" ht="15.75" thickBot="1">
      <c r="A20" s="20" t="s">
        <v>41</v>
      </c>
      <c r="B20" s="23" t="s">
        <v>42</v>
      </c>
      <c r="C20" s="22">
        <v>40</v>
      </c>
      <c r="D20" s="141">
        <v>0.56000000000000005</v>
      </c>
      <c r="E20" s="22">
        <v>0.56000000000000005</v>
      </c>
      <c r="F20" s="22">
        <v>0.56000000000000005</v>
      </c>
    </row>
    <row r="21" spans="1:6" ht="18.75" customHeight="1" thickBot="1">
      <c r="A21" s="20" t="s">
        <v>43</v>
      </c>
      <c r="B21" s="23" t="s">
        <v>44</v>
      </c>
      <c r="C21" s="22">
        <v>10.44</v>
      </c>
      <c r="D21" s="141">
        <v>0.15</v>
      </c>
      <c r="E21" s="28">
        <v>0.15</v>
      </c>
      <c r="F21" s="28">
        <v>0.15</v>
      </c>
    </row>
    <row r="22" spans="1:6" ht="15.75" thickBot="1">
      <c r="A22" s="20" t="s">
        <v>45</v>
      </c>
      <c r="B22" s="23" t="s">
        <v>46</v>
      </c>
      <c r="C22" s="22">
        <v>3.07</v>
      </c>
      <c r="D22" s="141">
        <v>0.05</v>
      </c>
      <c r="E22" s="142">
        <v>0.05</v>
      </c>
      <c r="F22" s="142">
        <v>0.05</v>
      </c>
    </row>
    <row r="23" spans="1:6" ht="15.75" thickBot="1">
      <c r="A23" s="20" t="s">
        <v>47</v>
      </c>
      <c r="B23" s="27" t="s">
        <v>48</v>
      </c>
      <c r="C23" s="69">
        <f>SUM(C24:C26)</f>
        <v>3.55</v>
      </c>
      <c r="D23" s="69">
        <f>SUM(D24:D26)</f>
        <v>0.05</v>
      </c>
      <c r="E23" s="69">
        <f>SUM(E24:E26)</f>
        <v>0.05</v>
      </c>
      <c r="F23" s="69">
        <f>SUM(F24:F26)</f>
        <v>0.05</v>
      </c>
    </row>
    <row r="24" spans="1:6" ht="18.75" customHeight="1" thickBot="1">
      <c r="A24" s="20" t="s">
        <v>49</v>
      </c>
      <c r="B24" s="23" t="s">
        <v>50</v>
      </c>
      <c r="C24" s="22">
        <v>2.82</v>
      </c>
      <c r="D24" s="141">
        <v>0.04</v>
      </c>
      <c r="E24" s="28">
        <v>0.04</v>
      </c>
      <c r="F24" s="28">
        <v>0.04</v>
      </c>
    </row>
    <row r="25" spans="1:6" ht="15.75" thickBot="1">
      <c r="A25" s="20" t="s">
        <v>51</v>
      </c>
      <c r="B25" s="23" t="s">
        <v>42</v>
      </c>
      <c r="C25" s="22">
        <v>0.62</v>
      </c>
      <c r="D25" s="141">
        <v>0.01</v>
      </c>
      <c r="E25" s="28">
        <v>0.01</v>
      </c>
      <c r="F25" s="28">
        <v>0.01</v>
      </c>
    </row>
    <row r="26" spans="1:6" ht="22.5" customHeight="1" thickBot="1">
      <c r="A26" s="20" t="s">
        <v>52</v>
      </c>
      <c r="B26" s="23" t="s">
        <v>53</v>
      </c>
      <c r="C26" s="22">
        <v>0.11</v>
      </c>
      <c r="D26" s="141">
        <v>0</v>
      </c>
      <c r="E26" s="28">
        <v>0</v>
      </c>
      <c r="F26" s="28">
        <v>0</v>
      </c>
    </row>
    <row r="27" spans="1:6" ht="17.25" customHeight="1" thickBot="1">
      <c r="A27" s="143" t="s">
        <v>54</v>
      </c>
      <c r="B27" s="16" t="s">
        <v>55</v>
      </c>
      <c r="C27" s="17">
        <f>SUM(C28:C30)</f>
        <v>3.8000000000000003</v>
      </c>
      <c r="D27" s="17">
        <f>SUM(D28:D31)</f>
        <v>0.05</v>
      </c>
      <c r="E27" s="17">
        <f>SUM(E28:E31)</f>
        <v>0.05</v>
      </c>
      <c r="F27" s="17">
        <f>SUM(F28:F31)</f>
        <v>0.05</v>
      </c>
    </row>
    <row r="28" spans="1:6" ht="21" customHeight="1" thickBot="1">
      <c r="A28" s="20" t="s">
        <v>56</v>
      </c>
      <c r="B28" s="23" t="s">
        <v>50</v>
      </c>
      <c r="C28" s="22">
        <v>2.83</v>
      </c>
      <c r="D28" s="141">
        <v>0.04</v>
      </c>
      <c r="E28" s="28">
        <v>0.04</v>
      </c>
      <c r="F28" s="28">
        <v>0.04</v>
      </c>
    </row>
    <row r="29" spans="1:6" ht="15.75" thickBot="1">
      <c r="A29" s="20" t="s">
        <v>57</v>
      </c>
      <c r="B29" s="23" t="s">
        <v>42</v>
      </c>
      <c r="C29" s="22">
        <v>0.62</v>
      </c>
      <c r="D29" s="141">
        <v>0.01</v>
      </c>
      <c r="E29" s="28">
        <v>0.01</v>
      </c>
      <c r="F29" s="28">
        <v>0.01</v>
      </c>
    </row>
    <row r="30" spans="1:6" ht="15.75" thickBot="1">
      <c r="A30" s="20" t="s">
        <v>58</v>
      </c>
      <c r="B30" s="23" t="s">
        <v>53</v>
      </c>
      <c r="C30" s="22">
        <v>0.35</v>
      </c>
      <c r="D30" s="141">
        <v>0</v>
      </c>
      <c r="E30" s="28">
        <v>0</v>
      </c>
      <c r="F30" s="28">
        <v>0</v>
      </c>
    </row>
    <row r="31" spans="1:6" ht="15.75" thickBot="1">
      <c r="A31" s="33" t="s">
        <v>59</v>
      </c>
      <c r="B31" s="16" t="s">
        <v>60</v>
      </c>
      <c r="C31" s="17">
        <f>ROUND('[6]д4 постачання 239'!O24+'[6]д4 постачання 239'!S24+'[6]д4 постачання 239'!W24,2)</f>
        <v>0</v>
      </c>
      <c r="D31" s="144">
        <f>ROUND('[6]д4 постачання 239'!O24*1000/Постачання!$D$40,2)</f>
        <v>0</v>
      </c>
      <c r="E31" s="144">
        <f>ROUND('[6]д4 постачання 239'!S24*1000/Постачання!$E$40,2)</f>
        <v>0</v>
      </c>
      <c r="F31" s="144">
        <f>ROUND('[6]д4 постачання 239'!W24*1000/Постачання!$F$40,2)</f>
        <v>0</v>
      </c>
    </row>
    <row r="32" spans="1:6" ht="15.75" thickBot="1">
      <c r="A32" s="20"/>
      <c r="B32" s="21" t="s">
        <v>89</v>
      </c>
      <c r="C32" s="80">
        <f>C27+C16+C31</f>
        <v>255.86</v>
      </c>
      <c r="D32" s="80">
        <f>D27+D16+D31</f>
        <v>3.58</v>
      </c>
      <c r="E32" s="80">
        <f>E27+E16+E31</f>
        <v>3.58</v>
      </c>
      <c r="F32" s="80">
        <f>F27+F16+F31</f>
        <v>3.58</v>
      </c>
    </row>
    <row r="33" spans="1:8" ht="15.75" thickBot="1">
      <c r="A33" s="20" t="s">
        <v>61</v>
      </c>
      <c r="B33" s="23" t="s">
        <v>62</v>
      </c>
      <c r="C33" s="22">
        <v>0</v>
      </c>
      <c r="D33" s="28">
        <v>0</v>
      </c>
      <c r="E33" s="28">
        <v>0</v>
      </c>
      <c r="F33" s="28">
        <v>0</v>
      </c>
    </row>
    <row r="34" spans="1:8" ht="15.75" thickBot="1">
      <c r="A34" s="20" t="s">
        <v>63</v>
      </c>
      <c r="B34" s="106" t="s">
        <v>64</v>
      </c>
      <c r="C34" s="22">
        <v>0</v>
      </c>
      <c r="D34" s="28">
        <v>0</v>
      </c>
      <c r="E34" s="28">
        <v>0</v>
      </c>
      <c r="F34" s="28">
        <v>0</v>
      </c>
    </row>
    <row r="35" spans="1:8" ht="15.75" thickBot="1">
      <c r="A35" s="20" t="s">
        <v>65</v>
      </c>
      <c r="B35" s="71" t="s">
        <v>66</v>
      </c>
      <c r="C35" s="22">
        <v>0</v>
      </c>
      <c r="D35" s="28">
        <v>0</v>
      </c>
      <c r="E35" s="28">
        <v>0</v>
      </c>
      <c r="F35" s="28">
        <v>0</v>
      </c>
    </row>
    <row r="36" spans="1:8" ht="30.75" thickBot="1">
      <c r="A36" s="33" t="s">
        <v>67</v>
      </c>
      <c r="B36" s="16" t="s">
        <v>133</v>
      </c>
      <c r="C36" s="17">
        <f>(C38+C39)/0.82</f>
        <v>12.475609756097562</v>
      </c>
      <c r="D36" s="17">
        <f>SUM(D37:D39)</f>
        <v>0.17</v>
      </c>
      <c r="E36" s="17">
        <f>SUM(E37:E39)</f>
        <v>0.17</v>
      </c>
      <c r="F36" s="17">
        <f>SUM(F37:F39)</f>
        <v>0.17</v>
      </c>
    </row>
    <row r="37" spans="1:8" ht="15.75" thickBot="1">
      <c r="A37" s="20" t="s">
        <v>69</v>
      </c>
      <c r="B37" s="23" t="s">
        <v>70</v>
      </c>
      <c r="C37" s="14">
        <v>2.25</v>
      </c>
      <c r="D37" s="141">
        <v>0.03</v>
      </c>
      <c r="E37" s="28">
        <v>0.03</v>
      </c>
      <c r="F37" s="28">
        <v>0.03</v>
      </c>
    </row>
    <row r="38" spans="1:8" ht="30.75" thickBot="1">
      <c r="A38" s="20" t="s">
        <v>71</v>
      </c>
      <c r="B38" s="23" t="s">
        <v>72</v>
      </c>
      <c r="C38" s="14">
        <v>0</v>
      </c>
      <c r="D38" s="141">
        <v>0</v>
      </c>
      <c r="E38" s="28">
        <v>0</v>
      </c>
      <c r="F38" s="28">
        <v>0</v>
      </c>
    </row>
    <row r="39" spans="1:8" ht="15.75" thickBot="1">
      <c r="A39" s="20" t="s">
        <v>73</v>
      </c>
      <c r="B39" s="23" t="s">
        <v>74</v>
      </c>
      <c r="C39" s="14">
        <v>10.23</v>
      </c>
      <c r="D39" s="141">
        <v>0.14000000000000001</v>
      </c>
      <c r="E39" s="28">
        <v>0.14000000000000001</v>
      </c>
      <c r="F39" s="28">
        <v>0.14000000000000001</v>
      </c>
    </row>
    <row r="40" spans="1:8" ht="35.25" customHeight="1" thickBot="1">
      <c r="A40" s="145">
        <v>8</v>
      </c>
      <c r="B40" s="146" t="s">
        <v>128</v>
      </c>
      <c r="C40" s="147">
        <f>SUM(D40:F40)</f>
        <v>71503.12000000001</v>
      </c>
      <c r="D40" s="147">
        <v>55597.320000000007</v>
      </c>
      <c r="E40" s="17">
        <v>15804.310000000003</v>
      </c>
      <c r="F40" s="147">
        <v>101.49</v>
      </c>
      <c r="H40" s="148"/>
    </row>
    <row r="41" spans="1:8" ht="15.75" customHeight="1">
      <c r="A41" s="44"/>
      <c r="B41" s="44"/>
      <c r="C41" s="44"/>
      <c r="D41" s="46"/>
      <c r="E41" s="46"/>
      <c r="F41" s="46"/>
      <c r="G41" s="46"/>
    </row>
    <row r="42" spans="1:8" ht="49.5" hidden="1" customHeight="1">
      <c r="A42" s="44"/>
      <c r="B42" s="44"/>
      <c r="C42" s="44"/>
      <c r="D42" s="46"/>
      <c r="E42" s="46"/>
      <c r="F42" s="46"/>
      <c r="G42" s="46"/>
    </row>
    <row r="43" spans="1:8">
      <c r="A43" s="46"/>
      <c r="B43" s="45"/>
      <c r="C43" s="46"/>
      <c r="D43" s="46"/>
      <c r="E43" s="46"/>
      <c r="F43" s="46"/>
      <c r="G43" s="46"/>
    </row>
    <row r="44" spans="1:8">
      <c r="A44" s="44"/>
      <c r="B44" s="45" t="s">
        <v>78</v>
      </c>
      <c r="C44" s="46"/>
      <c r="D44" s="46"/>
      <c r="E44" s="46" t="s">
        <v>79</v>
      </c>
      <c r="F44" s="46"/>
      <c r="G44" s="46"/>
    </row>
    <row r="45" spans="1:8">
      <c r="A45" s="44"/>
      <c r="B45" s="44"/>
      <c r="C45" s="46"/>
      <c r="D45" s="46"/>
      <c r="E45" s="46"/>
      <c r="F45" s="46"/>
      <c r="G45" s="46"/>
    </row>
    <row r="46" spans="1:8" ht="30">
      <c r="B46" s="43" t="s">
        <v>80</v>
      </c>
      <c r="E46" s="1" t="s">
        <v>81</v>
      </c>
    </row>
  </sheetData>
  <mergeCells count="6">
    <mergeCell ref="A7:F7"/>
    <mergeCell ref="A8:F8"/>
    <mergeCell ref="A12:A13"/>
    <mergeCell ref="B12:B13"/>
    <mergeCell ref="C12:C13"/>
    <mergeCell ref="D12:F12"/>
  </mergeCells>
  <pageMargins left="1.1023622047244095" right="0.51181102362204722" top="0.35433070866141736" bottom="0.35433070866141736" header="0.31496062992125984" footer="0.31496062992125984"/>
  <pageSetup paperSize="9" scale="6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G31"/>
  <sheetViews>
    <sheetView tabSelected="1" topLeftCell="A7" workbookViewId="0">
      <selection activeCell="C21" sqref="C21"/>
    </sheetView>
  </sheetViews>
  <sheetFormatPr defaultRowHeight="15"/>
  <cols>
    <col min="1" max="1" width="4.7109375" style="1" customWidth="1"/>
    <col min="2" max="2" width="41.7109375" style="1" customWidth="1"/>
    <col min="3" max="3" width="29.28515625" style="1" customWidth="1"/>
    <col min="4" max="4" width="32.28515625" style="1" customWidth="1"/>
    <col min="5" max="16384" width="9.140625" style="1"/>
  </cols>
  <sheetData>
    <row r="1" spans="1:7">
      <c r="A1" s="3"/>
      <c r="B1" s="3"/>
      <c r="C1" s="3"/>
      <c r="D1" s="2" t="s">
        <v>152</v>
      </c>
      <c r="E1" s="3"/>
      <c r="F1" s="3"/>
      <c r="G1" s="3"/>
    </row>
    <row r="2" spans="1:7">
      <c r="A2" s="3"/>
      <c r="B2" s="3"/>
      <c r="C2" s="3"/>
      <c r="D2" s="2" t="s">
        <v>1</v>
      </c>
      <c r="E2" s="3"/>
      <c r="F2" s="3"/>
      <c r="G2" s="3"/>
    </row>
    <row r="3" spans="1:7">
      <c r="A3" s="3"/>
      <c r="B3" s="3"/>
      <c r="C3" s="3"/>
      <c r="D3" s="2" t="s">
        <v>2</v>
      </c>
      <c r="E3" s="3"/>
      <c r="F3" s="3"/>
      <c r="G3" s="3"/>
    </row>
    <row r="4" spans="1:7">
      <c r="A4" s="3"/>
      <c r="B4" s="3"/>
      <c r="C4" s="3"/>
      <c r="D4" s="2" t="s">
        <v>3</v>
      </c>
      <c r="E4" s="3"/>
      <c r="F4" s="3"/>
      <c r="G4" s="3"/>
    </row>
    <row r="5" spans="1:7" ht="27.75" customHeight="1">
      <c r="A5" s="182" t="s">
        <v>134</v>
      </c>
      <c r="B5" s="182"/>
      <c r="C5" s="182"/>
      <c r="D5" s="182"/>
      <c r="E5" s="3"/>
      <c r="F5" s="3"/>
    </row>
    <row r="6" spans="1:7">
      <c r="A6" s="172" t="s">
        <v>5</v>
      </c>
      <c r="B6" s="172"/>
      <c r="C6" s="172"/>
      <c r="D6" s="172"/>
      <c r="E6" s="160"/>
      <c r="F6" s="3"/>
    </row>
    <row r="7" spans="1:7">
      <c r="A7" s="3"/>
      <c r="B7" s="3"/>
      <c r="C7" s="3"/>
      <c r="D7" s="3"/>
      <c r="E7" s="3"/>
      <c r="F7" s="3"/>
    </row>
    <row r="8" spans="1:7">
      <c r="A8" s="3"/>
      <c r="B8" s="3"/>
      <c r="C8" s="3"/>
      <c r="D8" s="3"/>
      <c r="E8" s="3"/>
      <c r="F8" s="3"/>
    </row>
    <row r="9" spans="1:7" ht="15" customHeight="1">
      <c r="A9" s="183" t="s">
        <v>6</v>
      </c>
      <c r="B9" s="185" t="s">
        <v>7</v>
      </c>
      <c r="C9" s="186" t="s">
        <v>153</v>
      </c>
      <c r="D9" s="187"/>
      <c r="E9" s="3"/>
      <c r="F9" s="3"/>
    </row>
    <row r="10" spans="1:7" ht="14.45" customHeight="1">
      <c r="A10" s="184"/>
      <c r="B10" s="184"/>
      <c r="C10" s="188" t="s">
        <v>9</v>
      </c>
      <c r="D10" s="188" t="s">
        <v>10</v>
      </c>
      <c r="E10" s="3"/>
      <c r="F10" s="3"/>
    </row>
    <row r="11" spans="1:7">
      <c r="A11" s="184"/>
      <c r="B11" s="184"/>
      <c r="C11" s="188"/>
      <c r="D11" s="188"/>
      <c r="E11" s="3"/>
      <c r="F11" s="3"/>
    </row>
    <row r="12" spans="1:7" ht="25.5" customHeight="1">
      <c r="A12" s="184"/>
      <c r="B12" s="184"/>
      <c r="C12" s="188"/>
      <c r="D12" s="188"/>
      <c r="E12" s="3"/>
      <c r="F12" s="3"/>
    </row>
    <row r="13" spans="1:7">
      <c r="A13" s="150">
        <v>1</v>
      </c>
      <c r="B13" s="150">
        <v>2</v>
      </c>
      <c r="C13" s="150">
        <v>4</v>
      </c>
      <c r="D13" s="150">
        <v>5</v>
      </c>
      <c r="E13" s="3"/>
      <c r="F13" s="3"/>
    </row>
    <row r="14" spans="1:7" ht="21.75" customHeight="1">
      <c r="A14" s="165" t="s">
        <v>12</v>
      </c>
      <c r="B14" s="166" t="s">
        <v>135</v>
      </c>
      <c r="C14" s="167">
        <f>C24</f>
        <v>165.21600000000001</v>
      </c>
      <c r="D14" s="167">
        <f>D24</f>
        <v>175.37519999999998</v>
      </c>
      <c r="E14" s="3"/>
      <c r="F14" s="3"/>
    </row>
    <row r="15" spans="1:7" ht="15" customHeight="1">
      <c r="A15" s="151" t="s">
        <v>18</v>
      </c>
      <c r="B15" s="179" t="s">
        <v>136</v>
      </c>
      <c r="C15" s="180"/>
      <c r="D15" s="181"/>
      <c r="E15" s="3"/>
      <c r="F15" s="3"/>
    </row>
    <row r="16" spans="1:7" ht="36" customHeight="1">
      <c r="A16" s="189">
        <v>1</v>
      </c>
      <c r="B16" s="190" t="s">
        <v>137</v>
      </c>
      <c r="C16" s="191">
        <f t="shared" ref="C16" si="0">C17+C18</f>
        <v>137.68</v>
      </c>
      <c r="D16" s="191">
        <f>D17+D18-0.004</f>
        <v>146.14599999999999</v>
      </c>
      <c r="E16" s="3"/>
      <c r="F16" s="3"/>
    </row>
    <row r="17" spans="1:6" ht="24.6" customHeight="1">
      <c r="A17" s="154" t="s">
        <v>138</v>
      </c>
      <c r="B17" s="152" t="s">
        <v>139</v>
      </c>
      <c r="C17" s="153">
        <v>126.72</v>
      </c>
      <c r="D17" s="153">
        <v>135.19999999999999</v>
      </c>
      <c r="E17" s="3"/>
      <c r="F17" s="3"/>
    </row>
    <row r="18" spans="1:6" ht="31.15" customHeight="1">
      <c r="A18" s="150" t="s">
        <v>140</v>
      </c>
      <c r="B18" s="152" t="s">
        <v>141</v>
      </c>
      <c r="C18" s="153">
        <v>10.96</v>
      </c>
      <c r="D18" s="153">
        <v>10.95</v>
      </c>
      <c r="E18" s="3"/>
      <c r="F18" s="3"/>
    </row>
    <row r="19" spans="1:6" ht="29.45" customHeight="1">
      <c r="A19" s="189">
        <v>2</v>
      </c>
      <c r="B19" s="192" t="s">
        <v>142</v>
      </c>
      <c r="C19" s="191">
        <f t="shared" ref="C19:D19" si="1">C20+C21+C22</f>
        <v>0</v>
      </c>
      <c r="D19" s="191">
        <f t="shared" si="1"/>
        <v>0</v>
      </c>
      <c r="E19" s="3"/>
      <c r="F19" s="3"/>
    </row>
    <row r="20" spans="1:6" ht="20.45" customHeight="1">
      <c r="A20" s="156" t="s">
        <v>143</v>
      </c>
      <c r="B20" s="155" t="s">
        <v>70</v>
      </c>
      <c r="C20" s="157">
        <v>0</v>
      </c>
      <c r="D20" s="157">
        <v>0</v>
      </c>
      <c r="E20" s="3"/>
      <c r="F20" s="3"/>
    </row>
    <row r="21" spans="1:6" ht="27.6" customHeight="1">
      <c r="A21" s="156" t="s">
        <v>144</v>
      </c>
      <c r="B21" s="155" t="s">
        <v>72</v>
      </c>
      <c r="C21" s="157">
        <v>0</v>
      </c>
      <c r="D21" s="157">
        <v>0</v>
      </c>
      <c r="E21" s="3"/>
      <c r="F21" s="3"/>
    </row>
    <row r="22" spans="1:6">
      <c r="A22" s="156" t="s">
        <v>145</v>
      </c>
      <c r="B22" s="158" t="s">
        <v>74</v>
      </c>
      <c r="C22" s="157">
        <v>0</v>
      </c>
      <c r="D22" s="157">
        <v>0</v>
      </c>
      <c r="E22" s="3"/>
      <c r="F22" s="3"/>
    </row>
    <row r="23" spans="1:6" ht="19.149999999999999" customHeight="1">
      <c r="A23" s="193">
        <v>3</v>
      </c>
      <c r="B23" s="192" t="s">
        <v>146</v>
      </c>
      <c r="C23" s="194">
        <f t="shared" ref="C23:D23" si="2">C16+C19</f>
        <v>137.68</v>
      </c>
      <c r="D23" s="194">
        <f t="shared" si="2"/>
        <v>146.14599999999999</v>
      </c>
      <c r="E23" s="3"/>
      <c r="F23" s="3"/>
    </row>
    <row r="24" spans="1:6" ht="31.9" customHeight="1">
      <c r="A24" s="161">
        <v>4</v>
      </c>
      <c r="B24" s="162" t="s">
        <v>147</v>
      </c>
      <c r="C24" s="163">
        <f>C23*1.2</f>
        <v>165.21600000000001</v>
      </c>
      <c r="D24" s="163">
        <f t="shared" ref="D24" si="3">D23*1.2</f>
        <v>175.37519999999998</v>
      </c>
      <c r="E24" s="3"/>
      <c r="F24" s="3"/>
    </row>
    <row r="25" spans="1:6" ht="21" customHeight="1">
      <c r="A25" s="161" t="s">
        <v>148</v>
      </c>
      <c r="B25" s="162" t="s">
        <v>149</v>
      </c>
      <c r="C25" s="163">
        <v>110.19</v>
      </c>
      <c r="D25" s="163">
        <v>110.2</v>
      </c>
      <c r="E25" s="3"/>
      <c r="F25" s="3"/>
    </row>
    <row r="26" spans="1:6" ht="35.25" customHeight="1">
      <c r="A26" s="164" t="s">
        <v>150</v>
      </c>
      <c r="B26" s="162" t="s">
        <v>151</v>
      </c>
      <c r="C26" s="163">
        <f t="shared" ref="C26:D26" si="4">C24-C25</f>
        <v>55.02600000000001</v>
      </c>
      <c r="D26" s="163">
        <f t="shared" si="4"/>
        <v>65.175199999999975</v>
      </c>
      <c r="E26" s="3"/>
      <c r="F26" s="3"/>
    </row>
    <row r="28" spans="1:6">
      <c r="A28" s="159"/>
      <c r="B28" s="45" t="s">
        <v>78</v>
      </c>
      <c r="C28" s="46"/>
      <c r="D28" s="46" t="s">
        <v>79</v>
      </c>
    </row>
    <row r="29" spans="1:6">
      <c r="A29" s="159"/>
      <c r="B29" s="44"/>
      <c r="C29" s="46"/>
      <c r="D29" s="46"/>
    </row>
    <row r="30" spans="1:6" ht="30">
      <c r="A30" s="159"/>
      <c r="B30" s="43" t="s">
        <v>80</v>
      </c>
      <c r="D30" s="1" t="s">
        <v>81</v>
      </c>
    </row>
    <row r="31" spans="1:6">
      <c r="A31" s="159"/>
      <c r="B31" s="159"/>
      <c r="D31" s="135"/>
    </row>
  </sheetData>
  <mergeCells count="8">
    <mergeCell ref="B15:D15"/>
    <mergeCell ref="A5:D5"/>
    <mergeCell ref="A6:D6"/>
    <mergeCell ref="A9:A12"/>
    <mergeCell ref="B9:B12"/>
    <mergeCell ref="C9:D9"/>
    <mergeCell ref="C10:C12"/>
    <mergeCell ref="D10:D12"/>
  </mergeCells>
  <pageMargins left="1.4960629921259843" right="0.51181102362204722" top="0.74803149606299213" bottom="0.74803149606299213" header="0.31496062992125984" footer="0.31496062992125984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3</vt:i4>
      </vt:variant>
    </vt:vector>
  </HeadingPairs>
  <TitlesOfParts>
    <vt:vector size="8" baseType="lpstr">
      <vt:lpstr>Теплова енергія</vt:lpstr>
      <vt:lpstr>Виробництво</vt:lpstr>
      <vt:lpstr>Транспортування</vt:lpstr>
      <vt:lpstr>Постачання</vt:lpstr>
      <vt:lpstr>гаряча вода</vt:lpstr>
      <vt:lpstr>Виробництво!Область_печати</vt:lpstr>
      <vt:lpstr>Постачання!Область_печати</vt:lpstr>
      <vt:lpstr>'Теплова енергія'!Область_печати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Ульяна Юрьевна Балинська</cp:lastModifiedBy>
  <cp:lastPrinted>2021-08-31T05:59:02Z</cp:lastPrinted>
  <dcterms:created xsi:type="dcterms:W3CDTF">2021-08-30T22:30:20Z</dcterms:created>
  <dcterms:modified xsi:type="dcterms:W3CDTF">2021-08-31T11:21:19Z</dcterms:modified>
</cp:coreProperties>
</file>